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Fico\Desktop\AVALIAÇÃO QUADRIENAL 2017\LIVROS\"/>
    </mc:Choice>
  </mc:AlternateContent>
  <bookViews>
    <workbookView xWindow="0" yWindow="0" windowWidth="20295" windowHeight="6825" activeTab="3"/>
  </bookViews>
  <sheets>
    <sheet name="Planilha completa" sheetId="1" r:id="rId1"/>
    <sheet name="Resumo dos estratos" sheetId="2" r:id="rId2"/>
    <sheet name="Todos os estratos" sheetId="3" r:id="rId3"/>
    <sheet name="Estratos L4, L4+ e L3" sheetId="4" r:id="rId4"/>
  </sheets>
  <definedNames>
    <definedName name="_xlnm._FilterDatabase" localSheetId="3" hidden="1">'Estratos L4, L4+ e L3'!$A$2:$AA$72</definedName>
    <definedName name="_xlnm._FilterDatabase" localSheetId="0" hidden="1">'Planilha completa'!$A$2:$AM$2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3" i="4" l="1"/>
  <c r="T73" i="4"/>
  <c r="S73" i="4"/>
  <c r="R73" i="4"/>
  <c r="M73" i="4"/>
  <c r="L73" i="4"/>
  <c r="G73" i="4"/>
  <c r="F73" i="4"/>
  <c r="Q73" i="4"/>
  <c r="P73" i="4"/>
  <c r="O73" i="4"/>
  <c r="N73" i="4"/>
  <c r="K73" i="4"/>
  <c r="J73" i="4"/>
  <c r="I73" i="4"/>
  <c r="H73" i="4"/>
  <c r="E73" i="4"/>
  <c r="D73" i="4"/>
  <c r="C73" i="4"/>
  <c r="B73" i="4"/>
  <c r="R72" i="4"/>
  <c r="S72" i="4"/>
  <c r="L72" i="4"/>
  <c r="M72" i="4"/>
  <c r="F72" i="4"/>
  <c r="G72" i="4"/>
  <c r="Z71" i="4"/>
  <c r="R71" i="4"/>
  <c r="S71" i="4"/>
  <c r="L71" i="4"/>
  <c r="M71" i="4"/>
  <c r="F71" i="4"/>
  <c r="G71" i="4"/>
  <c r="Z69" i="4"/>
  <c r="R69" i="4"/>
  <c r="S69" i="4"/>
  <c r="L69" i="4"/>
  <c r="M69" i="4"/>
  <c r="F69" i="4"/>
  <c r="G69" i="4"/>
  <c r="T69" i="4"/>
  <c r="Z70" i="4"/>
  <c r="R70" i="4"/>
  <c r="S70" i="4"/>
  <c r="L70" i="4"/>
  <c r="M70" i="4"/>
  <c r="F70" i="4"/>
  <c r="G70" i="4"/>
  <c r="T70" i="4"/>
  <c r="R67" i="4"/>
  <c r="S67" i="4"/>
  <c r="L67" i="4"/>
  <c r="M67" i="4"/>
  <c r="F67" i="4"/>
  <c r="G67" i="4"/>
  <c r="Z68" i="4"/>
  <c r="R68" i="4"/>
  <c r="S68" i="4"/>
  <c r="L68" i="4"/>
  <c r="M68" i="4"/>
  <c r="F68" i="4"/>
  <c r="G68" i="4"/>
  <c r="Z65" i="4"/>
  <c r="R65" i="4"/>
  <c r="S65" i="4"/>
  <c r="L65" i="4"/>
  <c r="M65" i="4"/>
  <c r="F65" i="4"/>
  <c r="G65" i="4"/>
  <c r="Z63" i="4"/>
  <c r="R63" i="4"/>
  <c r="S63" i="4"/>
  <c r="L63" i="4"/>
  <c r="M63" i="4"/>
  <c r="F63" i="4"/>
  <c r="G63" i="4"/>
  <c r="Z53" i="4"/>
  <c r="R53" i="4"/>
  <c r="S53" i="4"/>
  <c r="L53" i="4"/>
  <c r="M53" i="4"/>
  <c r="F53" i="4"/>
  <c r="G53" i="4"/>
  <c r="Z61" i="4"/>
  <c r="R61" i="4"/>
  <c r="S61" i="4"/>
  <c r="L61" i="4"/>
  <c r="M61" i="4"/>
  <c r="F61" i="4"/>
  <c r="G61" i="4"/>
  <c r="Z60" i="4"/>
  <c r="R60" i="4"/>
  <c r="S60" i="4"/>
  <c r="L60" i="4"/>
  <c r="M60" i="4"/>
  <c r="F60" i="4"/>
  <c r="G60" i="4"/>
  <c r="Z66" i="4"/>
  <c r="R66" i="4"/>
  <c r="S66" i="4"/>
  <c r="L66" i="4"/>
  <c r="M66" i="4"/>
  <c r="F66" i="4"/>
  <c r="G66" i="4"/>
  <c r="Z47" i="4"/>
  <c r="R47" i="4"/>
  <c r="S47" i="4"/>
  <c r="L47" i="4"/>
  <c r="M47" i="4"/>
  <c r="F47" i="4"/>
  <c r="G47" i="4"/>
  <c r="Z64" i="4"/>
  <c r="R64" i="4"/>
  <c r="S64" i="4"/>
  <c r="L64" i="4"/>
  <c r="M64" i="4"/>
  <c r="F64" i="4"/>
  <c r="G64" i="4"/>
  <c r="Z51" i="4"/>
  <c r="R51" i="4"/>
  <c r="S51" i="4"/>
  <c r="L51" i="4"/>
  <c r="M51" i="4"/>
  <c r="F51" i="4"/>
  <c r="G51" i="4"/>
  <c r="Z27" i="4"/>
  <c r="R27" i="4"/>
  <c r="S27" i="4"/>
  <c r="L27" i="4"/>
  <c r="M27" i="4"/>
  <c r="F27" i="4"/>
  <c r="G27" i="4"/>
  <c r="Z62" i="4"/>
  <c r="R62" i="4"/>
  <c r="S62" i="4"/>
  <c r="L62" i="4"/>
  <c r="M62" i="4"/>
  <c r="F62" i="4"/>
  <c r="G62" i="4"/>
  <c r="Z58" i="4"/>
  <c r="R58" i="4"/>
  <c r="S58" i="4"/>
  <c r="L58" i="4"/>
  <c r="M58" i="4"/>
  <c r="F58" i="4"/>
  <c r="G58" i="4"/>
  <c r="Z54" i="4"/>
  <c r="R54" i="4"/>
  <c r="S54" i="4"/>
  <c r="L54" i="4"/>
  <c r="M54" i="4"/>
  <c r="F54" i="4"/>
  <c r="G54" i="4"/>
  <c r="Z59" i="4"/>
  <c r="R59" i="4"/>
  <c r="S59" i="4"/>
  <c r="L59" i="4"/>
  <c r="M59" i="4"/>
  <c r="F59" i="4"/>
  <c r="G59" i="4"/>
  <c r="Z43" i="4"/>
  <c r="R43" i="4"/>
  <c r="S43" i="4"/>
  <c r="L43" i="4"/>
  <c r="M43" i="4"/>
  <c r="F43" i="4"/>
  <c r="G43" i="4"/>
  <c r="Z56" i="4"/>
  <c r="R56" i="4"/>
  <c r="S56" i="4"/>
  <c r="L56" i="4"/>
  <c r="M56" i="4"/>
  <c r="F56" i="4"/>
  <c r="G56" i="4"/>
  <c r="Z57" i="4"/>
  <c r="R57" i="4"/>
  <c r="S57" i="4"/>
  <c r="L57" i="4"/>
  <c r="M57" i="4"/>
  <c r="F57" i="4"/>
  <c r="G57" i="4"/>
  <c r="Z49" i="4"/>
  <c r="R49" i="4"/>
  <c r="S49" i="4"/>
  <c r="L49" i="4"/>
  <c r="M49" i="4"/>
  <c r="F49" i="4"/>
  <c r="G49" i="4"/>
  <c r="Z45" i="4"/>
  <c r="R45" i="4"/>
  <c r="S45" i="4"/>
  <c r="L45" i="4"/>
  <c r="M45" i="4"/>
  <c r="F45" i="4"/>
  <c r="G45" i="4"/>
  <c r="Z25" i="4"/>
  <c r="R25" i="4"/>
  <c r="S25" i="4"/>
  <c r="L25" i="4"/>
  <c r="M25" i="4"/>
  <c r="F25" i="4"/>
  <c r="G25" i="4"/>
  <c r="Z55" i="4"/>
  <c r="R55" i="4"/>
  <c r="S55" i="4"/>
  <c r="L55" i="4"/>
  <c r="M55" i="4"/>
  <c r="F55" i="4"/>
  <c r="G55" i="4"/>
  <c r="Z39" i="4"/>
  <c r="R39" i="4"/>
  <c r="S39" i="4"/>
  <c r="L39" i="4"/>
  <c r="M39" i="4"/>
  <c r="F39" i="4"/>
  <c r="G39" i="4"/>
  <c r="Z40" i="4"/>
  <c r="R40" i="4"/>
  <c r="S40" i="4"/>
  <c r="L40" i="4"/>
  <c r="M40" i="4"/>
  <c r="F40" i="4"/>
  <c r="G40" i="4"/>
  <c r="Z44" i="4"/>
  <c r="R44" i="4"/>
  <c r="S44" i="4"/>
  <c r="L44" i="4"/>
  <c r="M44" i="4"/>
  <c r="F44" i="4"/>
  <c r="G44" i="4"/>
  <c r="Z32" i="4"/>
  <c r="R32" i="4"/>
  <c r="S32" i="4"/>
  <c r="L32" i="4"/>
  <c r="M32" i="4"/>
  <c r="F32" i="4"/>
  <c r="G32" i="4"/>
  <c r="Z24" i="4"/>
  <c r="R24" i="4"/>
  <c r="S24" i="4"/>
  <c r="L24" i="4"/>
  <c r="M24" i="4"/>
  <c r="F24" i="4"/>
  <c r="G24" i="4"/>
  <c r="Z52" i="4"/>
  <c r="R52" i="4"/>
  <c r="S52" i="4"/>
  <c r="L52" i="4"/>
  <c r="M52" i="4"/>
  <c r="F52" i="4"/>
  <c r="G52" i="4"/>
  <c r="Z20" i="4"/>
  <c r="R20" i="4"/>
  <c r="S20" i="4"/>
  <c r="L20" i="4"/>
  <c r="M20" i="4"/>
  <c r="F20" i="4"/>
  <c r="G20" i="4"/>
  <c r="Z42" i="4"/>
  <c r="R42" i="4"/>
  <c r="S42" i="4"/>
  <c r="L42" i="4"/>
  <c r="M42" i="4"/>
  <c r="F42" i="4"/>
  <c r="G42" i="4"/>
  <c r="Z41" i="4"/>
  <c r="R41" i="4"/>
  <c r="S41" i="4"/>
  <c r="L41" i="4"/>
  <c r="M41" i="4"/>
  <c r="F41" i="4"/>
  <c r="G41" i="4"/>
  <c r="Z36" i="4"/>
  <c r="R36" i="4"/>
  <c r="S36" i="4"/>
  <c r="L36" i="4"/>
  <c r="M36" i="4"/>
  <c r="F36" i="4"/>
  <c r="G36" i="4"/>
  <c r="Z21" i="4"/>
  <c r="R21" i="4"/>
  <c r="S21" i="4"/>
  <c r="L21" i="4"/>
  <c r="M21" i="4"/>
  <c r="F21" i="4"/>
  <c r="G21" i="4"/>
  <c r="Z48" i="4"/>
  <c r="R48" i="4"/>
  <c r="S48" i="4"/>
  <c r="L48" i="4"/>
  <c r="M48" i="4"/>
  <c r="F48" i="4"/>
  <c r="G48" i="4"/>
  <c r="Z38" i="4"/>
  <c r="R38" i="4"/>
  <c r="S38" i="4"/>
  <c r="L38" i="4"/>
  <c r="M38" i="4"/>
  <c r="F38" i="4"/>
  <c r="G38" i="4"/>
  <c r="Z50" i="4"/>
  <c r="R50" i="4"/>
  <c r="S50" i="4"/>
  <c r="L50" i="4"/>
  <c r="M50" i="4"/>
  <c r="F50" i="4"/>
  <c r="G50" i="4"/>
  <c r="Z29" i="4"/>
  <c r="R29" i="4"/>
  <c r="S29" i="4"/>
  <c r="L29" i="4"/>
  <c r="M29" i="4"/>
  <c r="F29" i="4"/>
  <c r="G29" i="4"/>
  <c r="Z30" i="4"/>
  <c r="R30" i="4"/>
  <c r="S30" i="4"/>
  <c r="L30" i="4"/>
  <c r="M30" i="4"/>
  <c r="F30" i="4"/>
  <c r="G30" i="4"/>
  <c r="Z26" i="4"/>
  <c r="R26" i="4"/>
  <c r="S26" i="4"/>
  <c r="L26" i="4"/>
  <c r="M26" i="4"/>
  <c r="F26" i="4"/>
  <c r="G26" i="4"/>
  <c r="Z35" i="4"/>
  <c r="R35" i="4"/>
  <c r="S35" i="4"/>
  <c r="L35" i="4"/>
  <c r="M35" i="4"/>
  <c r="F35" i="4"/>
  <c r="G35" i="4"/>
  <c r="Z15" i="4"/>
  <c r="R15" i="4"/>
  <c r="S15" i="4"/>
  <c r="L15" i="4"/>
  <c r="M15" i="4"/>
  <c r="F15" i="4"/>
  <c r="G15" i="4"/>
  <c r="Z34" i="4"/>
  <c r="R34" i="4"/>
  <c r="S34" i="4"/>
  <c r="L34" i="4"/>
  <c r="M34" i="4"/>
  <c r="F34" i="4"/>
  <c r="G34" i="4"/>
  <c r="Z33" i="4"/>
  <c r="R33" i="4"/>
  <c r="S33" i="4"/>
  <c r="L33" i="4"/>
  <c r="M33" i="4"/>
  <c r="F33" i="4"/>
  <c r="G33" i="4"/>
  <c r="Z23" i="4"/>
  <c r="R23" i="4"/>
  <c r="S23" i="4"/>
  <c r="L23" i="4"/>
  <c r="M23" i="4"/>
  <c r="F23" i="4"/>
  <c r="G23" i="4"/>
  <c r="Z28" i="4"/>
  <c r="R28" i="4"/>
  <c r="S28" i="4"/>
  <c r="L28" i="4"/>
  <c r="M28" i="4"/>
  <c r="F28" i="4"/>
  <c r="G28" i="4"/>
  <c r="Z16" i="4"/>
  <c r="R16" i="4"/>
  <c r="S16" i="4"/>
  <c r="L16" i="4"/>
  <c r="M16" i="4"/>
  <c r="F16" i="4"/>
  <c r="G16" i="4"/>
  <c r="Z46" i="4"/>
  <c r="R46" i="4"/>
  <c r="S46" i="4"/>
  <c r="L46" i="4"/>
  <c r="M46" i="4"/>
  <c r="F46" i="4"/>
  <c r="G46" i="4"/>
  <c r="Z22" i="4"/>
  <c r="R22" i="4"/>
  <c r="S22" i="4"/>
  <c r="L22" i="4"/>
  <c r="M22" i="4"/>
  <c r="F22" i="4"/>
  <c r="G22" i="4"/>
  <c r="Z12" i="4"/>
  <c r="R12" i="4"/>
  <c r="S12" i="4"/>
  <c r="L12" i="4"/>
  <c r="M12" i="4"/>
  <c r="F12" i="4"/>
  <c r="G12" i="4"/>
  <c r="Z10" i="4"/>
  <c r="R10" i="4"/>
  <c r="S10" i="4"/>
  <c r="L10" i="4"/>
  <c r="M10" i="4"/>
  <c r="F10" i="4"/>
  <c r="G10" i="4"/>
  <c r="Z19" i="4"/>
  <c r="R19" i="4"/>
  <c r="S19" i="4"/>
  <c r="L19" i="4"/>
  <c r="M19" i="4"/>
  <c r="F19" i="4"/>
  <c r="G19" i="4"/>
  <c r="Z17" i="4"/>
  <c r="R17" i="4"/>
  <c r="S17" i="4"/>
  <c r="L17" i="4"/>
  <c r="M17" i="4"/>
  <c r="F17" i="4"/>
  <c r="G17" i="4"/>
  <c r="Z13" i="4"/>
  <c r="R13" i="4"/>
  <c r="S13" i="4"/>
  <c r="L13" i="4"/>
  <c r="M13" i="4"/>
  <c r="F13" i="4"/>
  <c r="G13" i="4"/>
  <c r="Z14" i="4"/>
  <c r="R14" i="4"/>
  <c r="S14" i="4"/>
  <c r="L14" i="4"/>
  <c r="M14" i="4"/>
  <c r="F14" i="4"/>
  <c r="G14" i="4"/>
  <c r="Z37" i="4"/>
  <c r="R37" i="4"/>
  <c r="S37" i="4"/>
  <c r="L37" i="4"/>
  <c r="M37" i="4"/>
  <c r="F37" i="4"/>
  <c r="G37" i="4"/>
  <c r="Z18" i="4"/>
  <c r="R18" i="4"/>
  <c r="S18" i="4"/>
  <c r="L18" i="4"/>
  <c r="M18" i="4"/>
  <c r="F18" i="4"/>
  <c r="G18" i="4"/>
  <c r="Z31" i="4"/>
  <c r="R31" i="4"/>
  <c r="S31" i="4"/>
  <c r="L31" i="4"/>
  <c r="M31" i="4"/>
  <c r="F31" i="4"/>
  <c r="G31" i="4"/>
  <c r="Z9" i="4"/>
  <c r="R9" i="4"/>
  <c r="S9" i="4"/>
  <c r="L9" i="4"/>
  <c r="M9" i="4"/>
  <c r="F9" i="4"/>
  <c r="G9" i="4"/>
  <c r="Z11" i="4"/>
  <c r="R11" i="4"/>
  <c r="S11" i="4"/>
  <c r="L11" i="4"/>
  <c r="M11" i="4"/>
  <c r="F11" i="4"/>
  <c r="G11" i="4"/>
  <c r="Z7" i="4"/>
  <c r="R7" i="4"/>
  <c r="S7" i="4"/>
  <c r="L7" i="4"/>
  <c r="M7" i="4"/>
  <c r="F7" i="4"/>
  <c r="G7" i="4"/>
  <c r="Z6" i="4"/>
  <c r="R6" i="4"/>
  <c r="S6" i="4"/>
  <c r="L6" i="4"/>
  <c r="M6" i="4"/>
  <c r="F6" i="4"/>
  <c r="G6" i="4"/>
  <c r="Z5" i="4"/>
  <c r="R5" i="4"/>
  <c r="S5" i="4"/>
  <c r="L5" i="4"/>
  <c r="M5" i="4"/>
  <c r="F5" i="4"/>
  <c r="G5" i="4"/>
  <c r="Z3" i="4"/>
  <c r="R3" i="4"/>
  <c r="S3" i="4"/>
  <c r="L3" i="4"/>
  <c r="M3" i="4"/>
  <c r="F3" i="4"/>
  <c r="G3" i="4"/>
  <c r="Z8" i="4"/>
  <c r="R8" i="4"/>
  <c r="S8" i="4"/>
  <c r="L8" i="4"/>
  <c r="M8" i="4"/>
  <c r="F8" i="4"/>
  <c r="G8" i="4"/>
  <c r="Z4" i="4"/>
  <c r="R4" i="4"/>
  <c r="S4" i="4"/>
  <c r="L4" i="4"/>
  <c r="F4" i="4"/>
  <c r="G4" i="4"/>
  <c r="AC73" i="3"/>
  <c r="AB73" i="3"/>
  <c r="AA73" i="3"/>
  <c r="Z73" i="3"/>
  <c r="W73" i="3"/>
  <c r="V73" i="3"/>
  <c r="U73" i="3"/>
  <c r="T73" i="3"/>
  <c r="Q73" i="3"/>
  <c r="P73" i="3"/>
  <c r="O73" i="3"/>
  <c r="N73" i="3"/>
  <c r="K73" i="3"/>
  <c r="J73" i="3"/>
  <c r="I73" i="3"/>
  <c r="H73" i="3"/>
  <c r="E73" i="3"/>
  <c r="D73" i="3"/>
  <c r="C73" i="3"/>
  <c r="B73" i="3"/>
  <c r="AE72" i="3"/>
  <c r="AD72" i="3"/>
  <c r="Y72" i="3"/>
  <c r="X72" i="3"/>
  <c r="S72" i="3"/>
  <c r="R72" i="3"/>
  <c r="M72" i="3"/>
  <c r="L72" i="3"/>
  <c r="G72" i="3"/>
  <c r="AF72" i="3"/>
  <c r="AM72" i="3"/>
  <c r="F72" i="3"/>
  <c r="AL71" i="3"/>
  <c r="AF71" i="3"/>
  <c r="AM71" i="3"/>
  <c r="AD71" i="3"/>
  <c r="AE71" i="3"/>
  <c r="X71" i="3"/>
  <c r="Y71" i="3"/>
  <c r="R71" i="3"/>
  <c r="S71" i="3"/>
  <c r="L71" i="3"/>
  <c r="M71" i="3"/>
  <c r="F71" i="3"/>
  <c r="G71" i="3"/>
  <c r="AL70" i="3"/>
  <c r="AE70" i="3"/>
  <c r="AD70" i="3"/>
  <c r="Y70" i="3"/>
  <c r="X70" i="3"/>
  <c r="S70" i="3"/>
  <c r="R70" i="3"/>
  <c r="M70" i="3"/>
  <c r="L70" i="3"/>
  <c r="G70" i="3"/>
  <c r="AF70" i="3"/>
  <c r="AM70" i="3"/>
  <c r="F70" i="3"/>
  <c r="AL69" i="3"/>
  <c r="AD69" i="3"/>
  <c r="AE69" i="3"/>
  <c r="X69" i="3"/>
  <c r="Y69" i="3"/>
  <c r="R69" i="3"/>
  <c r="S69" i="3"/>
  <c r="L69" i="3"/>
  <c r="M69" i="3"/>
  <c r="F69" i="3"/>
  <c r="G69" i="3"/>
  <c r="AF69" i="3"/>
  <c r="AM69" i="3"/>
  <c r="AD68" i="3"/>
  <c r="AE68" i="3"/>
  <c r="X68" i="3"/>
  <c r="Y68" i="3"/>
  <c r="R68" i="3"/>
  <c r="S68" i="3"/>
  <c r="AF68" i="3"/>
  <c r="AM68" i="3"/>
  <c r="L68" i="3"/>
  <c r="M68" i="3"/>
  <c r="F68" i="3"/>
  <c r="G68" i="3"/>
  <c r="AL67" i="3"/>
  <c r="AE67" i="3"/>
  <c r="AD67" i="3"/>
  <c r="Y67" i="3"/>
  <c r="X67" i="3"/>
  <c r="S67" i="3"/>
  <c r="R67" i="3"/>
  <c r="M67" i="3"/>
  <c r="L67" i="3"/>
  <c r="G67" i="3"/>
  <c r="AF67" i="3"/>
  <c r="AM67" i="3"/>
  <c r="F67" i="3"/>
  <c r="AL66" i="3"/>
  <c r="AF66" i="3"/>
  <c r="AM66" i="3"/>
  <c r="AD66" i="3"/>
  <c r="AE66" i="3"/>
  <c r="X66" i="3"/>
  <c r="Y66" i="3"/>
  <c r="R66" i="3"/>
  <c r="S66" i="3"/>
  <c r="L66" i="3"/>
  <c r="M66" i="3"/>
  <c r="F66" i="3"/>
  <c r="G66" i="3"/>
  <c r="AL65" i="3"/>
  <c r="AE65" i="3"/>
  <c r="AD65" i="3"/>
  <c r="Y65" i="3"/>
  <c r="X65" i="3"/>
  <c r="S65" i="3"/>
  <c r="R65" i="3"/>
  <c r="M65" i="3"/>
  <c r="L65" i="3"/>
  <c r="G65" i="3"/>
  <c r="AF65" i="3"/>
  <c r="AM65" i="3"/>
  <c r="F65" i="3"/>
  <c r="AL64" i="3"/>
  <c r="AD64" i="3"/>
  <c r="AE64" i="3"/>
  <c r="X64" i="3"/>
  <c r="Y64" i="3"/>
  <c r="R64" i="3"/>
  <c r="S64" i="3"/>
  <c r="L64" i="3"/>
  <c r="M64" i="3"/>
  <c r="F64" i="3"/>
  <c r="G64" i="3"/>
  <c r="AF64" i="3"/>
  <c r="AM64" i="3"/>
  <c r="AL63" i="3"/>
  <c r="AE63" i="3"/>
  <c r="AD63" i="3"/>
  <c r="Y63" i="3"/>
  <c r="X63" i="3"/>
  <c r="S63" i="3"/>
  <c r="R63" i="3"/>
  <c r="M63" i="3"/>
  <c r="L63" i="3"/>
  <c r="G63" i="3"/>
  <c r="F63" i="3"/>
  <c r="AL62" i="3"/>
  <c r="AD62" i="3"/>
  <c r="AE62" i="3"/>
  <c r="X62" i="3"/>
  <c r="Y62" i="3"/>
  <c r="R62" i="3"/>
  <c r="S62" i="3"/>
  <c r="L62" i="3"/>
  <c r="M62" i="3"/>
  <c r="F62" i="3"/>
  <c r="G62" i="3"/>
  <c r="AL61" i="3"/>
  <c r="AE61" i="3"/>
  <c r="AD61" i="3"/>
  <c r="Y61" i="3"/>
  <c r="X61" i="3"/>
  <c r="S61" i="3"/>
  <c r="R61" i="3"/>
  <c r="M61" i="3"/>
  <c r="L61" i="3"/>
  <c r="G61" i="3"/>
  <c r="F61" i="3"/>
  <c r="AL60" i="3"/>
  <c r="AD60" i="3"/>
  <c r="AE60" i="3"/>
  <c r="X60" i="3"/>
  <c r="Y60" i="3"/>
  <c r="R60" i="3"/>
  <c r="S60" i="3"/>
  <c r="AF60" i="3"/>
  <c r="AM60" i="3"/>
  <c r="L60" i="3"/>
  <c r="M60" i="3"/>
  <c r="F60" i="3"/>
  <c r="G60" i="3"/>
  <c r="AL59" i="3"/>
  <c r="AE59" i="3"/>
  <c r="AD59" i="3"/>
  <c r="Y59" i="3"/>
  <c r="X59" i="3"/>
  <c r="S59" i="3"/>
  <c r="R59" i="3"/>
  <c r="M59" i="3"/>
  <c r="L59" i="3"/>
  <c r="G59" i="3"/>
  <c r="AF59" i="3"/>
  <c r="AM59" i="3"/>
  <c r="F59" i="3"/>
  <c r="AL58" i="3"/>
  <c r="AF58" i="3"/>
  <c r="AM58" i="3"/>
  <c r="AD58" i="3"/>
  <c r="AE58" i="3"/>
  <c r="X58" i="3"/>
  <c r="Y58" i="3"/>
  <c r="R58" i="3"/>
  <c r="S58" i="3"/>
  <c r="L58" i="3"/>
  <c r="M58" i="3"/>
  <c r="F58" i="3"/>
  <c r="G58" i="3"/>
  <c r="AL57" i="3"/>
  <c r="AE57" i="3"/>
  <c r="AD57" i="3"/>
  <c r="Y57" i="3"/>
  <c r="X57" i="3"/>
  <c r="S57" i="3"/>
  <c r="R57" i="3"/>
  <c r="M57" i="3"/>
  <c r="L57" i="3"/>
  <c r="G57" i="3"/>
  <c r="AF57" i="3"/>
  <c r="AM57" i="3"/>
  <c r="F57" i="3"/>
  <c r="AL56" i="3"/>
  <c r="AD56" i="3"/>
  <c r="AE56" i="3"/>
  <c r="X56" i="3"/>
  <c r="Y56" i="3"/>
  <c r="R56" i="3"/>
  <c r="S56" i="3"/>
  <c r="L56" i="3"/>
  <c r="M56" i="3"/>
  <c r="F56" i="3"/>
  <c r="G56" i="3"/>
  <c r="AF56" i="3"/>
  <c r="AM56" i="3"/>
  <c r="AL55" i="3"/>
  <c r="AE55" i="3"/>
  <c r="AD55" i="3"/>
  <c r="Y55" i="3"/>
  <c r="X55" i="3"/>
  <c r="S55" i="3"/>
  <c r="R55" i="3"/>
  <c r="M55" i="3"/>
  <c r="L55" i="3"/>
  <c r="G55" i="3"/>
  <c r="F55" i="3"/>
  <c r="AL54" i="3"/>
  <c r="AD54" i="3"/>
  <c r="AE54" i="3"/>
  <c r="X54" i="3"/>
  <c r="Y54" i="3"/>
  <c r="R54" i="3"/>
  <c r="S54" i="3"/>
  <c r="L54" i="3"/>
  <c r="M54" i="3"/>
  <c r="F54" i="3"/>
  <c r="G54" i="3"/>
  <c r="AF54" i="3"/>
  <c r="AM54" i="3"/>
  <c r="AL53" i="3"/>
  <c r="AE53" i="3"/>
  <c r="AD53" i="3"/>
  <c r="Y53" i="3"/>
  <c r="X53" i="3"/>
  <c r="S53" i="3"/>
  <c r="R53" i="3"/>
  <c r="M53" i="3"/>
  <c r="L53" i="3"/>
  <c r="G53" i="3"/>
  <c r="F53" i="3"/>
  <c r="AL52" i="3"/>
  <c r="AD52" i="3"/>
  <c r="AE52" i="3"/>
  <c r="X52" i="3"/>
  <c r="Y52" i="3"/>
  <c r="R52" i="3"/>
  <c r="S52" i="3"/>
  <c r="AF52" i="3"/>
  <c r="AM52" i="3"/>
  <c r="L52" i="3"/>
  <c r="M52" i="3"/>
  <c r="F52" i="3"/>
  <c r="G52" i="3"/>
  <c r="AL51" i="3"/>
  <c r="AE51" i="3"/>
  <c r="AD51" i="3"/>
  <c r="Y51" i="3"/>
  <c r="X51" i="3"/>
  <c r="S51" i="3"/>
  <c r="R51" i="3"/>
  <c r="M51" i="3"/>
  <c r="L51" i="3"/>
  <c r="G51" i="3"/>
  <c r="AF51" i="3"/>
  <c r="AM51" i="3"/>
  <c r="F51" i="3"/>
  <c r="AL50" i="3"/>
  <c r="AF50" i="3"/>
  <c r="AM50" i="3"/>
  <c r="AD50" i="3"/>
  <c r="AE50" i="3"/>
  <c r="X50" i="3"/>
  <c r="Y50" i="3"/>
  <c r="R50" i="3"/>
  <c r="S50" i="3"/>
  <c r="L50" i="3"/>
  <c r="M50" i="3"/>
  <c r="F50" i="3"/>
  <c r="G50" i="3"/>
  <c r="AL49" i="3"/>
  <c r="AE49" i="3"/>
  <c r="AD49" i="3"/>
  <c r="Y49" i="3"/>
  <c r="X49" i="3"/>
  <c r="S49" i="3"/>
  <c r="R49" i="3"/>
  <c r="M49" i="3"/>
  <c r="L49" i="3"/>
  <c r="G49" i="3"/>
  <c r="AF49" i="3"/>
  <c r="AM49" i="3"/>
  <c r="F49" i="3"/>
  <c r="AL48" i="3"/>
  <c r="AD48" i="3"/>
  <c r="AE48" i="3"/>
  <c r="X48" i="3"/>
  <c r="Y48" i="3"/>
  <c r="R48" i="3"/>
  <c r="S48" i="3"/>
  <c r="L48" i="3"/>
  <c r="M48" i="3"/>
  <c r="F48" i="3"/>
  <c r="G48" i="3"/>
  <c r="AF48" i="3"/>
  <c r="AM48" i="3"/>
  <c r="AL47" i="3"/>
  <c r="AE47" i="3"/>
  <c r="AD47" i="3"/>
  <c r="Y47" i="3"/>
  <c r="X47" i="3"/>
  <c r="S47" i="3"/>
  <c r="R47" i="3"/>
  <c r="M47" i="3"/>
  <c r="L47" i="3"/>
  <c r="G47" i="3"/>
  <c r="F47" i="3"/>
  <c r="AL46" i="3"/>
  <c r="AD46" i="3"/>
  <c r="AE46" i="3"/>
  <c r="X46" i="3"/>
  <c r="Y46" i="3"/>
  <c r="R46" i="3"/>
  <c r="S46" i="3"/>
  <c r="L46" i="3"/>
  <c r="M46" i="3"/>
  <c r="F46" i="3"/>
  <c r="G46" i="3"/>
  <c r="AL45" i="3"/>
  <c r="AE45" i="3"/>
  <c r="AD45" i="3"/>
  <c r="Y45" i="3"/>
  <c r="X45" i="3"/>
  <c r="S45" i="3"/>
  <c r="R45" i="3"/>
  <c r="M45" i="3"/>
  <c r="L45" i="3"/>
  <c r="G45" i="3"/>
  <c r="F45" i="3"/>
  <c r="AL44" i="3"/>
  <c r="AD44" i="3"/>
  <c r="AE44" i="3"/>
  <c r="X44" i="3"/>
  <c r="Y44" i="3"/>
  <c r="R44" i="3"/>
  <c r="S44" i="3"/>
  <c r="AF44" i="3"/>
  <c r="AM44" i="3"/>
  <c r="L44" i="3"/>
  <c r="M44" i="3"/>
  <c r="F44" i="3"/>
  <c r="G44" i="3"/>
  <c r="AL43" i="3"/>
  <c r="AE43" i="3"/>
  <c r="AD43" i="3"/>
  <c r="Y43" i="3"/>
  <c r="X43" i="3"/>
  <c r="S43" i="3"/>
  <c r="R43" i="3"/>
  <c r="M43" i="3"/>
  <c r="L43" i="3"/>
  <c r="G43" i="3"/>
  <c r="AF43" i="3"/>
  <c r="AM43" i="3"/>
  <c r="F43" i="3"/>
  <c r="AL42" i="3"/>
  <c r="AF42" i="3"/>
  <c r="AM42" i="3"/>
  <c r="AD42" i="3"/>
  <c r="AE42" i="3"/>
  <c r="X42" i="3"/>
  <c r="Y42" i="3"/>
  <c r="R42" i="3"/>
  <c r="S42" i="3"/>
  <c r="L42" i="3"/>
  <c r="M42" i="3"/>
  <c r="F42" i="3"/>
  <c r="G42" i="3"/>
  <c r="AL41" i="3"/>
  <c r="AE41" i="3"/>
  <c r="AD41" i="3"/>
  <c r="Y41" i="3"/>
  <c r="X41" i="3"/>
  <c r="S41" i="3"/>
  <c r="R41" i="3"/>
  <c r="M41" i="3"/>
  <c r="L41" i="3"/>
  <c r="G41" i="3"/>
  <c r="AF41" i="3"/>
  <c r="AM41" i="3"/>
  <c r="F41" i="3"/>
  <c r="AL40" i="3"/>
  <c r="AD40" i="3"/>
  <c r="AE40" i="3"/>
  <c r="X40" i="3"/>
  <c r="Y40" i="3"/>
  <c r="R40" i="3"/>
  <c r="S40" i="3"/>
  <c r="L40" i="3"/>
  <c r="M40" i="3"/>
  <c r="F40" i="3"/>
  <c r="G40" i="3"/>
  <c r="AF40" i="3"/>
  <c r="AM40" i="3"/>
  <c r="AL39" i="3"/>
  <c r="AE39" i="3"/>
  <c r="AD39" i="3"/>
  <c r="Y39" i="3"/>
  <c r="X39" i="3"/>
  <c r="S39" i="3"/>
  <c r="R39" i="3"/>
  <c r="M39" i="3"/>
  <c r="L39" i="3"/>
  <c r="G39" i="3"/>
  <c r="F39" i="3"/>
  <c r="AL38" i="3"/>
  <c r="AD38" i="3"/>
  <c r="AE38" i="3"/>
  <c r="X38" i="3"/>
  <c r="Y38" i="3"/>
  <c r="R38" i="3"/>
  <c r="S38" i="3"/>
  <c r="L38" i="3"/>
  <c r="M38" i="3"/>
  <c r="F38" i="3"/>
  <c r="G38" i="3"/>
  <c r="AF38" i="3"/>
  <c r="AM38" i="3"/>
  <c r="AL37" i="3"/>
  <c r="AE37" i="3"/>
  <c r="AD37" i="3"/>
  <c r="Y37" i="3"/>
  <c r="X37" i="3"/>
  <c r="S37" i="3"/>
  <c r="R37" i="3"/>
  <c r="M37" i="3"/>
  <c r="L37" i="3"/>
  <c r="G37" i="3"/>
  <c r="F37" i="3"/>
  <c r="AL36" i="3"/>
  <c r="AD36" i="3"/>
  <c r="AE36" i="3"/>
  <c r="X36" i="3"/>
  <c r="Y36" i="3"/>
  <c r="R36" i="3"/>
  <c r="S36" i="3"/>
  <c r="L36" i="3"/>
  <c r="M36" i="3"/>
  <c r="F36" i="3"/>
  <c r="G36" i="3"/>
  <c r="AL35" i="3"/>
  <c r="AE35" i="3"/>
  <c r="AD35" i="3"/>
  <c r="Y35" i="3"/>
  <c r="X35" i="3"/>
  <c r="S35" i="3"/>
  <c r="R35" i="3"/>
  <c r="M35" i="3"/>
  <c r="L35" i="3"/>
  <c r="G35" i="3"/>
  <c r="AF35" i="3"/>
  <c r="AM35" i="3"/>
  <c r="F35" i="3"/>
  <c r="AL34" i="3"/>
  <c r="AF34" i="3"/>
  <c r="AM34" i="3"/>
  <c r="AD34" i="3"/>
  <c r="AE34" i="3"/>
  <c r="X34" i="3"/>
  <c r="Y34" i="3"/>
  <c r="R34" i="3"/>
  <c r="S34" i="3"/>
  <c r="L34" i="3"/>
  <c r="M34" i="3"/>
  <c r="F34" i="3"/>
  <c r="G34" i="3"/>
  <c r="AL33" i="3"/>
  <c r="AE33" i="3"/>
  <c r="AD33" i="3"/>
  <c r="Y33" i="3"/>
  <c r="X33" i="3"/>
  <c r="S33" i="3"/>
  <c r="R33" i="3"/>
  <c r="M33" i="3"/>
  <c r="L33" i="3"/>
  <c r="G33" i="3"/>
  <c r="AF33" i="3"/>
  <c r="AM33" i="3"/>
  <c r="F33" i="3"/>
  <c r="AL32" i="3"/>
  <c r="AD32" i="3"/>
  <c r="AE32" i="3"/>
  <c r="X32" i="3"/>
  <c r="Y32" i="3"/>
  <c r="R32" i="3"/>
  <c r="S32" i="3"/>
  <c r="L32" i="3"/>
  <c r="M32" i="3"/>
  <c r="F32" i="3"/>
  <c r="G32" i="3"/>
  <c r="AF32" i="3"/>
  <c r="AM32" i="3"/>
  <c r="AL31" i="3"/>
  <c r="AE31" i="3"/>
  <c r="AD31" i="3"/>
  <c r="Y31" i="3"/>
  <c r="X31" i="3"/>
  <c r="S31" i="3"/>
  <c r="R31" i="3"/>
  <c r="M31" i="3"/>
  <c r="L31" i="3"/>
  <c r="G31" i="3"/>
  <c r="F31" i="3"/>
  <c r="AL30" i="3"/>
  <c r="AD30" i="3"/>
  <c r="AE30" i="3"/>
  <c r="X30" i="3"/>
  <c r="Y30" i="3"/>
  <c r="R30" i="3"/>
  <c r="S30" i="3"/>
  <c r="L30" i="3"/>
  <c r="M30" i="3"/>
  <c r="F30" i="3"/>
  <c r="G30" i="3"/>
  <c r="AL29" i="3"/>
  <c r="AE29" i="3"/>
  <c r="AD29" i="3"/>
  <c r="Y29" i="3"/>
  <c r="X29" i="3"/>
  <c r="S29" i="3"/>
  <c r="R29" i="3"/>
  <c r="M29" i="3"/>
  <c r="L29" i="3"/>
  <c r="G29" i="3"/>
  <c r="F29" i="3"/>
  <c r="AL28" i="3"/>
  <c r="AD28" i="3"/>
  <c r="AE28" i="3"/>
  <c r="X28" i="3"/>
  <c r="Y28" i="3"/>
  <c r="R28" i="3"/>
  <c r="S28" i="3"/>
  <c r="L28" i="3"/>
  <c r="M28" i="3"/>
  <c r="F28" i="3"/>
  <c r="G28" i="3"/>
  <c r="AF28" i="3"/>
  <c r="AM28" i="3"/>
  <c r="AL27" i="3"/>
  <c r="AE27" i="3"/>
  <c r="AD27" i="3"/>
  <c r="Y27" i="3"/>
  <c r="X27" i="3"/>
  <c r="S27" i="3"/>
  <c r="R27" i="3"/>
  <c r="M27" i="3"/>
  <c r="L27" i="3"/>
  <c r="G27" i="3"/>
  <c r="AF27" i="3"/>
  <c r="AM27" i="3"/>
  <c r="F27" i="3"/>
  <c r="AL26" i="3"/>
  <c r="AF26" i="3"/>
  <c r="AM26" i="3"/>
  <c r="AD26" i="3"/>
  <c r="AE26" i="3"/>
  <c r="X26" i="3"/>
  <c r="Y26" i="3"/>
  <c r="S26" i="3"/>
  <c r="R26" i="3"/>
  <c r="L26" i="3"/>
  <c r="M26" i="3"/>
  <c r="G26" i="3"/>
  <c r="F26" i="3"/>
  <c r="AL25" i="3"/>
  <c r="AD25" i="3"/>
  <c r="AE25" i="3"/>
  <c r="X25" i="3"/>
  <c r="Y25" i="3"/>
  <c r="R25" i="3"/>
  <c r="S25" i="3"/>
  <c r="AF25" i="3"/>
  <c r="AM25" i="3"/>
  <c r="L25" i="3"/>
  <c r="M25" i="3"/>
  <c r="F25" i="3"/>
  <c r="G25" i="3"/>
  <c r="AL24" i="3"/>
  <c r="AD24" i="3"/>
  <c r="AE24" i="3"/>
  <c r="Y24" i="3"/>
  <c r="X24" i="3"/>
  <c r="R24" i="3"/>
  <c r="S24" i="3"/>
  <c r="M24" i="3"/>
  <c r="L24" i="3"/>
  <c r="F24" i="3"/>
  <c r="G24" i="3"/>
  <c r="AL23" i="3"/>
  <c r="AD23" i="3"/>
  <c r="AE23" i="3"/>
  <c r="X23" i="3"/>
  <c r="Y23" i="3"/>
  <c r="R23" i="3"/>
  <c r="S23" i="3"/>
  <c r="L23" i="3"/>
  <c r="M23" i="3"/>
  <c r="F23" i="3"/>
  <c r="G23" i="3"/>
  <c r="AL22" i="3"/>
  <c r="AE22" i="3"/>
  <c r="AD22" i="3"/>
  <c r="X22" i="3"/>
  <c r="Y22" i="3"/>
  <c r="S22" i="3"/>
  <c r="R22" i="3"/>
  <c r="L22" i="3"/>
  <c r="M22" i="3"/>
  <c r="G22" i="3"/>
  <c r="F22" i="3"/>
  <c r="AL21" i="3"/>
  <c r="AF21" i="3"/>
  <c r="AM21" i="3"/>
  <c r="AD21" i="3"/>
  <c r="AE21" i="3"/>
  <c r="X21" i="3"/>
  <c r="Y21" i="3"/>
  <c r="R21" i="3"/>
  <c r="S21" i="3"/>
  <c r="L21" i="3"/>
  <c r="M21" i="3"/>
  <c r="F21" i="3"/>
  <c r="G21" i="3"/>
  <c r="AL20" i="3"/>
  <c r="AD20" i="3"/>
  <c r="AE20" i="3"/>
  <c r="Y20" i="3"/>
  <c r="X20" i="3"/>
  <c r="R20" i="3"/>
  <c r="S20" i="3"/>
  <c r="M20" i="3"/>
  <c r="L20" i="3"/>
  <c r="F20" i="3"/>
  <c r="G20" i="3"/>
  <c r="AL19" i="3"/>
  <c r="AD19" i="3"/>
  <c r="AE19" i="3"/>
  <c r="X19" i="3"/>
  <c r="Y19" i="3"/>
  <c r="R19" i="3"/>
  <c r="S19" i="3"/>
  <c r="L19" i="3"/>
  <c r="M19" i="3"/>
  <c r="G19" i="3"/>
  <c r="F19" i="3"/>
  <c r="AL18" i="3"/>
  <c r="AE18" i="3"/>
  <c r="AD18" i="3"/>
  <c r="X18" i="3"/>
  <c r="Y18" i="3"/>
  <c r="S18" i="3"/>
  <c r="AF18" i="3"/>
  <c r="AM18" i="3"/>
  <c r="R18" i="3"/>
  <c r="L18" i="3"/>
  <c r="M18" i="3"/>
  <c r="G18" i="3"/>
  <c r="F18" i="3"/>
  <c r="AL17" i="3"/>
  <c r="AD17" i="3"/>
  <c r="AE17" i="3"/>
  <c r="Y17" i="3"/>
  <c r="X17" i="3"/>
  <c r="R17" i="3"/>
  <c r="S17" i="3"/>
  <c r="L17" i="3"/>
  <c r="M17" i="3"/>
  <c r="F17" i="3"/>
  <c r="G17" i="3"/>
  <c r="AF17" i="3"/>
  <c r="AM17" i="3"/>
  <c r="AL16" i="3"/>
  <c r="AD16" i="3"/>
  <c r="AE16" i="3"/>
  <c r="Y16" i="3"/>
  <c r="X16" i="3"/>
  <c r="R16" i="3"/>
  <c r="S16" i="3"/>
  <c r="M16" i="3"/>
  <c r="L16" i="3"/>
  <c r="F16" i="3"/>
  <c r="G16" i="3"/>
  <c r="AL15" i="3"/>
  <c r="AE15" i="3"/>
  <c r="AD15" i="3"/>
  <c r="X15" i="3"/>
  <c r="Y15" i="3"/>
  <c r="S15" i="3"/>
  <c r="R15" i="3"/>
  <c r="L15" i="3"/>
  <c r="M15" i="3"/>
  <c r="F15" i="3"/>
  <c r="G15" i="3"/>
  <c r="AF15" i="3"/>
  <c r="AM15" i="3"/>
  <c r="AL14" i="3"/>
  <c r="AE14" i="3"/>
  <c r="AD14" i="3"/>
  <c r="X14" i="3"/>
  <c r="Y14" i="3"/>
  <c r="S14" i="3"/>
  <c r="R14" i="3"/>
  <c r="L14" i="3"/>
  <c r="M14" i="3"/>
  <c r="G14" i="3"/>
  <c r="AF14" i="3"/>
  <c r="AM14" i="3"/>
  <c r="F14" i="3"/>
  <c r="AL13" i="3"/>
  <c r="AD13" i="3"/>
  <c r="AE13" i="3"/>
  <c r="X13" i="3"/>
  <c r="Y13" i="3"/>
  <c r="R13" i="3"/>
  <c r="S13" i="3"/>
  <c r="AF13" i="3"/>
  <c r="AM13" i="3"/>
  <c r="M13" i="3"/>
  <c r="L13" i="3"/>
  <c r="F13" i="3"/>
  <c r="G13" i="3"/>
  <c r="AL12" i="3"/>
  <c r="AD12" i="3"/>
  <c r="AE12" i="3"/>
  <c r="Y12" i="3"/>
  <c r="X12" i="3"/>
  <c r="R12" i="3"/>
  <c r="S12" i="3"/>
  <c r="M12" i="3"/>
  <c r="L12" i="3"/>
  <c r="F12" i="3"/>
  <c r="G12" i="3"/>
  <c r="AF12" i="3"/>
  <c r="AM12" i="3"/>
  <c r="AL11" i="3"/>
  <c r="AD11" i="3"/>
  <c r="AE11" i="3"/>
  <c r="Y11" i="3"/>
  <c r="X11" i="3"/>
  <c r="R11" i="3"/>
  <c r="S11" i="3"/>
  <c r="M11" i="3"/>
  <c r="L11" i="3"/>
  <c r="F11" i="3"/>
  <c r="G11" i="3"/>
  <c r="AL10" i="3"/>
  <c r="AE10" i="3"/>
  <c r="AD10" i="3"/>
  <c r="X10" i="3"/>
  <c r="Y10" i="3"/>
  <c r="S10" i="3"/>
  <c r="R10" i="3"/>
  <c r="L10" i="3"/>
  <c r="M10" i="3"/>
  <c r="G10" i="3"/>
  <c r="AF10" i="3"/>
  <c r="AM10" i="3"/>
  <c r="F10" i="3"/>
  <c r="AL9" i="3"/>
  <c r="AD9" i="3"/>
  <c r="AE9" i="3"/>
  <c r="X9" i="3"/>
  <c r="Y9" i="3"/>
  <c r="R9" i="3"/>
  <c r="S9" i="3"/>
  <c r="AF9" i="3"/>
  <c r="AM9" i="3"/>
  <c r="M9" i="3"/>
  <c r="L9" i="3"/>
  <c r="F9" i="3"/>
  <c r="G9" i="3"/>
  <c r="AL8" i="3"/>
  <c r="AD8" i="3"/>
  <c r="AE8" i="3"/>
  <c r="Y8" i="3"/>
  <c r="X8" i="3"/>
  <c r="R8" i="3"/>
  <c r="S8" i="3"/>
  <c r="M8" i="3"/>
  <c r="L8" i="3"/>
  <c r="F8" i="3"/>
  <c r="G8" i="3"/>
  <c r="AF8" i="3"/>
  <c r="AM8" i="3"/>
  <c r="AL7" i="3"/>
  <c r="AD7" i="3"/>
  <c r="AE7" i="3"/>
  <c r="Y7" i="3"/>
  <c r="X7" i="3"/>
  <c r="R7" i="3"/>
  <c r="S7" i="3"/>
  <c r="M7" i="3"/>
  <c r="L7" i="3"/>
  <c r="F7" i="3"/>
  <c r="G7" i="3"/>
  <c r="AL6" i="3"/>
  <c r="AE6" i="3"/>
  <c r="AD6" i="3"/>
  <c r="X6" i="3"/>
  <c r="Y6" i="3"/>
  <c r="S6" i="3"/>
  <c r="R6" i="3"/>
  <c r="L6" i="3"/>
  <c r="M6" i="3"/>
  <c r="G6" i="3"/>
  <c r="AF6" i="3"/>
  <c r="AM6" i="3"/>
  <c r="F6" i="3"/>
  <c r="AL5" i="3"/>
  <c r="AD5" i="3"/>
  <c r="AE5" i="3"/>
  <c r="X5" i="3"/>
  <c r="Y5" i="3"/>
  <c r="R5" i="3"/>
  <c r="S5" i="3"/>
  <c r="AF5" i="3"/>
  <c r="AM5" i="3"/>
  <c r="M5" i="3"/>
  <c r="L5" i="3"/>
  <c r="F5" i="3"/>
  <c r="G5" i="3"/>
  <c r="AL4" i="3"/>
  <c r="AD4" i="3"/>
  <c r="AE4" i="3"/>
  <c r="Y4" i="3"/>
  <c r="X4" i="3"/>
  <c r="R4" i="3"/>
  <c r="S4" i="3"/>
  <c r="M4" i="3"/>
  <c r="L4" i="3"/>
  <c r="F4" i="3"/>
  <c r="G4" i="3"/>
  <c r="AF4" i="3"/>
  <c r="AM4" i="3"/>
  <c r="AL3" i="3"/>
  <c r="AD3" i="3"/>
  <c r="AD73" i="3"/>
  <c r="X3" i="3"/>
  <c r="R3" i="3"/>
  <c r="L3" i="3"/>
  <c r="G3" i="3"/>
  <c r="F3" i="3"/>
  <c r="AC73" i="2"/>
  <c r="AB73" i="2"/>
  <c r="AA73" i="2"/>
  <c r="Z73" i="2"/>
  <c r="W73" i="2"/>
  <c r="V73" i="2"/>
  <c r="U73" i="2"/>
  <c r="T73" i="2"/>
  <c r="Q73" i="2"/>
  <c r="P73" i="2"/>
  <c r="O73" i="2"/>
  <c r="N73" i="2"/>
  <c r="K73" i="2"/>
  <c r="J73" i="2"/>
  <c r="I73" i="2"/>
  <c r="H73" i="2"/>
  <c r="E73" i="2"/>
  <c r="D73" i="2"/>
  <c r="C73" i="2"/>
  <c r="B73" i="2"/>
  <c r="AE72" i="2"/>
  <c r="AD72" i="2"/>
  <c r="Y72" i="2"/>
  <c r="X72" i="2"/>
  <c r="S72" i="2"/>
  <c r="R72" i="2"/>
  <c r="M72" i="2"/>
  <c r="L72" i="2"/>
  <c r="G72" i="2"/>
  <c r="AF72" i="2"/>
  <c r="AM72" i="2"/>
  <c r="F72" i="2"/>
  <c r="AL71" i="2"/>
  <c r="AD71" i="2"/>
  <c r="AE71" i="2"/>
  <c r="Y71" i="2"/>
  <c r="X71" i="2"/>
  <c r="R71" i="2"/>
  <c r="S71" i="2"/>
  <c r="AF71" i="2"/>
  <c r="AM71" i="2"/>
  <c r="L71" i="2"/>
  <c r="M71" i="2"/>
  <c r="F71" i="2"/>
  <c r="G71" i="2"/>
  <c r="AL70" i="2"/>
  <c r="AE70" i="2"/>
  <c r="AD70" i="2"/>
  <c r="Y70" i="2"/>
  <c r="X70" i="2"/>
  <c r="S70" i="2"/>
  <c r="R70" i="2"/>
  <c r="M70" i="2"/>
  <c r="L70" i="2"/>
  <c r="G70" i="2"/>
  <c r="F70" i="2"/>
  <c r="AL69" i="2"/>
  <c r="AD69" i="2"/>
  <c r="AE69" i="2"/>
  <c r="X69" i="2"/>
  <c r="Y69" i="2"/>
  <c r="S69" i="2"/>
  <c r="R69" i="2"/>
  <c r="L69" i="2"/>
  <c r="M69" i="2"/>
  <c r="G69" i="2"/>
  <c r="AF69" i="2"/>
  <c r="AM69" i="2"/>
  <c r="F69" i="2"/>
  <c r="AD68" i="2"/>
  <c r="AE68" i="2"/>
  <c r="X68" i="2"/>
  <c r="Y68" i="2"/>
  <c r="R68" i="2"/>
  <c r="S68" i="2"/>
  <c r="L68" i="2"/>
  <c r="M68" i="2"/>
  <c r="G68" i="2"/>
  <c r="F68" i="2"/>
  <c r="AL67" i="2"/>
  <c r="AE67" i="2"/>
  <c r="AD67" i="2"/>
  <c r="X67" i="2"/>
  <c r="Y67" i="2"/>
  <c r="S67" i="2"/>
  <c r="R67" i="2"/>
  <c r="L67" i="2"/>
  <c r="M67" i="2"/>
  <c r="G67" i="2"/>
  <c r="F67" i="2"/>
  <c r="AL66" i="2"/>
  <c r="AD66" i="2"/>
  <c r="AE66" i="2"/>
  <c r="X66" i="2"/>
  <c r="Y66" i="2"/>
  <c r="AF66" i="2"/>
  <c r="AM66" i="2"/>
  <c r="R66" i="2"/>
  <c r="S66" i="2"/>
  <c r="L66" i="2"/>
  <c r="M66" i="2"/>
  <c r="F66" i="2"/>
  <c r="G66" i="2"/>
  <c r="AL65" i="2"/>
  <c r="AE65" i="2"/>
  <c r="AD65" i="2"/>
  <c r="Y65" i="2"/>
  <c r="X65" i="2"/>
  <c r="S65" i="2"/>
  <c r="R65" i="2"/>
  <c r="M65" i="2"/>
  <c r="L65" i="2"/>
  <c r="G65" i="2"/>
  <c r="AF65" i="2"/>
  <c r="AM65" i="2"/>
  <c r="F65" i="2"/>
  <c r="AL64" i="2"/>
  <c r="AF64" i="2"/>
  <c r="AM64" i="2"/>
  <c r="AD64" i="2"/>
  <c r="AE64" i="2"/>
  <c r="X64" i="2"/>
  <c r="Y64" i="2"/>
  <c r="S64" i="2"/>
  <c r="R64" i="2"/>
  <c r="L64" i="2"/>
  <c r="M64" i="2"/>
  <c r="F64" i="2"/>
  <c r="G64" i="2"/>
  <c r="AL63" i="2"/>
  <c r="AE63" i="2"/>
  <c r="AD63" i="2"/>
  <c r="Y63" i="2"/>
  <c r="AF63" i="2"/>
  <c r="X63" i="2"/>
  <c r="S63" i="2"/>
  <c r="R63" i="2"/>
  <c r="M63" i="2"/>
  <c r="L63" i="2"/>
  <c r="G63" i="2"/>
  <c r="F63" i="2"/>
  <c r="AL62" i="2"/>
  <c r="AD62" i="2"/>
  <c r="AE62" i="2"/>
  <c r="X62" i="2"/>
  <c r="Y62" i="2"/>
  <c r="R62" i="2"/>
  <c r="S62" i="2"/>
  <c r="L62" i="2"/>
  <c r="M62" i="2"/>
  <c r="F62" i="2"/>
  <c r="G62" i="2"/>
  <c r="AL61" i="2"/>
  <c r="AD61" i="2"/>
  <c r="AE61" i="2"/>
  <c r="Y61" i="2"/>
  <c r="X61" i="2"/>
  <c r="R61" i="2"/>
  <c r="S61" i="2"/>
  <c r="M61" i="2"/>
  <c r="L61" i="2"/>
  <c r="F61" i="2"/>
  <c r="G61" i="2"/>
  <c r="AL60" i="2"/>
  <c r="AE60" i="2"/>
  <c r="AD60" i="2"/>
  <c r="X60" i="2"/>
  <c r="Y60" i="2"/>
  <c r="R60" i="2"/>
  <c r="S60" i="2"/>
  <c r="L60" i="2"/>
  <c r="M60" i="2"/>
  <c r="G60" i="2"/>
  <c r="AF60" i="2"/>
  <c r="AM60" i="2"/>
  <c r="F60" i="2"/>
  <c r="AL59" i="2"/>
  <c r="AE59" i="2"/>
  <c r="AD59" i="2"/>
  <c r="Y59" i="2"/>
  <c r="X59" i="2"/>
  <c r="S59" i="2"/>
  <c r="R59" i="2"/>
  <c r="M59" i="2"/>
  <c r="L59" i="2"/>
  <c r="G59" i="2"/>
  <c r="AF59" i="2"/>
  <c r="AM59" i="2"/>
  <c r="F59" i="2"/>
  <c r="AL58" i="2"/>
  <c r="AD58" i="2"/>
  <c r="AE58" i="2"/>
  <c r="Y58" i="2"/>
  <c r="X58" i="2"/>
  <c r="R58" i="2"/>
  <c r="S58" i="2"/>
  <c r="AF58" i="2"/>
  <c r="AM58" i="2"/>
  <c r="M58" i="2"/>
  <c r="L58" i="2"/>
  <c r="F58" i="2"/>
  <c r="G58" i="2"/>
  <c r="AL57" i="2"/>
  <c r="AE57" i="2"/>
  <c r="AD57" i="2"/>
  <c r="Y57" i="2"/>
  <c r="X57" i="2"/>
  <c r="S57" i="2"/>
  <c r="R57" i="2"/>
  <c r="M57" i="2"/>
  <c r="L57" i="2"/>
  <c r="G57" i="2"/>
  <c r="F57" i="2"/>
  <c r="AL56" i="2"/>
  <c r="AD56" i="2"/>
  <c r="AE56" i="2"/>
  <c r="X56" i="2"/>
  <c r="Y56" i="2"/>
  <c r="S56" i="2"/>
  <c r="R56" i="2"/>
  <c r="L56" i="2"/>
  <c r="M56" i="2"/>
  <c r="F56" i="2"/>
  <c r="G56" i="2"/>
  <c r="AF56" i="2"/>
  <c r="AM56" i="2"/>
  <c r="AL55" i="2"/>
  <c r="AE55" i="2"/>
  <c r="AD55" i="2"/>
  <c r="X55" i="2"/>
  <c r="Y55" i="2"/>
  <c r="S55" i="2"/>
  <c r="R55" i="2"/>
  <c r="L55" i="2"/>
  <c r="M55" i="2"/>
  <c r="G55" i="2"/>
  <c r="F55" i="2"/>
  <c r="AL54" i="2"/>
  <c r="AD54" i="2"/>
  <c r="AE54" i="2"/>
  <c r="X54" i="2"/>
  <c r="Y54" i="2"/>
  <c r="R54" i="2"/>
  <c r="S54" i="2"/>
  <c r="AF54" i="2"/>
  <c r="AM54" i="2"/>
  <c r="M54" i="2"/>
  <c r="L54" i="2"/>
  <c r="F54" i="2"/>
  <c r="G54" i="2"/>
  <c r="AL53" i="2"/>
  <c r="AD53" i="2"/>
  <c r="AE53" i="2"/>
  <c r="Y53" i="2"/>
  <c r="X53" i="2"/>
  <c r="R53" i="2"/>
  <c r="S53" i="2"/>
  <c r="M53" i="2"/>
  <c r="L53" i="2"/>
  <c r="F53" i="2"/>
  <c r="G53" i="2"/>
  <c r="AF53" i="2"/>
  <c r="AM53" i="2"/>
  <c r="AL52" i="2"/>
  <c r="AD52" i="2"/>
  <c r="AE52" i="2"/>
  <c r="X52" i="2"/>
  <c r="Y52" i="2"/>
  <c r="R52" i="2"/>
  <c r="S52" i="2"/>
  <c r="L52" i="2"/>
  <c r="M52" i="2"/>
  <c r="G52" i="2"/>
  <c r="F52" i="2"/>
  <c r="AL51" i="2"/>
  <c r="AE51" i="2"/>
  <c r="AD51" i="2"/>
  <c r="X51" i="2"/>
  <c r="Y51" i="2"/>
  <c r="S51" i="2"/>
  <c r="R51" i="2"/>
  <c r="L51" i="2"/>
  <c r="M51" i="2"/>
  <c r="G51" i="2"/>
  <c r="AF51" i="2"/>
  <c r="AM51" i="2"/>
  <c r="F51" i="2"/>
  <c r="AL50" i="2"/>
  <c r="AF50" i="2"/>
  <c r="AM50" i="2"/>
  <c r="AD50" i="2"/>
  <c r="AE50" i="2"/>
  <c r="X50" i="2"/>
  <c r="Y50" i="2"/>
  <c r="R50" i="2"/>
  <c r="S50" i="2"/>
  <c r="L50" i="2"/>
  <c r="M50" i="2"/>
  <c r="F50" i="2"/>
  <c r="G50" i="2"/>
  <c r="AL49" i="2"/>
  <c r="AE49" i="2"/>
  <c r="AD49" i="2"/>
  <c r="Y49" i="2"/>
  <c r="X49" i="2"/>
  <c r="S49" i="2"/>
  <c r="R49" i="2"/>
  <c r="M49" i="2"/>
  <c r="L49" i="2"/>
  <c r="G49" i="2"/>
  <c r="AF49" i="2"/>
  <c r="AM49" i="2"/>
  <c r="F49" i="2"/>
  <c r="AL48" i="2"/>
  <c r="AD48" i="2"/>
  <c r="AE48" i="2"/>
  <c r="X48" i="2"/>
  <c r="Y48" i="2"/>
  <c r="S48" i="2"/>
  <c r="R48" i="2"/>
  <c r="L48" i="2"/>
  <c r="M48" i="2"/>
  <c r="F48" i="2"/>
  <c r="G48" i="2"/>
  <c r="AF48" i="2"/>
  <c r="AM48" i="2"/>
  <c r="AL47" i="2"/>
  <c r="AE47" i="2"/>
  <c r="AD47" i="2"/>
  <c r="Y47" i="2"/>
  <c r="AF47" i="2"/>
  <c r="X47" i="2"/>
  <c r="S47" i="2"/>
  <c r="R47" i="2"/>
  <c r="M47" i="2"/>
  <c r="L47" i="2"/>
  <c r="G47" i="2"/>
  <c r="F47" i="2"/>
  <c r="AL46" i="2"/>
  <c r="AD46" i="2"/>
  <c r="AE46" i="2"/>
  <c r="X46" i="2"/>
  <c r="Y46" i="2"/>
  <c r="R46" i="2"/>
  <c r="S46" i="2"/>
  <c r="L46" i="2"/>
  <c r="M46" i="2"/>
  <c r="F46" i="2"/>
  <c r="G46" i="2"/>
  <c r="AL45" i="2"/>
  <c r="AD45" i="2"/>
  <c r="AE45" i="2"/>
  <c r="Y45" i="2"/>
  <c r="X45" i="2"/>
  <c r="R45" i="2"/>
  <c r="S45" i="2"/>
  <c r="M45" i="2"/>
  <c r="L45" i="2"/>
  <c r="F45" i="2"/>
  <c r="G45" i="2"/>
  <c r="AL44" i="2"/>
  <c r="AE44" i="2"/>
  <c r="AD44" i="2"/>
  <c r="X44" i="2"/>
  <c r="Y44" i="2"/>
  <c r="R44" i="2"/>
  <c r="S44" i="2"/>
  <c r="L44" i="2"/>
  <c r="M44" i="2"/>
  <c r="G44" i="2"/>
  <c r="F44" i="2"/>
  <c r="AL43" i="2"/>
  <c r="AE43" i="2"/>
  <c r="AD43" i="2"/>
  <c r="Y43" i="2"/>
  <c r="X43" i="2"/>
  <c r="S43" i="2"/>
  <c r="R43" i="2"/>
  <c r="M43" i="2"/>
  <c r="L43" i="2"/>
  <c r="G43" i="2"/>
  <c r="AF43" i="2"/>
  <c r="AM43" i="2"/>
  <c r="F43" i="2"/>
  <c r="AL42" i="2"/>
  <c r="AD42" i="2"/>
  <c r="AE42" i="2"/>
  <c r="Y42" i="2"/>
  <c r="X42" i="2"/>
  <c r="R42" i="2"/>
  <c r="S42" i="2"/>
  <c r="AF42" i="2"/>
  <c r="AM42" i="2"/>
  <c r="M42" i="2"/>
  <c r="L42" i="2"/>
  <c r="F42" i="2"/>
  <c r="G42" i="2"/>
  <c r="AL41" i="2"/>
  <c r="AE41" i="2"/>
  <c r="AD41" i="2"/>
  <c r="Y41" i="2"/>
  <c r="X41" i="2"/>
  <c r="S41" i="2"/>
  <c r="R41" i="2"/>
  <c r="M41" i="2"/>
  <c r="L41" i="2"/>
  <c r="G41" i="2"/>
  <c r="F41" i="2"/>
  <c r="AL40" i="2"/>
  <c r="AD40" i="2"/>
  <c r="AE40" i="2"/>
  <c r="X40" i="2"/>
  <c r="Y40" i="2"/>
  <c r="S40" i="2"/>
  <c r="R40" i="2"/>
  <c r="L40" i="2"/>
  <c r="M40" i="2"/>
  <c r="F40" i="2"/>
  <c r="G40" i="2"/>
  <c r="AF40" i="2"/>
  <c r="AM40" i="2"/>
  <c r="AL39" i="2"/>
  <c r="AE39" i="2"/>
  <c r="AD39" i="2"/>
  <c r="X39" i="2"/>
  <c r="Y39" i="2"/>
  <c r="S39" i="2"/>
  <c r="AF39" i="2"/>
  <c r="AM39" i="2"/>
  <c r="R39" i="2"/>
  <c r="L39" i="2"/>
  <c r="M39" i="2"/>
  <c r="G39" i="2"/>
  <c r="F39" i="2"/>
  <c r="AL38" i="2"/>
  <c r="AF38" i="2"/>
  <c r="AM38" i="2"/>
  <c r="AD38" i="2"/>
  <c r="AE38" i="2"/>
  <c r="X38" i="2"/>
  <c r="Y38" i="2"/>
  <c r="R38" i="2"/>
  <c r="S38" i="2"/>
  <c r="M38" i="2"/>
  <c r="L38" i="2"/>
  <c r="F38" i="2"/>
  <c r="G38" i="2"/>
  <c r="AL37" i="2"/>
  <c r="AD37" i="2"/>
  <c r="AE37" i="2"/>
  <c r="Y37" i="2"/>
  <c r="X37" i="2"/>
  <c r="R37" i="2"/>
  <c r="S37" i="2"/>
  <c r="M37" i="2"/>
  <c r="L37" i="2"/>
  <c r="F37" i="2"/>
  <c r="G37" i="2"/>
  <c r="AL36" i="2"/>
  <c r="AD36" i="2"/>
  <c r="AE36" i="2"/>
  <c r="X36" i="2"/>
  <c r="Y36" i="2"/>
  <c r="R36" i="2"/>
  <c r="S36" i="2"/>
  <c r="L36" i="2"/>
  <c r="M36" i="2"/>
  <c r="G36" i="2"/>
  <c r="AF36" i="2"/>
  <c r="AM36" i="2"/>
  <c r="F36" i="2"/>
  <c r="AL35" i="2"/>
  <c r="AE35" i="2"/>
  <c r="AD35" i="2"/>
  <c r="X35" i="2"/>
  <c r="Y35" i="2"/>
  <c r="S35" i="2"/>
  <c r="R35" i="2"/>
  <c r="L35" i="2"/>
  <c r="M35" i="2"/>
  <c r="G35" i="2"/>
  <c r="F35" i="2"/>
  <c r="AL34" i="2"/>
  <c r="AF34" i="2"/>
  <c r="AM34" i="2"/>
  <c r="AD34" i="2"/>
  <c r="AE34" i="2"/>
  <c r="X34" i="2"/>
  <c r="Y34" i="2"/>
  <c r="R34" i="2"/>
  <c r="S34" i="2"/>
  <c r="L34" i="2"/>
  <c r="M34" i="2"/>
  <c r="F34" i="2"/>
  <c r="G34" i="2"/>
  <c r="AL33" i="2"/>
  <c r="AE33" i="2"/>
  <c r="AD33" i="2"/>
  <c r="Y33" i="2"/>
  <c r="X33" i="2"/>
  <c r="S33" i="2"/>
  <c r="R33" i="2"/>
  <c r="M33" i="2"/>
  <c r="L33" i="2"/>
  <c r="G33" i="2"/>
  <c r="AF33" i="2"/>
  <c r="AM33" i="2"/>
  <c r="F33" i="2"/>
  <c r="AL32" i="2"/>
  <c r="AD32" i="2"/>
  <c r="AE32" i="2"/>
  <c r="X32" i="2"/>
  <c r="Y32" i="2"/>
  <c r="S32" i="2"/>
  <c r="R32" i="2"/>
  <c r="L32" i="2"/>
  <c r="M32" i="2"/>
  <c r="F32" i="2"/>
  <c r="G32" i="2"/>
  <c r="AF32" i="2"/>
  <c r="AM32" i="2"/>
  <c r="AL31" i="2"/>
  <c r="AE31" i="2"/>
  <c r="AD31" i="2"/>
  <c r="Y31" i="2"/>
  <c r="AF31" i="2"/>
  <c r="AM31" i="2"/>
  <c r="X31" i="2"/>
  <c r="S31" i="2"/>
  <c r="R31" i="2"/>
  <c r="M31" i="2"/>
  <c r="L31" i="2"/>
  <c r="G31" i="2"/>
  <c r="F31" i="2"/>
  <c r="AL30" i="2"/>
  <c r="AD30" i="2"/>
  <c r="AE30" i="2"/>
  <c r="X30" i="2"/>
  <c r="Y30" i="2"/>
  <c r="R30" i="2"/>
  <c r="S30" i="2"/>
  <c r="L30" i="2"/>
  <c r="M30" i="2"/>
  <c r="F30" i="2"/>
  <c r="G30" i="2"/>
  <c r="AL29" i="2"/>
  <c r="AD29" i="2"/>
  <c r="AE29" i="2"/>
  <c r="Y29" i="2"/>
  <c r="X29" i="2"/>
  <c r="R29" i="2"/>
  <c r="S29" i="2"/>
  <c r="M29" i="2"/>
  <c r="L29" i="2"/>
  <c r="F29" i="2"/>
  <c r="G29" i="2"/>
  <c r="AL28" i="2"/>
  <c r="AE28" i="2"/>
  <c r="AD28" i="2"/>
  <c r="X28" i="2"/>
  <c r="Y28" i="2"/>
  <c r="R28" i="2"/>
  <c r="S28" i="2"/>
  <c r="L28" i="2"/>
  <c r="M28" i="2"/>
  <c r="G28" i="2"/>
  <c r="F28" i="2"/>
  <c r="AL27" i="2"/>
  <c r="AE27" i="2"/>
  <c r="AD27" i="2"/>
  <c r="Y27" i="2"/>
  <c r="X27" i="2"/>
  <c r="S27" i="2"/>
  <c r="R27" i="2"/>
  <c r="M27" i="2"/>
  <c r="L27" i="2"/>
  <c r="G27" i="2"/>
  <c r="AF27" i="2"/>
  <c r="AM27" i="2"/>
  <c r="F27" i="2"/>
  <c r="AL26" i="2"/>
  <c r="AD26" i="2"/>
  <c r="AE26" i="2"/>
  <c r="Y26" i="2"/>
  <c r="X26" i="2"/>
  <c r="R26" i="2"/>
  <c r="S26" i="2"/>
  <c r="M26" i="2"/>
  <c r="L26" i="2"/>
  <c r="F26" i="2"/>
  <c r="G26" i="2"/>
  <c r="AL25" i="2"/>
  <c r="AE25" i="2"/>
  <c r="AD25" i="2"/>
  <c r="X25" i="2"/>
  <c r="Y25" i="2"/>
  <c r="R25" i="2"/>
  <c r="S25" i="2"/>
  <c r="L25" i="2"/>
  <c r="M25" i="2"/>
  <c r="F25" i="2"/>
  <c r="G25" i="2"/>
  <c r="AL24" i="2"/>
  <c r="AE24" i="2"/>
  <c r="AD24" i="2"/>
  <c r="Y24" i="2"/>
  <c r="X24" i="2"/>
  <c r="S24" i="2"/>
  <c r="R24" i="2"/>
  <c r="M24" i="2"/>
  <c r="L24" i="2"/>
  <c r="G24" i="2"/>
  <c r="AF24" i="2"/>
  <c r="AM24" i="2"/>
  <c r="F24" i="2"/>
  <c r="AL23" i="2"/>
  <c r="AD23" i="2"/>
  <c r="AE23" i="2"/>
  <c r="Y23" i="2"/>
  <c r="X23" i="2"/>
  <c r="R23" i="2"/>
  <c r="S23" i="2"/>
  <c r="AF23" i="2"/>
  <c r="AM23" i="2"/>
  <c r="L23" i="2"/>
  <c r="M23" i="2"/>
  <c r="F23" i="2"/>
  <c r="G23" i="2"/>
  <c r="AL22" i="2"/>
  <c r="AE22" i="2"/>
  <c r="AD22" i="2"/>
  <c r="Y22" i="2"/>
  <c r="X22" i="2"/>
  <c r="S22" i="2"/>
  <c r="R22" i="2"/>
  <c r="M22" i="2"/>
  <c r="L22" i="2"/>
  <c r="G22" i="2"/>
  <c r="F22" i="2"/>
  <c r="AL21" i="2"/>
  <c r="AD21" i="2"/>
  <c r="AE21" i="2"/>
  <c r="X21" i="2"/>
  <c r="Y21" i="2"/>
  <c r="S21" i="2"/>
  <c r="R21" i="2"/>
  <c r="L21" i="2"/>
  <c r="M21" i="2"/>
  <c r="G21" i="2"/>
  <c r="AF21" i="2"/>
  <c r="AM21" i="2"/>
  <c r="F21" i="2"/>
  <c r="AL20" i="2"/>
  <c r="AE20" i="2"/>
  <c r="AD20" i="2"/>
  <c r="X20" i="2"/>
  <c r="Y20" i="2"/>
  <c r="S20" i="2"/>
  <c r="AF20" i="2"/>
  <c r="AM20" i="2"/>
  <c r="R20" i="2"/>
  <c r="L20" i="2"/>
  <c r="M20" i="2"/>
  <c r="G20" i="2"/>
  <c r="F20" i="2"/>
  <c r="AL19" i="2"/>
  <c r="AD19" i="2"/>
  <c r="AE19" i="2"/>
  <c r="X19" i="2"/>
  <c r="Y19" i="2"/>
  <c r="R19" i="2"/>
  <c r="S19" i="2"/>
  <c r="M19" i="2"/>
  <c r="L19" i="2"/>
  <c r="F19" i="2"/>
  <c r="G19" i="2"/>
  <c r="AF19" i="2"/>
  <c r="AM19" i="2"/>
  <c r="AL18" i="2"/>
  <c r="AD18" i="2"/>
  <c r="AE18" i="2"/>
  <c r="Y18" i="2"/>
  <c r="X18" i="2"/>
  <c r="R18" i="2"/>
  <c r="S18" i="2"/>
  <c r="M18" i="2"/>
  <c r="L18" i="2"/>
  <c r="F18" i="2"/>
  <c r="G18" i="2"/>
  <c r="AF18" i="2"/>
  <c r="AM18" i="2"/>
  <c r="AL17" i="2"/>
  <c r="AD17" i="2"/>
  <c r="AE17" i="2"/>
  <c r="X17" i="2"/>
  <c r="Y17" i="2"/>
  <c r="R17" i="2"/>
  <c r="S17" i="2"/>
  <c r="L17" i="2"/>
  <c r="M17" i="2"/>
  <c r="G17" i="2"/>
  <c r="F17" i="2"/>
  <c r="AL16" i="2"/>
  <c r="AE16" i="2"/>
  <c r="AD16" i="2"/>
  <c r="X16" i="2"/>
  <c r="Y16" i="2"/>
  <c r="S16" i="2"/>
  <c r="R16" i="2"/>
  <c r="L16" i="2"/>
  <c r="M16" i="2"/>
  <c r="G16" i="2"/>
  <c r="AF16" i="2"/>
  <c r="AM16" i="2"/>
  <c r="F16" i="2"/>
  <c r="AL15" i="2"/>
  <c r="AD15" i="2"/>
  <c r="AE15" i="2"/>
  <c r="X15" i="2"/>
  <c r="Y15" i="2"/>
  <c r="R15" i="2"/>
  <c r="S15" i="2"/>
  <c r="AF15" i="2"/>
  <c r="AM15" i="2"/>
  <c r="L15" i="2"/>
  <c r="M15" i="2"/>
  <c r="F15" i="2"/>
  <c r="G15" i="2"/>
  <c r="AL14" i="2"/>
  <c r="AD14" i="2"/>
  <c r="AE14" i="2"/>
  <c r="Y14" i="2"/>
  <c r="X14" i="2"/>
  <c r="R14" i="2"/>
  <c r="S14" i="2"/>
  <c r="M14" i="2"/>
  <c r="L14" i="2"/>
  <c r="F14" i="2"/>
  <c r="G14" i="2"/>
  <c r="AF14" i="2"/>
  <c r="AM14" i="2"/>
  <c r="AL13" i="2"/>
  <c r="AD13" i="2"/>
  <c r="AE13" i="2"/>
  <c r="X13" i="2"/>
  <c r="Y13" i="2"/>
  <c r="R13" i="2"/>
  <c r="S13" i="2"/>
  <c r="L13" i="2"/>
  <c r="M13" i="2"/>
  <c r="F13" i="2"/>
  <c r="G13" i="2"/>
  <c r="AL12" i="2"/>
  <c r="AE12" i="2"/>
  <c r="AD12" i="2"/>
  <c r="X12" i="2"/>
  <c r="Y12" i="2"/>
  <c r="AF12" i="2"/>
  <c r="AM12" i="2"/>
  <c r="S12" i="2"/>
  <c r="R12" i="2"/>
  <c r="L12" i="2"/>
  <c r="M12" i="2"/>
  <c r="G12" i="2"/>
  <c r="F12" i="2"/>
  <c r="AL11" i="2"/>
  <c r="AD11" i="2"/>
  <c r="AE11" i="2"/>
  <c r="Y11" i="2"/>
  <c r="X11" i="2"/>
  <c r="R11" i="2"/>
  <c r="S11" i="2"/>
  <c r="L11" i="2"/>
  <c r="M11" i="2"/>
  <c r="F11" i="2"/>
  <c r="G11" i="2"/>
  <c r="AL10" i="2"/>
  <c r="AD10" i="2"/>
  <c r="AE10" i="2"/>
  <c r="Y10" i="2"/>
  <c r="X10" i="2"/>
  <c r="R10" i="2"/>
  <c r="S10" i="2"/>
  <c r="M10" i="2"/>
  <c r="L10" i="2"/>
  <c r="F10" i="2"/>
  <c r="G10" i="2"/>
  <c r="AL9" i="2"/>
  <c r="AE9" i="2"/>
  <c r="AD9" i="2"/>
  <c r="X9" i="2"/>
  <c r="Y9" i="2"/>
  <c r="R9" i="2"/>
  <c r="S9" i="2"/>
  <c r="L9" i="2"/>
  <c r="M9" i="2"/>
  <c r="F9" i="2"/>
  <c r="G9" i="2"/>
  <c r="AL8" i="2"/>
  <c r="AE8" i="2"/>
  <c r="AD8" i="2"/>
  <c r="Y8" i="2"/>
  <c r="X8" i="2"/>
  <c r="S8" i="2"/>
  <c r="R8" i="2"/>
  <c r="M8" i="2"/>
  <c r="L8" i="2"/>
  <c r="G8" i="2"/>
  <c r="AF8" i="2"/>
  <c r="AM8" i="2"/>
  <c r="F8" i="2"/>
  <c r="AL7" i="2"/>
  <c r="AD7" i="2"/>
  <c r="AE7" i="2"/>
  <c r="Y7" i="2"/>
  <c r="X7" i="2"/>
  <c r="R7" i="2"/>
  <c r="S7" i="2"/>
  <c r="AF7" i="2"/>
  <c r="AM7" i="2"/>
  <c r="L7" i="2"/>
  <c r="M7" i="2"/>
  <c r="F7" i="2"/>
  <c r="G7" i="2"/>
  <c r="AL6" i="2"/>
  <c r="AE6" i="2"/>
  <c r="AD6" i="2"/>
  <c r="Y6" i="2"/>
  <c r="X6" i="2"/>
  <c r="S6" i="2"/>
  <c r="R6" i="2"/>
  <c r="M6" i="2"/>
  <c r="L6" i="2"/>
  <c r="G6" i="2"/>
  <c r="F6" i="2"/>
  <c r="AL5" i="2"/>
  <c r="AD5" i="2"/>
  <c r="AE5" i="2"/>
  <c r="X5" i="2"/>
  <c r="Y5" i="2"/>
  <c r="S5" i="2"/>
  <c r="R5" i="2"/>
  <c r="L5" i="2"/>
  <c r="M5" i="2"/>
  <c r="G5" i="2"/>
  <c r="AF5" i="2"/>
  <c r="AM5" i="2"/>
  <c r="F5" i="2"/>
  <c r="AL4" i="2"/>
  <c r="AE4" i="2"/>
  <c r="AD4" i="2"/>
  <c r="X4" i="2"/>
  <c r="Y4" i="2"/>
  <c r="S4" i="2"/>
  <c r="AF4" i="2"/>
  <c r="AM4" i="2"/>
  <c r="R4" i="2"/>
  <c r="L4" i="2"/>
  <c r="M4" i="2"/>
  <c r="G4" i="2"/>
  <c r="F4" i="2"/>
  <c r="AL3" i="2"/>
  <c r="AL73" i="2"/>
  <c r="AD3" i="2"/>
  <c r="X3" i="2"/>
  <c r="Y3" i="2"/>
  <c r="R3" i="2"/>
  <c r="M3" i="2"/>
  <c r="L3" i="2"/>
  <c r="F3" i="2"/>
  <c r="AL73" i="1"/>
  <c r="AA73" i="4"/>
  <c r="T52" i="4"/>
  <c r="T24" i="4"/>
  <c r="AA24" i="4"/>
  <c r="T40" i="4"/>
  <c r="AA40" i="4"/>
  <c r="T39" i="4"/>
  <c r="T55" i="4"/>
  <c r="T25" i="4"/>
  <c r="AA25" i="4"/>
  <c r="T45" i="4"/>
  <c r="T49" i="4"/>
  <c r="AA49" i="4"/>
  <c r="T57" i="4"/>
  <c r="T56" i="4"/>
  <c r="AA56" i="4"/>
  <c r="T43" i="4"/>
  <c r="AA43" i="4"/>
  <c r="T59" i="4"/>
  <c r="AA59" i="4"/>
  <c r="T54" i="4"/>
  <c r="T62" i="4"/>
  <c r="AA62" i="4"/>
  <c r="T27" i="4"/>
  <c r="AA27" i="4"/>
  <c r="T64" i="4"/>
  <c r="AA64" i="4"/>
  <c r="T47" i="4"/>
  <c r="T66" i="4"/>
  <c r="T60" i="4"/>
  <c r="AA60" i="4"/>
  <c r="T61" i="4"/>
  <c r="AA61" i="4"/>
  <c r="T4" i="4"/>
  <c r="T3" i="4"/>
  <c r="AA3" i="4"/>
  <c r="T5" i="4"/>
  <c r="AA5" i="4"/>
  <c r="T6" i="4"/>
  <c r="AA6" i="4"/>
  <c r="T7" i="4"/>
  <c r="T11" i="4"/>
  <c r="AA11" i="4"/>
  <c r="T9" i="4"/>
  <c r="AA9" i="4"/>
  <c r="T31" i="4"/>
  <c r="AA31" i="4"/>
  <c r="T18" i="4"/>
  <c r="T37" i="4"/>
  <c r="AA37" i="4"/>
  <c r="T14" i="4"/>
  <c r="AA14" i="4"/>
  <c r="T46" i="4"/>
  <c r="AA46" i="4"/>
  <c r="T13" i="4"/>
  <c r="T17" i="4"/>
  <c r="AA17" i="4"/>
  <c r="T19" i="4"/>
  <c r="AA19" i="4"/>
  <c r="T10" i="4"/>
  <c r="AA10" i="4"/>
  <c r="T12" i="4"/>
  <c r="T22" i="4"/>
  <c r="AA22" i="4"/>
  <c r="T26" i="4"/>
  <c r="AA26" i="4"/>
  <c r="T30" i="4"/>
  <c r="AA30" i="4"/>
  <c r="T41" i="4"/>
  <c r="AA41" i="4"/>
  <c r="T42" i="4"/>
  <c r="AA42" i="4"/>
  <c r="T63" i="4"/>
  <c r="AA63" i="4"/>
  <c r="T71" i="4"/>
  <c r="AA71" i="4"/>
  <c r="T20" i="4"/>
  <c r="AA20" i="4"/>
  <c r="T32" i="4"/>
  <c r="AA32" i="4"/>
  <c r="T44" i="4"/>
  <c r="AA44" i="4"/>
  <c r="T58" i="4"/>
  <c r="AA58" i="4"/>
  <c r="T51" i="4"/>
  <c r="T53" i="4"/>
  <c r="AA53" i="4"/>
  <c r="T65" i="4"/>
  <c r="AA65" i="4"/>
  <c r="T68" i="4"/>
  <c r="AA68" i="4"/>
  <c r="T72" i="4"/>
  <c r="T16" i="4"/>
  <c r="AA16" i="4"/>
  <c r="T28" i="4"/>
  <c r="AA28" i="4"/>
  <c r="T23" i="4"/>
  <c r="AA23" i="4"/>
  <c r="T33" i="4"/>
  <c r="T34" i="4"/>
  <c r="AA34" i="4"/>
  <c r="T15" i="4"/>
  <c r="AA15" i="4"/>
  <c r="T35" i="4"/>
  <c r="AA35" i="4"/>
  <c r="T29" i="4"/>
  <c r="AA29" i="4"/>
  <c r="T50" i="4"/>
  <c r="AA50" i="4"/>
  <c r="T38" i="4"/>
  <c r="AA38" i="4"/>
  <c r="T48" i="4"/>
  <c r="AA48" i="4"/>
  <c r="T21" i="4"/>
  <c r="AA21" i="4"/>
  <c r="T36" i="4"/>
  <c r="AA36" i="4"/>
  <c r="T67" i="4"/>
  <c r="AA67" i="4"/>
  <c r="AA39" i="4"/>
  <c r="T8" i="4"/>
  <c r="AA8" i="4"/>
  <c r="AA54" i="4"/>
  <c r="AA51" i="4"/>
  <c r="AA57" i="4"/>
  <c r="AA33" i="4"/>
  <c r="AA52" i="4"/>
  <c r="AA72" i="4"/>
  <c r="AA47" i="4"/>
  <c r="AA66" i="4"/>
  <c r="AA69" i="4"/>
  <c r="AA55" i="4"/>
  <c r="M4" i="4"/>
  <c r="AA7" i="4"/>
  <c r="AA18" i="4"/>
  <c r="AA13" i="4"/>
  <c r="AA12" i="4"/>
  <c r="AA70" i="4"/>
  <c r="AA45" i="4"/>
  <c r="AF7" i="3"/>
  <c r="AM7" i="3"/>
  <c r="AF11" i="3"/>
  <c r="AM11" i="3"/>
  <c r="R73" i="3"/>
  <c r="G73" i="3"/>
  <c r="AF19" i="3"/>
  <c r="AM19" i="3"/>
  <c r="AF20" i="3"/>
  <c r="AM20" i="3"/>
  <c r="AF22" i="3"/>
  <c r="AM22" i="3"/>
  <c r="AF23" i="3"/>
  <c r="AM23" i="3"/>
  <c r="AF36" i="3"/>
  <c r="AM36" i="3"/>
  <c r="AE3" i="3"/>
  <c r="AE73" i="3"/>
  <c r="F73" i="3"/>
  <c r="S3" i="3"/>
  <c r="S73" i="3"/>
  <c r="AL73" i="3"/>
  <c r="AF16" i="3"/>
  <c r="AM16" i="3"/>
  <c r="AF24" i="3"/>
  <c r="AM24" i="3"/>
  <c r="AF30" i="3"/>
  <c r="AM30" i="3"/>
  <c r="AF46" i="3"/>
  <c r="AM46" i="3"/>
  <c r="AF62" i="3"/>
  <c r="AM62" i="3"/>
  <c r="L73" i="3"/>
  <c r="X73" i="3"/>
  <c r="AF31" i="3"/>
  <c r="AM31" i="3"/>
  <c r="AF39" i="3"/>
  <c r="AM39" i="3"/>
  <c r="AF47" i="3"/>
  <c r="AM47" i="3"/>
  <c r="AF55" i="3"/>
  <c r="AM55" i="3"/>
  <c r="AF63" i="3"/>
  <c r="AM63" i="3"/>
  <c r="M3" i="3"/>
  <c r="M73" i="3"/>
  <c r="Y3" i="3"/>
  <c r="Y73" i="3"/>
  <c r="AF29" i="3"/>
  <c r="AM29" i="3"/>
  <c r="AF37" i="3"/>
  <c r="AM37" i="3"/>
  <c r="AF45" i="3"/>
  <c r="AM45" i="3"/>
  <c r="AF53" i="3"/>
  <c r="AM53" i="3"/>
  <c r="AF61" i="3"/>
  <c r="AM61" i="3"/>
  <c r="AF29" i="2"/>
  <c r="AM29" i="2"/>
  <c r="AF10" i="2"/>
  <c r="AM10" i="2"/>
  <c r="AF13" i="2"/>
  <c r="AM13" i="2"/>
  <c r="AF26" i="2"/>
  <c r="AM26" i="2"/>
  <c r="AF9" i="2"/>
  <c r="AM9" i="2"/>
  <c r="AF25" i="2"/>
  <c r="AM25" i="2"/>
  <c r="R73" i="2"/>
  <c r="S3" i="2"/>
  <c r="S73" i="2"/>
  <c r="AF17" i="2"/>
  <c r="AM17" i="2"/>
  <c r="X73" i="2"/>
  <c r="F73" i="2"/>
  <c r="G3" i="2"/>
  <c r="Y73" i="2"/>
  <c r="AF30" i="2"/>
  <c r="AM30" i="2"/>
  <c r="AM47" i="2"/>
  <c r="AF52" i="2"/>
  <c r="AM52" i="2"/>
  <c r="AF55" i="2"/>
  <c r="AM55" i="2"/>
  <c r="AF67" i="2"/>
  <c r="AM67" i="2"/>
  <c r="L73" i="2"/>
  <c r="AD73" i="2"/>
  <c r="AE3" i="2"/>
  <c r="AE73" i="2"/>
  <c r="AF6" i="2"/>
  <c r="AM6" i="2"/>
  <c r="AF22" i="2"/>
  <c r="AM22" i="2"/>
  <c r="AF45" i="2"/>
  <c r="AM45" i="2"/>
  <c r="AF46" i="2"/>
  <c r="AM46" i="2"/>
  <c r="AM63" i="2"/>
  <c r="AF68" i="2"/>
  <c r="AM68" i="2"/>
  <c r="M73" i="2"/>
  <c r="AF11" i="2"/>
  <c r="AM11" i="2"/>
  <c r="AF28" i="2"/>
  <c r="AM28" i="2"/>
  <c r="AF35" i="2"/>
  <c r="AM35" i="2"/>
  <c r="AF37" i="2"/>
  <c r="AM37" i="2"/>
  <c r="AF44" i="2"/>
  <c r="AM44" i="2"/>
  <c r="AF61" i="2"/>
  <c r="AM61" i="2"/>
  <c r="AF62" i="2"/>
  <c r="AM62" i="2"/>
  <c r="AF70" i="2"/>
  <c r="AM70" i="2"/>
  <c r="AF41" i="2"/>
  <c r="AM41" i="2"/>
  <c r="AF57" i="2"/>
  <c r="AM57" i="2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A4" i="4"/>
  <c r="AF3" i="3"/>
  <c r="G73" i="2"/>
  <c r="AF3" i="2"/>
  <c r="AL69" i="1"/>
  <c r="AL71" i="1"/>
  <c r="AL67" i="1"/>
  <c r="AL70" i="1"/>
  <c r="AL11" i="1"/>
  <c r="AF73" i="3"/>
  <c r="AM73" i="3"/>
  <c r="AM3" i="3"/>
  <c r="AF73" i="2"/>
  <c r="AM73" i="2"/>
  <c r="AM3" i="2"/>
  <c r="L39" i="1"/>
  <c r="M39" i="1"/>
  <c r="L63" i="1"/>
  <c r="M63" i="1"/>
  <c r="L3" i="1"/>
  <c r="M3" i="1"/>
  <c r="L4" i="1"/>
  <c r="M4" i="1"/>
  <c r="L18" i="1"/>
  <c r="M18" i="1"/>
  <c r="L43" i="1"/>
  <c r="M43" i="1"/>
  <c r="L62" i="1"/>
  <c r="M62" i="1"/>
  <c r="L51" i="1"/>
  <c r="M51" i="1"/>
  <c r="L71" i="1"/>
  <c r="M71" i="1"/>
  <c r="L61" i="1"/>
  <c r="L29" i="1"/>
  <c r="M29" i="1"/>
  <c r="L31" i="1"/>
  <c r="M31" i="1"/>
  <c r="L48" i="1"/>
  <c r="L68" i="1"/>
  <c r="M68" i="1"/>
  <c r="L47" i="1"/>
  <c r="M47" i="1"/>
  <c r="L30" i="1"/>
  <c r="M30" i="1"/>
  <c r="L70" i="1"/>
  <c r="M70" i="1"/>
  <c r="L59" i="1"/>
  <c r="M59" i="1"/>
  <c r="L40" i="1"/>
  <c r="M40" i="1"/>
  <c r="L64" i="1"/>
  <c r="M64" i="1"/>
  <c r="L54" i="1"/>
  <c r="M54" i="1"/>
  <c r="L14" i="1"/>
  <c r="M14" i="1"/>
  <c r="L38" i="1"/>
  <c r="M38" i="1"/>
  <c r="L17" i="1"/>
  <c r="M17" i="1"/>
  <c r="L27" i="1"/>
  <c r="M27" i="1"/>
  <c r="L24" i="1"/>
  <c r="M24" i="1"/>
  <c r="L19" i="1"/>
  <c r="M19" i="1"/>
  <c r="L67" i="1"/>
  <c r="M67" i="1"/>
  <c r="L45" i="1"/>
  <c r="M45" i="1"/>
  <c r="L36" i="1"/>
  <c r="M36" i="1"/>
  <c r="L28" i="1"/>
  <c r="M28" i="1"/>
  <c r="L37" i="1"/>
  <c r="M37" i="1"/>
  <c r="L46" i="1"/>
  <c r="M46" i="1"/>
  <c r="L41" i="1"/>
  <c r="M41" i="1"/>
  <c r="L56" i="1"/>
  <c r="M56" i="1"/>
  <c r="L5" i="1"/>
  <c r="M5" i="1"/>
  <c r="L23" i="1"/>
  <c r="M23" i="1"/>
  <c r="L35" i="1"/>
  <c r="M35" i="1"/>
  <c r="L33" i="1"/>
  <c r="M33" i="1"/>
  <c r="L69" i="1"/>
  <c r="M69" i="1"/>
  <c r="L44" i="1"/>
  <c r="M44" i="1"/>
  <c r="L72" i="1"/>
  <c r="M72" i="1"/>
  <c r="L6" i="1"/>
  <c r="M6" i="1"/>
  <c r="L25" i="1"/>
  <c r="M25" i="1"/>
  <c r="L34" i="1"/>
  <c r="M34" i="1"/>
  <c r="L20" i="1"/>
  <c r="M20" i="1"/>
  <c r="L52" i="1"/>
  <c r="M52" i="1"/>
  <c r="L57" i="1"/>
  <c r="M57" i="1"/>
  <c r="L42" i="1"/>
  <c r="M42" i="1"/>
  <c r="L21" i="1"/>
  <c r="M21" i="1"/>
  <c r="L26" i="1"/>
  <c r="M26" i="1"/>
  <c r="L65" i="1"/>
  <c r="M65" i="1"/>
  <c r="L11" i="1"/>
  <c r="M11" i="1"/>
  <c r="L50" i="1"/>
  <c r="M50" i="1"/>
  <c r="L49" i="1"/>
  <c r="M49" i="1"/>
  <c r="L66" i="1"/>
  <c r="M66" i="1"/>
  <c r="L53" i="1"/>
  <c r="M53" i="1"/>
  <c r="L16" i="1"/>
  <c r="M16" i="1"/>
  <c r="L60" i="1"/>
  <c r="M60" i="1"/>
  <c r="L22" i="1"/>
  <c r="M22" i="1"/>
  <c r="L55" i="1"/>
  <c r="M55" i="1"/>
  <c r="L12" i="1"/>
  <c r="M12" i="1"/>
  <c r="L15" i="1"/>
  <c r="M15" i="1"/>
  <c r="L32" i="1"/>
  <c r="M32" i="1"/>
  <c r="L9" i="1"/>
  <c r="M9" i="1"/>
  <c r="L58" i="1"/>
  <c r="M58" i="1"/>
  <c r="L13" i="1"/>
  <c r="M13" i="1"/>
  <c r="L10" i="1"/>
  <c r="M10" i="1"/>
  <c r="L8" i="1"/>
  <c r="M8" i="1"/>
  <c r="L7" i="1"/>
  <c r="AD71" i="1"/>
  <c r="AE71" i="1"/>
  <c r="X71" i="1"/>
  <c r="Y71" i="1"/>
  <c r="R71" i="1"/>
  <c r="S71" i="1"/>
  <c r="F71" i="1"/>
  <c r="G71" i="1"/>
  <c r="AD68" i="1"/>
  <c r="AE68" i="1"/>
  <c r="X68" i="1"/>
  <c r="Y68" i="1"/>
  <c r="R68" i="1"/>
  <c r="S68" i="1"/>
  <c r="F68" i="1"/>
  <c r="G68" i="1"/>
  <c r="AD70" i="1"/>
  <c r="AE70" i="1"/>
  <c r="X70" i="1"/>
  <c r="Y70" i="1"/>
  <c r="R70" i="1"/>
  <c r="S70" i="1"/>
  <c r="F70" i="1"/>
  <c r="G70" i="1"/>
  <c r="AD67" i="1"/>
  <c r="AE67" i="1"/>
  <c r="X67" i="1"/>
  <c r="Y67" i="1"/>
  <c r="R67" i="1"/>
  <c r="S67" i="1"/>
  <c r="F67" i="1"/>
  <c r="G67" i="1"/>
  <c r="AD69" i="1"/>
  <c r="AE69" i="1"/>
  <c r="X69" i="1"/>
  <c r="Y69" i="1"/>
  <c r="R69" i="1"/>
  <c r="S69" i="1"/>
  <c r="F69" i="1"/>
  <c r="G69" i="1"/>
  <c r="AD72" i="1"/>
  <c r="AE72" i="1"/>
  <c r="X72" i="1"/>
  <c r="Y72" i="1"/>
  <c r="R72" i="1"/>
  <c r="S72" i="1"/>
  <c r="F72" i="1"/>
  <c r="G72" i="1"/>
  <c r="AD11" i="1"/>
  <c r="AE11" i="1"/>
  <c r="X11" i="1"/>
  <c r="Y11" i="1"/>
  <c r="R11" i="1"/>
  <c r="S11" i="1"/>
  <c r="F11" i="1"/>
  <c r="G11" i="1"/>
  <c r="AL60" i="1"/>
  <c r="AD60" i="1"/>
  <c r="AE60" i="1"/>
  <c r="X60" i="1"/>
  <c r="Y60" i="1"/>
  <c r="R60" i="1"/>
  <c r="S60" i="1"/>
  <c r="F60" i="1"/>
  <c r="G60" i="1"/>
  <c r="AL9" i="1"/>
  <c r="AD9" i="1"/>
  <c r="AE9" i="1"/>
  <c r="X9" i="1"/>
  <c r="Y9" i="1"/>
  <c r="R9" i="1"/>
  <c r="S9" i="1"/>
  <c r="F9" i="1"/>
  <c r="G9" i="1"/>
  <c r="F32" i="1"/>
  <c r="G32" i="1"/>
  <c r="R32" i="1"/>
  <c r="S32" i="1"/>
  <c r="X32" i="1"/>
  <c r="Y32" i="1"/>
  <c r="AD32" i="1"/>
  <c r="AE32" i="1"/>
  <c r="AL32" i="1"/>
  <c r="AL8" i="1"/>
  <c r="AD8" i="1"/>
  <c r="AE8" i="1"/>
  <c r="X8" i="1"/>
  <c r="Y8" i="1"/>
  <c r="R8" i="1"/>
  <c r="S8" i="1"/>
  <c r="F8" i="1"/>
  <c r="G8" i="1"/>
  <c r="AD55" i="1"/>
  <c r="AE55" i="1"/>
  <c r="AD56" i="1"/>
  <c r="AE56" i="1"/>
  <c r="X31" i="1"/>
  <c r="Y31" i="1"/>
  <c r="X56" i="1"/>
  <c r="Y56" i="1"/>
  <c r="X66" i="1"/>
  <c r="Y66" i="1"/>
  <c r="X21" i="1"/>
  <c r="Y21" i="1"/>
  <c r="R66" i="1"/>
  <c r="S66" i="1"/>
  <c r="R46" i="1"/>
  <c r="S46" i="1"/>
  <c r="R27" i="1"/>
  <c r="S27" i="1"/>
  <c r="F31" i="1"/>
  <c r="G31" i="1"/>
  <c r="F56" i="1"/>
  <c r="G56" i="1"/>
  <c r="F66" i="1"/>
  <c r="G66" i="1"/>
  <c r="F46" i="1"/>
  <c r="G46" i="1"/>
  <c r="AL42" i="1"/>
  <c r="AL61" i="1"/>
  <c r="AL65" i="1"/>
  <c r="AL51" i="1"/>
  <c r="AL58" i="1"/>
  <c r="AL17" i="1"/>
  <c r="AL62" i="1"/>
  <c r="AL55" i="1"/>
  <c r="AL53" i="1"/>
  <c r="AL22" i="1"/>
  <c r="AL31" i="1"/>
  <c r="AL38" i="1"/>
  <c r="AL23" i="1"/>
  <c r="AL64" i="1"/>
  <c r="AL52" i="1"/>
  <c r="AL49" i="1"/>
  <c r="AL20" i="1"/>
  <c r="AL63" i="1"/>
  <c r="AL40" i="1"/>
  <c r="AL47" i="1"/>
  <c r="AL57" i="1"/>
  <c r="AL34" i="1"/>
  <c r="AL59" i="1"/>
  <c r="AL39" i="1"/>
  <c r="AL24" i="1"/>
  <c r="AL18" i="1"/>
  <c r="AL56" i="1"/>
  <c r="AL13" i="1"/>
  <c r="AL44" i="1"/>
  <c r="AL37" i="1"/>
  <c r="AL54" i="1"/>
  <c r="AL50" i="1"/>
  <c r="AL36" i="1"/>
  <c r="AL48" i="1"/>
  <c r="AL12" i="1"/>
  <c r="AL66" i="1"/>
  <c r="AL35" i="1"/>
  <c r="AL45" i="1"/>
  <c r="AL30" i="1"/>
  <c r="AL7" i="1"/>
  <c r="AL21" i="1"/>
  <c r="AL43" i="1"/>
  <c r="AL14" i="1"/>
  <c r="AL16" i="1"/>
  <c r="AL10" i="1"/>
  <c r="AL33" i="1"/>
  <c r="AL15" i="1"/>
  <c r="AL29" i="1"/>
  <c r="AL28" i="1"/>
  <c r="AL41" i="1"/>
  <c r="AL3" i="1"/>
  <c r="AL25" i="1"/>
  <c r="AL4" i="1"/>
  <c r="AL46" i="1"/>
  <c r="AL27" i="1"/>
  <c r="AL26" i="1"/>
  <c r="AL19" i="1"/>
  <c r="AL5" i="1"/>
  <c r="AL6" i="1"/>
  <c r="AD42" i="1"/>
  <c r="AE42" i="1"/>
  <c r="X42" i="1"/>
  <c r="Y42" i="1"/>
  <c r="R42" i="1"/>
  <c r="S42" i="1"/>
  <c r="F42" i="1"/>
  <c r="G42" i="1"/>
  <c r="AD61" i="1"/>
  <c r="AE61" i="1"/>
  <c r="X61" i="1"/>
  <c r="Y61" i="1"/>
  <c r="R61" i="1"/>
  <c r="S61" i="1"/>
  <c r="F61" i="1"/>
  <c r="G61" i="1"/>
  <c r="AD65" i="1"/>
  <c r="AE65" i="1"/>
  <c r="X65" i="1"/>
  <c r="Y65" i="1"/>
  <c r="R65" i="1"/>
  <c r="S65" i="1"/>
  <c r="F65" i="1"/>
  <c r="G65" i="1"/>
  <c r="AD51" i="1"/>
  <c r="AE51" i="1"/>
  <c r="X51" i="1"/>
  <c r="Y51" i="1"/>
  <c r="R51" i="1"/>
  <c r="S51" i="1"/>
  <c r="F51" i="1"/>
  <c r="G51" i="1"/>
  <c r="AD58" i="1"/>
  <c r="AE58" i="1"/>
  <c r="X58" i="1"/>
  <c r="Y58" i="1"/>
  <c r="R58" i="1"/>
  <c r="S58" i="1"/>
  <c r="F58" i="1"/>
  <c r="G58" i="1"/>
  <c r="AD17" i="1"/>
  <c r="AE17" i="1"/>
  <c r="X17" i="1"/>
  <c r="Y17" i="1"/>
  <c r="R17" i="1"/>
  <c r="S17" i="1"/>
  <c r="F17" i="1"/>
  <c r="G17" i="1"/>
  <c r="AD62" i="1"/>
  <c r="AE62" i="1"/>
  <c r="X62" i="1"/>
  <c r="Y62" i="1"/>
  <c r="R62" i="1"/>
  <c r="S62" i="1"/>
  <c r="F62" i="1"/>
  <c r="G62" i="1"/>
  <c r="X55" i="1"/>
  <c r="Y55" i="1"/>
  <c r="R55" i="1"/>
  <c r="S55" i="1"/>
  <c r="F55" i="1"/>
  <c r="G55" i="1"/>
  <c r="AD53" i="1"/>
  <c r="AE53" i="1"/>
  <c r="X53" i="1"/>
  <c r="Y53" i="1"/>
  <c r="R53" i="1"/>
  <c r="S53" i="1"/>
  <c r="F53" i="1"/>
  <c r="G53" i="1"/>
  <c r="AD22" i="1"/>
  <c r="AE22" i="1"/>
  <c r="X22" i="1"/>
  <c r="Y22" i="1"/>
  <c r="R22" i="1"/>
  <c r="S22" i="1"/>
  <c r="F22" i="1"/>
  <c r="G22" i="1"/>
  <c r="AD31" i="1"/>
  <c r="AE31" i="1"/>
  <c r="R31" i="1"/>
  <c r="S31" i="1"/>
  <c r="AD38" i="1"/>
  <c r="AE38" i="1"/>
  <c r="X38" i="1"/>
  <c r="Y38" i="1"/>
  <c r="R38" i="1"/>
  <c r="S38" i="1"/>
  <c r="F38" i="1"/>
  <c r="G38" i="1"/>
  <c r="AD23" i="1"/>
  <c r="AE23" i="1"/>
  <c r="X23" i="1"/>
  <c r="Y23" i="1"/>
  <c r="R23" i="1"/>
  <c r="S23" i="1"/>
  <c r="F23" i="1"/>
  <c r="G23" i="1"/>
  <c r="AD64" i="1"/>
  <c r="AE64" i="1"/>
  <c r="X64" i="1"/>
  <c r="Y64" i="1"/>
  <c r="R64" i="1"/>
  <c r="S64" i="1"/>
  <c r="F64" i="1"/>
  <c r="G64" i="1"/>
  <c r="AD52" i="1"/>
  <c r="AE52" i="1"/>
  <c r="X52" i="1"/>
  <c r="Y52" i="1"/>
  <c r="R52" i="1"/>
  <c r="S52" i="1"/>
  <c r="F52" i="1"/>
  <c r="G52" i="1"/>
  <c r="AD49" i="1"/>
  <c r="AE49" i="1"/>
  <c r="X49" i="1"/>
  <c r="Y49" i="1"/>
  <c r="R49" i="1"/>
  <c r="S49" i="1"/>
  <c r="F49" i="1"/>
  <c r="G49" i="1"/>
  <c r="AD20" i="1"/>
  <c r="AE20" i="1"/>
  <c r="X20" i="1"/>
  <c r="Y20" i="1"/>
  <c r="R20" i="1"/>
  <c r="S20" i="1"/>
  <c r="F20" i="1"/>
  <c r="G20" i="1"/>
  <c r="AD63" i="1"/>
  <c r="AE63" i="1"/>
  <c r="X63" i="1"/>
  <c r="Y63" i="1"/>
  <c r="R63" i="1"/>
  <c r="S63" i="1"/>
  <c r="F63" i="1"/>
  <c r="G63" i="1"/>
  <c r="AD40" i="1"/>
  <c r="AE40" i="1"/>
  <c r="X40" i="1"/>
  <c r="Y40" i="1"/>
  <c r="R40" i="1"/>
  <c r="S40" i="1"/>
  <c r="F40" i="1"/>
  <c r="G40" i="1"/>
  <c r="AD47" i="1"/>
  <c r="AE47" i="1"/>
  <c r="X47" i="1"/>
  <c r="Y47" i="1"/>
  <c r="R47" i="1"/>
  <c r="S47" i="1"/>
  <c r="F47" i="1"/>
  <c r="G47" i="1"/>
  <c r="AD57" i="1"/>
  <c r="AE57" i="1"/>
  <c r="X57" i="1"/>
  <c r="Y57" i="1"/>
  <c r="R57" i="1"/>
  <c r="S57" i="1"/>
  <c r="F57" i="1"/>
  <c r="G57" i="1"/>
  <c r="AD34" i="1"/>
  <c r="AE34" i="1"/>
  <c r="X34" i="1"/>
  <c r="Y34" i="1"/>
  <c r="R34" i="1"/>
  <c r="S34" i="1"/>
  <c r="F34" i="1"/>
  <c r="G34" i="1"/>
  <c r="AD59" i="1"/>
  <c r="AE59" i="1"/>
  <c r="X59" i="1"/>
  <c r="Y59" i="1"/>
  <c r="R59" i="1"/>
  <c r="S59" i="1"/>
  <c r="F59" i="1"/>
  <c r="G59" i="1"/>
  <c r="AD39" i="1"/>
  <c r="AE39" i="1"/>
  <c r="X39" i="1"/>
  <c r="Y39" i="1"/>
  <c r="R39" i="1"/>
  <c r="S39" i="1"/>
  <c r="F39" i="1"/>
  <c r="G39" i="1"/>
  <c r="AD24" i="1"/>
  <c r="AE24" i="1"/>
  <c r="X24" i="1"/>
  <c r="Y24" i="1"/>
  <c r="R24" i="1"/>
  <c r="S24" i="1"/>
  <c r="F24" i="1"/>
  <c r="G24" i="1"/>
  <c r="AD18" i="1"/>
  <c r="AE18" i="1"/>
  <c r="X18" i="1"/>
  <c r="Y18" i="1"/>
  <c r="R18" i="1"/>
  <c r="S18" i="1"/>
  <c r="F18" i="1"/>
  <c r="G18" i="1"/>
  <c r="R56" i="1"/>
  <c r="S56" i="1"/>
  <c r="AD13" i="1"/>
  <c r="AE13" i="1"/>
  <c r="X13" i="1"/>
  <c r="Y13" i="1"/>
  <c r="R13" i="1"/>
  <c r="S13" i="1"/>
  <c r="F13" i="1"/>
  <c r="G13" i="1"/>
  <c r="AD44" i="1"/>
  <c r="AE44" i="1"/>
  <c r="X44" i="1"/>
  <c r="Y44" i="1"/>
  <c r="R44" i="1"/>
  <c r="S44" i="1"/>
  <c r="F44" i="1"/>
  <c r="G44" i="1"/>
  <c r="AD37" i="1"/>
  <c r="AE37" i="1"/>
  <c r="X37" i="1"/>
  <c r="Y37" i="1"/>
  <c r="R37" i="1"/>
  <c r="S37" i="1"/>
  <c r="F37" i="1"/>
  <c r="G37" i="1"/>
  <c r="AD54" i="1"/>
  <c r="AE54" i="1"/>
  <c r="X54" i="1"/>
  <c r="Y54" i="1"/>
  <c r="R54" i="1"/>
  <c r="S54" i="1"/>
  <c r="F54" i="1"/>
  <c r="G54" i="1"/>
  <c r="AD50" i="1"/>
  <c r="AE50" i="1"/>
  <c r="X50" i="1"/>
  <c r="Y50" i="1"/>
  <c r="R50" i="1"/>
  <c r="S50" i="1"/>
  <c r="F50" i="1"/>
  <c r="G50" i="1"/>
  <c r="AD36" i="1"/>
  <c r="AE36" i="1"/>
  <c r="X36" i="1"/>
  <c r="Y36" i="1"/>
  <c r="R36" i="1"/>
  <c r="S36" i="1"/>
  <c r="F36" i="1"/>
  <c r="G36" i="1"/>
  <c r="AD48" i="1"/>
  <c r="X48" i="1"/>
  <c r="R48" i="1"/>
  <c r="F48" i="1"/>
  <c r="AD12" i="1"/>
  <c r="AE12" i="1"/>
  <c r="X12" i="1"/>
  <c r="Y12" i="1"/>
  <c r="R12" i="1"/>
  <c r="S12" i="1"/>
  <c r="F12" i="1"/>
  <c r="G12" i="1"/>
  <c r="AD66" i="1"/>
  <c r="AE66" i="1"/>
  <c r="AD35" i="1"/>
  <c r="AE35" i="1"/>
  <c r="X35" i="1"/>
  <c r="Y35" i="1"/>
  <c r="R35" i="1"/>
  <c r="S35" i="1"/>
  <c r="F35" i="1"/>
  <c r="G35" i="1"/>
  <c r="AD45" i="1"/>
  <c r="AE45" i="1"/>
  <c r="X45" i="1"/>
  <c r="Y45" i="1"/>
  <c r="R45" i="1"/>
  <c r="S45" i="1"/>
  <c r="F45" i="1"/>
  <c r="G45" i="1"/>
  <c r="AD30" i="1"/>
  <c r="AE30" i="1"/>
  <c r="X30" i="1"/>
  <c r="Y30" i="1"/>
  <c r="R30" i="1"/>
  <c r="S30" i="1"/>
  <c r="F30" i="1"/>
  <c r="G30" i="1"/>
  <c r="AD7" i="1"/>
  <c r="X7" i="1"/>
  <c r="R7" i="1"/>
  <c r="F7" i="1"/>
  <c r="AD21" i="1"/>
  <c r="AE21" i="1"/>
  <c r="R21" i="1"/>
  <c r="S21" i="1"/>
  <c r="F21" i="1"/>
  <c r="G21" i="1"/>
  <c r="AD43" i="1"/>
  <c r="AE43" i="1"/>
  <c r="X43" i="1"/>
  <c r="Y43" i="1"/>
  <c r="R43" i="1"/>
  <c r="S43" i="1"/>
  <c r="F43" i="1"/>
  <c r="G43" i="1"/>
  <c r="AD14" i="1"/>
  <c r="AE14" i="1"/>
  <c r="X14" i="1"/>
  <c r="Y14" i="1"/>
  <c r="R14" i="1"/>
  <c r="S14" i="1"/>
  <c r="F14" i="1"/>
  <c r="G14" i="1"/>
  <c r="AD16" i="1"/>
  <c r="AE16" i="1"/>
  <c r="X16" i="1"/>
  <c r="Y16" i="1"/>
  <c r="R16" i="1"/>
  <c r="S16" i="1"/>
  <c r="F16" i="1"/>
  <c r="G16" i="1"/>
  <c r="AD10" i="1"/>
  <c r="AE10" i="1"/>
  <c r="X10" i="1"/>
  <c r="Y10" i="1"/>
  <c r="R10" i="1"/>
  <c r="S10" i="1"/>
  <c r="F10" i="1"/>
  <c r="G10" i="1"/>
  <c r="AD33" i="1"/>
  <c r="AE33" i="1"/>
  <c r="X33" i="1"/>
  <c r="Y33" i="1"/>
  <c r="R33" i="1"/>
  <c r="S33" i="1"/>
  <c r="F33" i="1"/>
  <c r="G33" i="1"/>
  <c r="AD15" i="1"/>
  <c r="AE15" i="1"/>
  <c r="X15" i="1"/>
  <c r="Y15" i="1"/>
  <c r="R15" i="1"/>
  <c r="S15" i="1"/>
  <c r="F15" i="1"/>
  <c r="G15" i="1"/>
  <c r="AD29" i="1"/>
  <c r="AE29" i="1"/>
  <c r="X29" i="1"/>
  <c r="Y29" i="1"/>
  <c r="R29" i="1"/>
  <c r="S29" i="1"/>
  <c r="F29" i="1"/>
  <c r="G29" i="1"/>
  <c r="AD28" i="1"/>
  <c r="AE28" i="1"/>
  <c r="X28" i="1"/>
  <c r="Y28" i="1"/>
  <c r="R28" i="1"/>
  <c r="S28" i="1"/>
  <c r="F28" i="1"/>
  <c r="G28" i="1"/>
  <c r="AD41" i="1"/>
  <c r="AE41" i="1"/>
  <c r="X41" i="1"/>
  <c r="Y41" i="1"/>
  <c r="R41" i="1"/>
  <c r="S41" i="1"/>
  <c r="F41" i="1"/>
  <c r="G41" i="1"/>
  <c r="AD3" i="1"/>
  <c r="AE3" i="1"/>
  <c r="X3" i="1"/>
  <c r="Y3" i="1"/>
  <c r="R3" i="1"/>
  <c r="S3" i="1"/>
  <c r="F3" i="1"/>
  <c r="G3" i="1"/>
  <c r="AD25" i="1"/>
  <c r="AE25" i="1"/>
  <c r="X25" i="1"/>
  <c r="Y25" i="1"/>
  <c r="R25" i="1"/>
  <c r="S25" i="1"/>
  <c r="F25" i="1"/>
  <c r="G25" i="1"/>
  <c r="AD4" i="1"/>
  <c r="AE4" i="1"/>
  <c r="X4" i="1"/>
  <c r="Y4" i="1"/>
  <c r="R4" i="1"/>
  <c r="S4" i="1"/>
  <c r="F4" i="1"/>
  <c r="G4" i="1"/>
  <c r="AD46" i="1"/>
  <c r="AE46" i="1"/>
  <c r="X46" i="1"/>
  <c r="Y46" i="1"/>
  <c r="AD27" i="1"/>
  <c r="AE27" i="1"/>
  <c r="X27" i="1"/>
  <c r="Y27" i="1"/>
  <c r="F27" i="1"/>
  <c r="G27" i="1"/>
  <c r="AD26" i="1"/>
  <c r="AE26" i="1"/>
  <c r="X26" i="1"/>
  <c r="Y26" i="1"/>
  <c r="R26" i="1"/>
  <c r="S26" i="1"/>
  <c r="F26" i="1"/>
  <c r="G26" i="1"/>
  <c r="AD19" i="1"/>
  <c r="AE19" i="1"/>
  <c r="X19" i="1"/>
  <c r="Y19" i="1"/>
  <c r="R19" i="1"/>
  <c r="S19" i="1"/>
  <c r="F19" i="1"/>
  <c r="G19" i="1"/>
  <c r="AD5" i="1"/>
  <c r="AE5" i="1"/>
  <c r="X5" i="1"/>
  <c r="Y5" i="1"/>
  <c r="R5" i="1"/>
  <c r="S5" i="1"/>
  <c r="F5" i="1"/>
  <c r="G5" i="1"/>
  <c r="AD6" i="1"/>
  <c r="X6" i="1"/>
  <c r="Y6" i="1"/>
  <c r="R6" i="1"/>
  <c r="F6" i="1"/>
  <c r="G6" i="1"/>
  <c r="AE48" i="1"/>
  <c r="G48" i="1"/>
  <c r="Y48" i="1"/>
  <c r="S48" i="1"/>
  <c r="M48" i="1"/>
  <c r="AE7" i="1"/>
  <c r="G7" i="1"/>
  <c r="M7" i="1"/>
  <c r="S7" i="1"/>
  <c r="Y7" i="1"/>
  <c r="M61" i="1"/>
  <c r="AF67" i="1"/>
  <c r="AM67" i="1"/>
  <c r="AF71" i="1"/>
  <c r="AM71" i="1"/>
  <c r="AF68" i="1"/>
  <c r="AM68" i="1"/>
  <c r="AF70" i="1"/>
  <c r="AM70" i="1"/>
  <c r="AF69" i="1"/>
  <c r="AM69" i="1"/>
  <c r="AF72" i="1"/>
  <c r="AM72" i="1"/>
  <c r="AF60" i="1"/>
  <c r="AM60" i="1"/>
  <c r="AF11" i="1"/>
  <c r="AM11" i="1"/>
  <c r="AF9" i="1"/>
  <c r="AM9" i="1"/>
  <c r="AF32" i="1"/>
  <c r="AM32" i="1"/>
  <c r="AF8" i="1"/>
  <c r="AM8" i="1"/>
  <c r="AF3" i="1"/>
  <c r="AM3" i="1"/>
  <c r="AF31" i="1"/>
  <c r="AM31" i="1"/>
  <c r="AF14" i="1"/>
  <c r="AM14" i="1"/>
  <c r="AF65" i="1"/>
  <c r="AM65" i="1"/>
  <c r="AF47" i="1"/>
  <c r="AM47" i="1"/>
  <c r="AF52" i="1"/>
  <c r="AM52" i="1"/>
  <c r="AF23" i="1"/>
  <c r="AM23" i="1"/>
  <c r="AF66" i="1"/>
  <c r="AM66" i="1"/>
  <c r="AF46" i="1"/>
  <c r="AM46" i="1"/>
  <c r="AF27" i="1"/>
  <c r="AM27" i="1"/>
  <c r="AF26" i="1"/>
  <c r="AM26" i="1"/>
  <c r="AF4" i="1"/>
  <c r="AM4" i="1"/>
  <c r="AF48" i="1"/>
  <c r="AF54" i="1"/>
  <c r="AM54" i="1"/>
  <c r="AF18" i="1"/>
  <c r="AM18" i="1"/>
  <c r="AF24" i="1"/>
  <c r="AM24" i="1"/>
  <c r="AF59" i="1"/>
  <c r="AM59" i="1"/>
  <c r="AF49" i="1"/>
  <c r="AM49" i="1"/>
  <c r="AF62" i="1"/>
  <c r="AM62" i="1"/>
  <c r="AF58" i="1"/>
  <c r="AM58" i="1"/>
  <c r="AF45" i="1"/>
  <c r="AM45" i="1"/>
  <c r="AF43" i="1"/>
  <c r="AM43" i="1"/>
  <c r="AF35" i="1"/>
  <c r="AM35" i="1"/>
  <c r="AF13" i="1"/>
  <c r="AM13" i="1"/>
  <c r="AF63" i="1"/>
  <c r="AM63" i="1"/>
  <c r="AF17" i="1"/>
  <c r="AM17" i="1"/>
  <c r="AF61" i="1"/>
  <c r="AM61" i="1"/>
  <c r="AF33" i="1"/>
  <c r="AM33" i="1"/>
  <c r="AF12" i="1"/>
  <c r="AM12" i="1"/>
  <c r="AF57" i="1"/>
  <c r="AM57" i="1"/>
  <c r="AF40" i="1"/>
  <c r="AM40" i="1"/>
  <c r="AF38" i="1"/>
  <c r="AM38" i="1"/>
  <c r="AF56" i="1"/>
  <c r="AM56" i="1"/>
  <c r="AF55" i="1"/>
  <c r="AM55" i="1"/>
  <c r="AF21" i="1"/>
  <c r="AM21" i="1"/>
  <c r="AF25" i="1"/>
  <c r="AM25" i="1"/>
  <c r="AF51" i="1"/>
  <c r="AM51" i="1"/>
  <c r="AF28" i="1"/>
  <c r="AM28" i="1"/>
  <c r="AF30" i="1"/>
  <c r="AM30" i="1"/>
  <c r="AF50" i="1"/>
  <c r="AM50" i="1"/>
  <c r="AF39" i="1"/>
  <c r="AM39" i="1"/>
  <c r="AE6" i="1"/>
  <c r="AF20" i="1"/>
  <c r="AM20" i="1"/>
  <c r="S6" i="1"/>
  <c r="AF29" i="1"/>
  <c r="AM29" i="1"/>
  <c r="AF16" i="1"/>
  <c r="AM16" i="1"/>
  <c r="AF44" i="1"/>
  <c r="AM44" i="1"/>
  <c r="AF64" i="1"/>
  <c r="AM64" i="1"/>
  <c r="AF5" i="1"/>
  <c r="AM5" i="1"/>
  <c r="AF19" i="1"/>
  <c r="AM19" i="1"/>
  <c r="AF41" i="1"/>
  <c r="AM41" i="1"/>
  <c r="AF15" i="1"/>
  <c r="AM15" i="1"/>
  <c r="AF10" i="1"/>
  <c r="AM10" i="1"/>
  <c r="AF36" i="1"/>
  <c r="AM36" i="1"/>
  <c r="AF37" i="1"/>
  <c r="AM37" i="1"/>
  <c r="AF34" i="1"/>
  <c r="AM34" i="1"/>
  <c r="AF22" i="1"/>
  <c r="AM22" i="1"/>
  <c r="AF53" i="1"/>
  <c r="AM53" i="1"/>
  <c r="AF42" i="1"/>
  <c r="AM42" i="1"/>
  <c r="AF7" i="1"/>
  <c r="AM48" i="1"/>
  <c r="AM7" i="1"/>
  <c r="AF6" i="1"/>
  <c r="AM6" i="1"/>
  <c r="AM73" i="1"/>
</calcChain>
</file>

<file path=xl/sharedStrings.xml><?xml version="1.0" encoding="utf-8"?>
<sst xmlns="http://schemas.openxmlformats.org/spreadsheetml/2006/main" count="736" uniqueCount="87">
  <si>
    <t>L4</t>
  </si>
  <si>
    <t>X100</t>
  </si>
  <si>
    <t>L3</t>
  </si>
  <si>
    <t>X75</t>
  </si>
  <si>
    <t>L2</t>
  </si>
  <si>
    <t>X50</t>
  </si>
  <si>
    <t>L1</t>
  </si>
  <si>
    <t>X25</t>
  </si>
  <si>
    <t>DP</t>
  </si>
  <si>
    <t>T</t>
  </si>
  <si>
    <t>TOTAL</t>
  </si>
  <si>
    <t>MÉDIA</t>
  </si>
  <si>
    <t>TOTAL DE PONTOS</t>
  </si>
  <si>
    <t>UFF</t>
  </si>
  <si>
    <t>UFMG</t>
  </si>
  <si>
    <t>UFRGS</t>
  </si>
  <si>
    <t>UERJ</t>
  </si>
  <si>
    <t>UFPA</t>
  </si>
  <si>
    <t>UNISINOS</t>
  </si>
  <si>
    <t>UFES</t>
  </si>
  <si>
    <t>UNIVERSO</t>
  </si>
  <si>
    <t>UFOP</t>
  </si>
  <si>
    <t>UFPE</t>
  </si>
  <si>
    <t>UNICAMP</t>
  </si>
  <si>
    <t>PUC/RS</t>
  </si>
  <si>
    <t>UFGD</t>
  </si>
  <si>
    <t>FIOCRUZ</t>
  </si>
  <si>
    <t>UDESC</t>
  </si>
  <si>
    <t>UFRRJ</t>
  </si>
  <si>
    <t>UNIOESTE</t>
  </si>
  <si>
    <t>UNB</t>
  </si>
  <si>
    <t>UFPR</t>
  </si>
  <si>
    <t>UFJF</t>
  </si>
  <si>
    <t>UEFS</t>
  </si>
  <si>
    <t>PUC/SP</t>
  </si>
  <si>
    <t>UNESP/ASS</t>
  </si>
  <si>
    <t>UFPEL</t>
  </si>
  <si>
    <t>UEM</t>
  </si>
  <si>
    <t>UFSC</t>
  </si>
  <si>
    <t>UFPB/J.P.</t>
  </si>
  <si>
    <t>FUFPI</t>
  </si>
  <si>
    <t>UFMT</t>
  </si>
  <si>
    <t>UNIRIO</t>
  </si>
  <si>
    <t>USP SOC</t>
  </si>
  <si>
    <t>UFU</t>
  </si>
  <si>
    <t>UFCG</t>
  </si>
  <si>
    <t>UFAM</t>
  </si>
  <si>
    <t>UNEB</t>
  </si>
  <si>
    <t>UFSM</t>
  </si>
  <si>
    <t>USP ECO</t>
  </si>
  <si>
    <t>UFC</t>
  </si>
  <si>
    <t>UEL</t>
  </si>
  <si>
    <t>UFBA</t>
  </si>
  <si>
    <t>UFSJ</t>
  </si>
  <si>
    <t>UFMA</t>
  </si>
  <si>
    <t>UFRPE</t>
  </si>
  <si>
    <t>UNESP/FR</t>
  </si>
  <si>
    <t>PUC-RIO</t>
  </si>
  <si>
    <t>UECE</t>
  </si>
  <si>
    <t>UNIMONTES</t>
  </si>
  <si>
    <t>UFRN</t>
  </si>
  <si>
    <t>FUFSE</t>
  </si>
  <si>
    <t>UNIFESP</t>
  </si>
  <si>
    <t>FURG</t>
  </si>
  <si>
    <t>UEPG</t>
  </si>
  <si>
    <t>UNICENTRO</t>
  </si>
  <si>
    <t>UFAL</t>
  </si>
  <si>
    <t>TOTAIS</t>
  </si>
  <si>
    <t>FGV MD</t>
  </si>
  <si>
    <t>FGV MP</t>
  </si>
  <si>
    <t>FUPF</t>
  </si>
  <si>
    <t>PUC-GO</t>
  </si>
  <si>
    <t>UCS</t>
  </si>
  <si>
    <t>UEMA</t>
  </si>
  <si>
    <t>UERJ HS</t>
  </si>
  <si>
    <t>UFFS</t>
  </si>
  <si>
    <t>UFG MD</t>
  </si>
  <si>
    <t>UFG MP</t>
  </si>
  <si>
    <t>UFRB</t>
  </si>
  <si>
    <t>UFRJ HC</t>
  </si>
  <si>
    <t>UFRJ HS</t>
  </si>
  <si>
    <t>UFV</t>
  </si>
  <si>
    <t>UNEB HRL</t>
  </si>
  <si>
    <t>UNIFAL</t>
  </si>
  <si>
    <t>X250</t>
  </si>
  <si>
    <t>L4+</t>
  </si>
  <si>
    <t>UNEB HIST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</si>
</sst>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2" fontId="6" fillId="0" borderId="1" xfId="0" applyNumberFormat="1" applyFont="1" applyFill="1" applyBorder="1"/>
    <xf numFmtId="0" fontId="3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9" fillId="0" borderId="0" xfId="0" applyFont="1" applyFill="1"/>
    <xf numFmtId="0" fontId="1" fillId="0" borderId="0" xfId="0" applyFont="1" applyFill="1"/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2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workbookViewId="0">
      <selection sqref="A1:XFD1048576"/>
    </sheetView>
  </sheetViews>
  <sheetFormatPr defaultColWidth="8.85546875" defaultRowHeight="15" x14ac:dyDescent="0.25"/>
  <cols>
    <col min="1" max="1" width="11.85546875" style="23" customWidth="1"/>
    <col min="2" max="5" width="3" style="8" bestFit="1" customWidth="1"/>
    <col min="6" max="6" width="4" style="24" customWidth="1"/>
    <col min="7" max="7" width="6" style="8" customWidth="1"/>
    <col min="8" max="11" width="4.140625" style="8" bestFit="1" customWidth="1"/>
    <col min="12" max="12" width="4" style="24" customWidth="1"/>
    <col min="13" max="13" width="6" style="8" customWidth="1"/>
    <col min="14" max="17" width="4" style="8" customWidth="1"/>
    <col min="18" max="18" width="5" style="24" bestFit="1" customWidth="1"/>
    <col min="19" max="19" width="7" style="8" bestFit="1" customWidth="1"/>
    <col min="20" max="23" width="4" style="8" customWidth="1"/>
    <col min="24" max="24" width="5" style="24" bestFit="1" customWidth="1"/>
    <col min="25" max="25" width="7" style="8" bestFit="1" customWidth="1"/>
    <col min="26" max="29" width="4" style="8" customWidth="1"/>
    <col min="30" max="30" width="5" style="24" customWidth="1"/>
    <col min="31" max="31" width="6" style="8" bestFit="1" customWidth="1"/>
    <col min="32" max="32" width="7.140625" style="8" customWidth="1"/>
    <col min="33" max="33" width="11.85546875" style="8" customWidth="1"/>
    <col min="34" max="37" width="5" style="8" customWidth="1"/>
    <col min="38" max="38" width="7.5703125" style="8" bestFit="1" customWidth="1"/>
    <col min="39" max="39" width="18.85546875" style="8" customWidth="1"/>
    <col min="40" max="16384" width="8.85546875" style="8"/>
  </cols>
  <sheetData>
    <row r="1" spans="1:39" ht="25.5" x14ac:dyDescent="0.25">
      <c r="A1" s="32"/>
      <c r="B1" s="3" t="s">
        <v>0</v>
      </c>
      <c r="C1" s="3" t="s">
        <v>0</v>
      </c>
      <c r="D1" s="3" t="s">
        <v>0</v>
      </c>
      <c r="E1" s="3" t="s">
        <v>0</v>
      </c>
      <c r="F1" s="4" t="s">
        <v>0</v>
      </c>
      <c r="G1" s="5" t="s">
        <v>84</v>
      </c>
      <c r="H1" s="3" t="s">
        <v>85</v>
      </c>
      <c r="I1" s="3" t="s">
        <v>85</v>
      </c>
      <c r="J1" s="3" t="s">
        <v>85</v>
      </c>
      <c r="K1" s="3" t="s">
        <v>85</v>
      </c>
      <c r="L1" s="4" t="s">
        <v>85</v>
      </c>
      <c r="M1" s="5" t="s">
        <v>1</v>
      </c>
      <c r="N1" s="3" t="s">
        <v>2</v>
      </c>
      <c r="O1" s="3" t="s">
        <v>2</v>
      </c>
      <c r="P1" s="3" t="s">
        <v>2</v>
      </c>
      <c r="Q1" s="3" t="s">
        <v>2</v>
      </c>
      <c r="R1" s="4" t="s">
        <v>2</v>
      </c>
      <c r="S1" s="5" t="s">
        <v>3</v>
      </c>
      <c r="T1" s="3" t="s">
        <v>4</v>
      </c>
      <c r="U1" s="3" t="s">
        <v>4</v>
      </c>
      <c r="V1" s="3" t="s">
        <v>4</v>
      </c>
      <c r="W1" s="3" t="s">
        <v>4</v>
      </c>
      <c r="X1" s="4" t="s">
        <v>4</v>
      </c>
      <c r="Y1" s="5" t="s">
        <v>5</v>
      </c>
      <c r="Z1" s="3" t="s">
        <v>6</v>
      </c>
      <c r="AA1" s="3" t="s">
        <v>6</v>
      </c>
      <c r="AB1" s="3" t="s">
        <v>6</v>
      </c>
      <c r="AC1" s="3" t="s">
        <v>6</v>
      </c>
      <c r="AD1" s="4" t="s">
        <v>6</v>
      </c>
      <c r="AE1" s="5" t="s">
        <v>7</v>
      </c>
      <c r="AF1" s="6"/>
      <c r="AG1" s="33"/>
      <c r="AH1" s="7" t="s">
        <v>8</v>
      </c>
      <c r="AI1" s="7" t="s">
        <v>8</v>
      </c>
      <c r="AJ1" s="7" t="s">
        <v>8</v>
      </c>
      <c r="AK1" s="7" t="s">
        <v>8</v>
      </c>
      <c r="AL1" s="6"/>
      <c r="AM1" s="6"/>
    </row>
    <row r="2" spans="1:39" x14ac:dyDescent="0.25">
      <c r="A2" s="32"/>
      <c r="B2" s="3">
        <v>13</v>
      </c>
      <c r="C2" s="3">
        <v>14</v>
      </c>
      <c r="D2" s="3">
        <v>15</v>
      </c>
      <c r="E2" s="9">
        <v>16</v>
      </c>
      <c r="F2" s="4" t="s">
        <v>9</v>
      </c>
      <c r="G2" s="5" t="s">
        <v>9</v>
      </c>
      <c r="H2" s="3">
        <v>13</v>
      </c>
      <c r="I2" s="3">
        <v>14</v>
      </c>
      <c r="J2" s="3">
        <v>15</v>
      </c>
      <c r="K2" s="9">
        <v>16</v>
      </c>
      <c r="L2" s="4" t="s">
        <v>9</v>
      </c>
      <c r="M2" s="5" t="s">
        <v>9</v>
      </c>
      <c r="N2" s="3">
        <v>13</v>
      </c>
      <c r="O2" s="3">
        <v>14</v>
      </c>
      <c r="P2" s="3">
        <v>15</v>
      </c>
      <c r="Q2" s="9">
        <v>16</v>
      </c>
      <c r="R2" s="4" t="s">
        <v>9</v>
      </c>
      <c r="S2" s="5" t="s">
        <v>9</v>
      </c>
      <c r="T2" s="3">
        <v>13</v>
      </c>
      <c r="U2" s="3">
        <v>14</v>
      </c>
      <c r="V2" s="3">
        <v>15</v>
      </c>
      <c r="W2" s="9">
        <v>16</v>
      </c>
      <c r="X2" s="4" t="s">
        <v>9</v>
      </c>
      <c r="Y2" s="5" t="s">
        <v>9</v>
      </c>
      <c r="Z2" s="3">
        <v>13</v>
      </c>
      <c r="AA2" s="3">
        <v>14</v>
      </c>
      <c r="AB2" s="3">
        <v>15</v>
      </c>
      <c r="AC2" s="9">
        <v>16</v>
      </c>
      <c r="AD2" s="4" t="s">
        <v>9</v>
      </c>
      <c r="AE2" s="5" t="s">
        <v>9</v>
      </c>
      <c r="AF2" s="10" t="s">
        <v>10</v>
      </c>
      <c r="AG2" s="33"/>
      <c r="AH2" s="11">
        <v>2013</v>
      </c>
      <c r="AI2" s="11">
        <v>2014</v>
      </c>
      <c r="AJ2" s="11">
        <v>2015</v>
      </c>
      <c r="AK2" s="11">
        <v>2016</v>
      </c>
      <c r="AL2" s="12" t="s">
        <v>11</v>
      </c>
      <c r="AM2" s="6" t="s">
        <v>12</v>
      </c>
    </row>
    <row r="3" spans="1:39" x14ac:dyDescent="0.25">
      <c r="A3" s="13" t="s">
        <v>20</v>
      </c>
      <c r="B3" s="14">
        <v>0</v>
      </c>
      <c r="C3" s="14">
        <v>1</v>
      </c>
      <c r="D3" s="14">
        <v>1</v>
      </c>
      <c r="E3" s="15">
        <v>2</v>
      </c>
      <c r="F3" s="16">
        <f t="shared" ref="F3:F34" si="0">SUM(B3:E3)</f>
        <v>4</v>
      </c>
      <c r="G3" s="17">
        <f t="shared" ref="G3:G34" si="1">F3*250</f>
        <v>1000</v>
      </c>
      <c r="H3" s="14">
        <v>1</v>
      </c>
      <c r="I3" s="14">
        <v>0</v>
      </c>
      <c r="J3" s="14">
        <v>0</v>
      </c>
      <c r="K3" s="15">
        <v>0</v>
      </c>
      <c r="L3" s="16">
        <f t="shared" ref="L3:L34" si="2">SUM(H3:K3)</f>
        <v>1</v>
      </c>
      <c r="M3" s="17">
        <f t="shared" ref="M3:M34" si="3">L3*100</f>
        <v>100</v>
      </c>
      <c r="N3" s="14">
        <v>9</v>
      </c>
      <c r="O3" s="14">
        <v>11</v>
      </c>
      <c r="P3" s="14">
        <v>5</v>
      </c>
      <c r="Q3" s="15">
        <v>9</v>
      </c>
      <c r="R3" s="16">
        <f t="shared" ref="R3:R34" si="4">SUM(N3:Q3)</f>
        <v>34</v>
      </c>
      <c r="S3" s="17">
        <f t="shared" ref="S3:S34" si="5">R3*75</f>
        <v>2550</v>
      </c>
      <c r="T3" s="14">
        <v>9</v>
      </c>
      <c r="U3" s="14">
        <v>13</v>
      </c>
      <c r="V3" s="14">
        <v>9</v>
      </c>
      <c r="W3" s="15">
        <v>7</v>
      </c>
      <c r="X3" s="16">
        <f t="shared" ref="X3:X34" si="6">SUM(T3:W3)</f>
        <v>38</v>
      </c>
      <c r="Y3" s="17">
        <f t="shared" ref="Y3:Y34" si="7">X3*50</f>
        <v>1900</v>
      </c>
      <c r="Z3" s="14">
        <v>7</v>
      </c>
      <c r="AA3" s="14">
        <v>4</v>
      </c>
      <c r="AB3" s="14">
        <v>5</v>
      </c>
      <c r="AC3" s="15">
        <v>2</v>
      </c>
      <c r="AD3" s="16">
        <f t="shared" ref="AD3:AD34" si="8">SUM(Z3:AC3)</f>
        <v>18</v>
      </c>
      <c r="AE3" s="17">
        <f t="shared" ref="AE3:AE34" si="9">AD3*25</f>
        <v>450</v>
      </c>
      <c r="AF3" s="6">
        <f t="shared" ref="AF3:AF34" si="10">G3+S3+Y3+AE3</f>
        <v>5900</v>
      </c>
      <c r="AG3" s="18" t="s">
        <v>20</v>
      </c>
      <c r="AH3" s="14">
        <v>11</v>
      </c>
      <c r="AI3" s="14">
        <v>11</v>
      </c>
      <c r="AJ3" s="14">
        <v>11</v>
      </c>
      <c r="AK3" s="14">
        <v>11</v>
      </c>
      <c r="AL3" s="31">
        <f t="shared" ref="AL3:AL10" si="11">(AH3+AI3+AJ3+AK3)/4</f>
        <v>11</v>
      </c>
      <c r="AM3" s="19">
        <f t="shared" ref="AM3:AM34" si="12">AF3/AL3</f>
        <v>536.36363636363637</v>
      </c>
    </row>
    <row r="4" spans="1:39" x14ac:dyDescent="0.25">
      <c r="A4" s="13" t="s">
        <v>18</v>
      </c>
      <c r="B4" s="14">
        <v>0</v>
      </c>
      <c r="C4" s="14">
        <v>2</v>
      </c>
      <c r="D4" s="14">
        <v>1</v>
      </c>
      <c r="E4" s="15">
        <v>1</v>
      </c>
      <c r="F4" s="16">
        <f t="shared" si="0"/>
        <v>4</v>
      </c>
      <c r="G4" s="17">
        <f t="shared" si="1"/>
        <v>1000</v>
      </c>
      <c r="H4" s="14">
        <v>0</v>
      </c>
      <c r="I4" s="14">
        <v>0</v>
      </c>
      <c r="J4" s="14">
        <v>0</v>
      </c>
      <c r="K4" s="15">
        <v>1</v>
      </c>
      <c r="L4" s="16">
        <f t="shared" si="2"/>
        <v>1</v>
      </c>
      <c r="M4" s="17">
        <f t="shared" si="3"/>
        <v>100</v>
      </c>
      <c r="N4" s="14">
        <v>7</v>
      </c>
      <c r="O4" s="14">
        <v>7</v>
      </c>
      <c r="P4" s="14">
        <v>3</v>
      </c>
      <c r="Q4" s="15">
        <v>10</v>
      </c>
      <c r="R4" s="16">
        <f t="shared" si="4"/>
        <v>27</v>
      </c>
      <c r="S4" s="17">
        <f t="shared" si="5"/>
        <v>2025</v>
      </c>
      <c r="T4" s="14">
        <v>9</v>
      </c>
      <c r="U4" s="14">
        <v>12</v>
      </c>
      <c r="V4" s="14">
        <v>12</v>
      </c>
      <c r="W4" s="15">
        <v>17</v>
      </c>
      <c r="X4" s="16">
        <f t="shared" si="6"/>
        <v>50</v>
      </c>
      <c r="Y4" s="17">
        <f t="shared" si="7"/>
        <v>2500</v>
      </c>
      <c r="Z4" s="14">
        <v>3</v>
      </c>
      <c r="AA4" s="25">
        <v>9</v>
      </c>
      <c r="AB4" s="14">
        <v>5</v>
      </c>
      <c r="AC4" s="15">
        <v>5</v>
      </c>
      <c r="AD4" s="16">
        <f t="shared" si="8"/>
        <v>22</v>
      </c>
      <c r="AE4" s="17">
        <f t="shared" si="9"/>
        <v>550</v>
      </c>
      <c r="AF4" s="6">
        <f t="shared" si="10"/>
        <v>6075</v>
      </c>
      <c r="AG4" s="18" t="s">
        <v>18</v>
      </c>
      <c r="AH4" s="14">
        <v>12</v>
      </c>
      <c r="AI4" s="14">
        <v>12</v>
      </c>
      <c r="AJ4" s="14">
        <v>13</v>
      </c>
      <c r="AK4" s="14">
        <v>13</v>
      </c>
      <c r="AL4" s="31">
        <f t="shared" si="11"/>
        <v>12.5</v>
      </c>
      <c r="AM4" s="19">
        <f t="shared" si="12"/>
        <v>486</v>
      </c>
    </row>
    <row r="5" spans="1:39" x14ac:dyDescent="0.25">
      <c r="A5" s="13" t="s">
        <v>14</v>
      </c>
      <c r="B5" s="14">
        <v>6</v>
      </c>
      <c r="C5" s="14">
        <v>1</v>
      </c>
      <c r="D5" s="14">
        <v>2</v>
      </c>
      <c r="E5" s="15">
        <v>3</v>
      </c>
      <c r="F5" s="16">
        <f t="shared" si="0"/>
        <v>12</v>
      </c>
      <c r="G5" s="17">
        <f t="shared" si="1"/>
        <v>3000</v>
      </c>
      <c r="H5" s="14">
        <v>0</v>
      </c>
      <c r="I5" s="14">
        <v>4</v>
      </c>
      <c r="J5" s="14">
        <v>1</v>
      </c>
      <c r="K5" s="15">
        <v>0</v>
      </c>
      <c r="L5" s="16">
        <f t="shared" si="2"/>
        <v>5</v>
      </c>
      <c r="M5" s="17">
        <f t="shared" si="3"/>
        <v>500</v>
      </c>
      <c r="N5" s="14">
        <v>32</v>
      </c>
      <c r="O5" s="14">
        <v>24</v>
      </c>
      <c r="P5" s="14">
        <v>12</v>
      </c>
      <c r="Q5" s="15">
        <v>16</v>
      </c>
      <c r="R5" s="16">
        <f t="shared" si="4"/>
        <v>84</v>
      </c>
      <c r="S5" s="17">
        <f t="shared" si="5"/>
        <v>6300</v>
      </c>
      <c r="T5" s="14">
        <v>17</v>
      </c>
      <c r="U5" s="14">
        <v>11</v>
      </c>
      <c r="V5" s="25">
        <v>20</v>
      </c>
      <c r="W5" s="15">
        <v>12</v>
      </c>
      <c r="X5" s="16">
        <f t="shared" si="6"/>
        <v>60</v>
      </c>
      <c r="Y5" s="17">
        <f t="shared" si="7"/>
        <v>3000</v>
      </c>
      <c r="Z5" s="14">
        <v>9</v>
      </c>
      <c r="AA5" s="14">
        <v>0</v>
      </c>
      <c r="AB5" s="14">
        <v>9</v>
      </c>
      <c r="AC5" s="15">
        <v>2</v>
      </c>
      <c r="AD5" s="16">
        <f t="shared" si="8"/>
        <v>20</v>
      </c>
      <c r="AE5" s="17">
        <f t="shared" si="9"/>
        <v>500</v>
      </c>
      <c r="AF5" s="6">
        <f t="shared" si="10"/>
        <v>12800</v>
      </c>
      <c r="AG5" s="18" t="s">
        <v>14</v>
      </c>
      <c r="AH5" s="14">
        <v>25</v>
      </c>
      <c r="AI5" s="14">
        <v>27</v>
      </c>
      <c r="AJ5" s="14">
        <v>28</v>
      </c>
      <c r="AK5" s="14">
        <v>29</v>
      </c>
      <c r="AL5" s="31">
        <f t="shared" si="11"/>
        <v>27.25</v>
      </c>
      <c r="AM5" s="19">
        <f t="shared" si="12"/>
        <v>469.72477064220186</v>
      </c>
    </row>
    <row r="6" spans="1:39" x14ac:dyDescent="0.25">
      <c r="A6" s="13" t="s">
        <v>13</v>
      </c>
      <c r="B6" s="14">
        <v>3</v>
      </c>
      <c r="C6" s="14">
        <v>5</v>
      </c>
      <c r="D6" s="14">
        <v>9</v>
      </c>
      <c r="E6" s="15">
        <v>1</v>
      </c>
      <c r="F6" s="16">
        <f t="shared" si="0"/>
        <v>18</v>
      </c>
      <c r="G6" s="17">
        <f t="shared" si="1"/>
        <v>4500</v>
      </c>
      <c r="H6" s="14">
        <v>2</v>
      </c>
      <c r="I6" s="14">
        <v>9</v>
      </c>
      <c r="J6" s="14">
        <v>6</v>
      </c>
      <c r="K6" s="15">
        <v>0</v>
      </c>
      <c r="L6" s="16">
        <f t="shared" si="2"/>
        <v>17</v>
      </c>
      <c r="M6" s="17">
        <f t="shared" si="3"/>
        <v>1700</v>
      </c>
      <c r="N6" s="14">
        <v>20</v>
      </c>
      <c r="O6" s="14">
        <v>32</v>
      </c>
      <c r="P6" s="14">
        <v>28</v>
      </c>
      <c r="Q6" s="15">
        <v>39</v>
      </c>
      <c r="R6" s="16">
        <f t="shared" si="4"/>
        <v>119</v>
      </c>
      <c r="S6" s="17">
        <f t="shared" si="5"/>
        <v>8925</v>
      </c>
      <c r="T6" s="14">
        <v>27</v>
      </c>
      <c r="U6" s="14">
        <v>34</v>
      </c>
      <c r="V6" s="14">
        <v>29</v>
      </c>
      <c r="W6" s="15">
        <v>23</v>
      </c>
      <c r="X6" s="16">
        <f t="shared" si="6"/>
        <v>113</v>
      </c>
      <c r="Y6" s="17">
        <f t="shared" si="7"/>
        <v>5650</v>
      </c>
      <c r="Z6" s="14">
        <v>17</v>
      </c>
      <c r="AA6" s="14">
        <v>11</v>
      </c>
      <c r="AB6" s="14">
        <v>16</v>
      </c>
      <c r="AC6" s="15">
        <v>26</v>
      </c>
      <c r="AD6" s="16">
        <f t="shared" si="8"/>
        <v>70</v>
      </c>
      <c r="AE6" s="17">
        <f t="shared" si="9"/>
        <v>1750</v>
      </c>
      <c r="AF6" s="6">
        <f t="shared" si="10"/>
        <v>20825</v>
      </c>
      <c r="AG6" s="18" t="s">
        <v>13</v>
      </c>
      <c r="AH6" s="14">
        <v>49</v>
      </c>
      <c r="AI6" s="14">
        <v>52</v>
      </c>
      <c r="AJ6" s="14">
        <v>54</v>
      </c>
      <c r="AK6" s="14">
        <v>53</v>
      </c>
      <c r="AL6" s="31">
        <f t="shared" si="11"/>
        <v>52</v>
      </c>
      <c r="AM6" s="19">
        <f t="shared" si="12"/>
        <v>400.48076923076923</v>
      </c>
    </row>
    <row r="7" spans="1:39" x14ac:dyDescent="0.25">
      <c r="A7" s="13" t="s">
        <v>68</v>
      </c>
      <c r="B7" s="14">
        <v>4</v>
      </c>
      <c r="C7" s="14">
        <v>0</v>
      </c>
      <c r="D7" s="14">
        <v>2</v>
      </c>
      <c r="E7" s="15">
        <v>2</v>
      </c>
      <c r="F7" s="16">
        <f t="shared" si="0"/>
        <v>8</v>
      </c>
      <c r="G7" s="17">
        <f t="shared" si="1"/>
        <v>2000</v>
      </c>
      <c r="H7" s="14">
        <v>3</v>
      </c>
      <c r="I7" s="14">
        <v>0</v>
      </c>
      <c r="J7" s="14">
        <v>1</v>
      </c>
      <c r="K7" s="15">
        <v>2</v>
      </c>
      <c r="L7" s="16">
        <f t="shared" si="2"/>
        <v>6</v>
      </c>
      <c r="M7" s="17">
        <f t="shared" si="3"/>
        <v>600</v>
      </c>
      <c r="N7" s="14">
        <v>8</v>
      </c>
      <c r="O7" s="14">
        <v>13</v>
      </c>
      <c r="P7" s="14">
        <v>7</v>
      </c>
      <c r="Q7" s="15">
        <v>8</v>
      </c>
      <c r="R7" s="16">
        <f t="shared" si="4"/>
        <v>36</v>
      </c>
      <c r="S7" s="17">
        <f t="shared" si="5"/>
        <v>2700</v>
      </c>
      <c r="T7" s="14">
        <v>16</v>
      </c>
      <c r="U7" s="14">
        <v>12</v>
      </c>
      <c r="V7" s="14">
        <v>8</v>
      </c>
      <c r="W7" s="15">
        <v>5</v>
      </c>
      <c r="X7" s="16">
        <f t="shared" si="6"/>
        <v>41</v>
      </c>
      <c r="Y7" s="17">
        <f t="shared" si="7"/>
        <v>2050</v>
      </c>
      <c r="Z7" s="14">
        <v>11</v>
      </c>
      <c r="AA7" s="14">
        <v>8</v>
      </c>
      <c r="AB7" s="14">
        <v>9</v>
      </c>
      <c r="AC7" s="15">
        <v>2</v>
      </c>
      <c r="AD7" s="16">
        <f t="shared" si="8"/>
        <v>30</v>
      </c>
      <c r="AE7" s="17">
        <f t="shared" si="9"/>
        <v>750</v>
      </c>
      <c r="AF7" s="6">
        <f t="shared" si="10"/>
        <v>7500</v>
      </c>
      <c r="AG7" s="13" t="s">
        <v>68</v>
      </c>
      <c r="AH7" s="14">
        <v>21</v>
      </c>
      <c r="AI7" s="14">
        <v>19</v>
      </c>
      <c r="AJ7" s="14">
        <v>18</v>
      </c>
      <c r="AK7" s="14">
        <v>17</v>
      </c>
      <c r="AL7" s="31">
        <f t="shared" si="11"/>
        <v>18.75</v>
      </c>
      <c r="AM7" s="19">
        <f t="shared" si="12"/>
        <v>400</v>
      </c>
    </row>
    <row r="8" spans="1:39" x14ac:dyDescent="0.25">
      <c r="A8" s="13" t="s">
        <v>69</v>
      </c>
      <c r="B8" s="14">
        <v>4</v>
      </c>
      <c r="C8" s="14">
        <v>0</v>
      </c>
      <c r="D8" s="14">
        <v>2</v>
      </c>
      <c r="E8" s="15">
        <v>2</v>
      </c>
      <c r="F8" s="16">
        <f t="shared" si="0"/>
        <v>8</v>
      </c>
      <c r="G8" s="17">
        <f t="shared" si="1"/>
        <v>2000</v>
      </c>
      <c r="H8" s="14">
        <v>3</v>
      </c>
      <c r="I8" s="14">
        <v>0</v>
      </c>
      <c r="J8" s="14">
        <v>1</v>
      </c>
      <c r="K8" s="15">
        <v>2</v>
      </c>
      <c r="L8" s="16">
        <f t="shared" si="2"/>
        <v>6</v>
      </c>
      <c r="M8" s="17">
        <f t="shared" si="3"/>
        <v>600</v>
      </c>
      <c r="N8" s="14">
        <v>8</v>
      </c>
      <c r="O8" s="14">
        <v>13</v>
      </c>
      <c r="P8" s="14">
        <v>7</v>
      </c>
      <c r="Q8" s="15">
        <v>8</v>
      </c>
      <c r="R8" s="16">
        <f t="shared" si="4"/>
        <v>36</v>
      </c>
      <c r="S8" s="17">
        <f t="shared" si="5"/>
        <v>2700</v>
      </c>
      <c r="T8" s="14">
        <v>15</v>
      </c>
      <c r="U8" s="14">
        <v>12</v>
      </c>
      <c r="V8" s="14">
        <v>8</v>
      </c>
      <c r="W8" s="15">
        <v>5</v>
      </c>
      <c r="X8" s="16">
        <f t="shared" si="6"/>
        <v>40</v>
      </c>
      <c r="Y8" s="17">
        <f t="shared" si="7"/>
        <v>2000</v>
      </c>
      <c r="Z8" s="14">
        <v>10</v>
      </c>
      <c r="AA8" s="14">
        <v>8</v>
      </c>
      <c r="AB8" s="14">
        <v>9</v>
      </c>
      <c r="AC8" s="15">
        <v>2</v>
      </c>
      <c r="AD8" s="16">
        <f t="shared" si="8"/>
        <v>29</v>
      </c>
      <c r="AE8" s="17">
        <f t="shared" si="9"/>
        <v>725</v>
      </c>
      <c r="AF8" s="6">
        <f t="shared" si="10"/>
        <v>7425</v>
      </c>
      <c r="AG8" s="13" t="s">
        <v>69</v>
      </c>
      <c r="AH8" s="14">
        <v>22</v>
      </c>
      <c r="AI8" s="14">
        <v>20</v>
      </c>
      <c r="AJ8" s="14">
        <v>17</v>
      </c>
      <c r="AK8" s="14">
        <v>16</v>
      </c>
      <c r="AL8" s="31">
        <f t="shared" si="11"/>
        <v>18.75</v>
      </c>
      <c r="AM8" s="19">
        <f t="shared" si="12"/>
        <v>396</v>
      </c>
    </row>
    <row r="9" spans="1:39" x14ac:dyDescent="0.25">
      <c r="A9" s="13" t="s">
        <v>70</v>
      </c>
      <c r="B9" s="14">
        <v>0</v>
      </c>
      <c r="C9" s="14">
        <v>0</v>
      </c>
      <c r="D9" s="14">
        <v>4</v>
      </c>
      <c r="E9" s="15">
        <v>2</v>
      </c>
      <c r="F9" s="16">
        <f t="shared" si="0"/>
        <v>6</v>
      </c>
      <c r="G9" s="17">
        <f t="shared" si="1"/>
        <v>1500</v>
      </c>
      <c r="H9" s="14">
        <v>0</v>
      </c>
      <c r="I9" s="14">
        <v>0</v>
      </c>
      <c r="J9" s="14">
        <v>0</v>
      </c>
      <c r="K9" s="15">
        <v>0</v>
      </c>
      <c r="L9" s="16">
        <f t="shared" si="2"/>
        <v>0</v>
      </c>
      <c r="M9" s="17">
        <f t="shared" si="3"/>
        <v>0</v>
      </c>
      <c r="N9" s="14">
        <v>3</v>
      </c>
      <c r="O9" s="14">
        <v>3</v>
      </c>
      <c r="P9" s="14">
        <v>3</v>
      </c>
      <c r="Q9" s="26">
        <v>11</v>
      </c>
      <c r="R9" s="16">
        <f t="shared" si="4"/>
        <v>20</v>
      </c>
      <c r="S9" s="17">
        <f t="shared" si="5"/>
        <v>1500</v>
      </c>
      <c r="T9" s="14">
        <v>10</v>
      </c>
      <c r="U9" s="14">
        <v>7</v>
      </c>
      <c r="V9" s="14">
        <v>10</v>
      </c>
      <c r="W9" s="15">
        <v>6</v>
      </c>
      <c r="X9" s="16">
        <f t="shared" si="6"/>
        <v>33</v>
      </c>
      <c r="Y9" s="17">
        <f t="shared" si="7"/>
        <v>1650</v>
      </c>
      <c r="Z9" s="14">
        <v>13</v>
      </c>
      <c r="AA9" s="14">
        <v>8</v>
      </c>
      <c r="AB9" s="14">
        <v>8</v>
      </c>
      <c r="AC9" s="15">
        <v>10</v>
      </c>
      <c r="AD9" s="16">
        <f t="shared" si="8"/>
        <v>39</v>
      </c>
      <c r="AE9" s="17">
        <f t="shared" si="9"/>
        <v>975</v>
      </c>
      <c r="AF9" s="6">
        <f t="shared" si="10"/>
        <v>5625</v>
      </c>
      <c r="AG9" s="13" t="s">
        <v>70</v>
      </c>
      <c r="AH9" s="20">
        <v>14</v>
      </c>
      <c r="AI9" s="20">
        <v>16</v>
      </c>
      <c r="AJ9" s="20">
        <v>14</v>
      </c>
      <c r="AK9" s="20">
        <v>16</v>
      </c>
      <c r="AL9" s="31">
        <f t="shared" si="11"/>
        <v>15</v>
      </c>
      <c r="AM9" s="19">
        <f t="shared" si="12"/>
        <v>375</v>
      </c>
    </row>
    <row r="10" spans="1:39" x14ac:dyDescent="0.25">
      <c r="A10" s="13" t="s">
        <v>26</v>
      </c>
      <c r="B10" s="14">
        <v>3</v>
      </c>
      <c r="C10" s="14">
        <v>1</v>
      </c>
      <c r="D10" s="14">
        <v>2</v>
      </c>
      <c r="E10" s="15">
        <v>2</v>
      </c>
      <c r="F10" s="16">
        <f t="shared" si="0"/>
        <v>8</v>
      </c>
      <c r="G10" s="17">
        <f t="shared" si="1"/>
        <v>2000</v>
      </c>
      <c r="H10" s="14">
        <v>1</v>
      </c>
      <c r="I10" s="14">
        <v>1</v>
      </c>
      <c r="J10" s="14">
        <v>0</v>
      </c>
      <c r="K10" s="15">
        <v>1</v>
      </c>
      <c r="L10" s="16">
        <f t="shared" si="2"/>
        <v>3</v>
      </c>
      <c r="M10" s="17">
        <f t="shared" si="3"/>
        <v>300</v>
      </c>
      <c r="N10" s="14">
        <v>8</v>
      </c>
      <c r="O10" s="14">
        <v>9</v>
      </c>
      <c r="P10" s="25">
        <v>10</v>
      </c>
      <c r="Q10" s="15">
        <v>4</v>
      </c>
      <c r="R10" s="16">
        <f t="shared" si="4"/>
        <v>31</v>
      </c>
      <c r="S10" s="17">
        <f t="shared" si="5"/>
        <v>2325</v>
      </c>
      <c r="T10" s="14">
        <v>10</v>
      </c>
      <c r="U10" s="14">
        <v>5</v>
      </c>
      <c r="V10" s="25">
        <v>17</v>
      </c>
      <c r="W10" s="15">
        <v>11</v>
      </c>
      <c r="X10" s="16">
        <f t="shared" si="6"/>
        <v>43</v>
      </c>
      <c r="Y10" s="17">
        <f t="shared" si="7"/>
        <v>2150</v>
      </c>
      <c r="Z10" s="14">
        <v>9</v>
      </c>
      <c r="AA10" s="14">
        <v>6</v>
      </c>
      <c r="AB10" s="14">
        <v>10</v>
      </c>
      <c r="AC10" s="15">
        <v>0</v>
      </c>
      <c r="AD10" s="16">
        <f t="shared" si="8"/>
        <v>25</v>
      </c>
      <c r="AE10" s="17">
        <f t="shared" si="9"/>
        <v>625</v>
      </c>
      <c r="AF10" s="6">
        <f t="shared" si="10"/>
        <v>7100</v>
      </c>
      <c r="AG10" s="18" t="s">
        <v>26</v>
      </c>
      <c r="AH10" s="14">
        <v>20</v>
      </c>
      <c r="AI10" s="14">
        <v>20</v>
      </c>
      <c r="AJ10" s="14">
        <v>20</v>
      </c>
      <c r="AK10" s="14">
        <v>20</v>
      </c>
      <c r="AL10" s="31">
        <f t="shared" si="11"/>
        <v>20</v>
      </c>
      <c r="AM10" s="19">
        <f t="shared" si="12"/>
        <v>355</v>
      </c>
    </row>
    <row r="11" spans="1:39" x14ac:dyDescent="0.25">
      <c r="A11" s="13" t="s">
        <v>73</v>
      </c>
      <c r="B11" s="1"/>
      <c r="C11" s="14">
        <v>0</v>
      </c>
      <c r="D11" s="14">
        <v>1</v>
      </c>
      <c r="E11" s="15">
        <v>3</v>
      </c>
      <c r="F11" s="16">
        <f t="shared" si="0"/>
        <v>4</v>
      </c>
      <c r="G11" s="17">
        <f t="shared" si="1"/>
        <v>1000</v>
      </c>
      <c r="H11" s="1"/>
      <c r="I11" s="14">
        <v>1</v>
      </c>
      <c r="J11" s="14">
        <v>1</v>
      </c>
      <c r="K11" s="15">
        <v>0</v>
      </c>
      <c r="L11" s="16">
        <f t="shared" si="2"/>
        <v>2</v>
      </c>
      <c r="M11" s="17">
        <f t="shared" si="3"/>
        <v>200</v>
      </c>
      <c r="N11" s="1"/>
      <c r="O11" s="14">
        <v>2</v>
      </c>
      <c r="P11" s="14">
        <v>2</v>
      </c>
      <c r="Q11" s="15">
        <v>8</v>
      </c>
      <c r="R11" s="16">
        <f t="shared" si="4"/>
        <v>12</v>
      </c>
      <c r="S11" s="17">
        <f t="shared" si="5"/>
        <v>900</v>
      </c>
      <c r="T11" s="1"/>
      <c r="U11" s="14">
        <v>5</v>
      </c>
      <c r="V11" s="14">
        <v>21</v>
      </c>
      <c r="W11" s="15">
        <v>6</v>
      </c>
      <c r="X11" s="16">
        <f t="shared" si="6"/>
        <v>32</v>
      </c>
      <c r="Y11" s="17">
        <f t="shared" si="7"/>
        <v>1600</v>
      </c>
      <c r="Z11" s="1"/>
      <c r="AA11" s="14">
        <v>9</v>
      </c>
      <c r="AB11" s="14">
        <v>25</v>
      </c>
      <c r="AC11" s="15">
        <v>20</v>
      </c>
      <c r="AD11" s="16">
        <f t="shared" si="8"/>
        <v>54</v>
      </c>
      <c r="AE11" s="17">
        <f t="shared" si="9"/>
        <v>1350</v>
      </c>
      <c r="AF11" s="6">
        <f t="shared" si="10"/>
        <v>4850</v>
      </c>
      <c r="AG11" s="13" t="s">
        <v>73</v>
      </c>
      <c r="AH11" s="1"/>
      <c r="AI11" s="14">
        <v>12</v>
      </c>
      <c r="AJ11" s="14">
        <v>16</v>
      </c>
      <c r="AK11" s="14">
        <v>14</v>
      </c>
      <c r="AL11" s="31">
        <f>(AI11+AJ11+AK11)/3</f>
        <v>14</v>
      </c>
      <c r="AM11" s="19">
        <f t="shared" si="12"/>
        <v>346.42857142857144</v>
      </c>
    </row>
    <row r="12" spans="1:39" x14ac:dyDescent="0.25">
      <c r="A12" s="13" t="s">
        <v>34</v>
      </c>
      <c r="B12" s="14">
        <v>2</v>
      </c>
      <c r="C12" s="14">
        <v>2</v>
      </c>
      <c r="D12" s="14">
        <v>0</v>
      </c>
      <c r="E12" s="15">
        <v>2</v>
      </c>
      <c r="F12" s="16">
        <f t="shared" si="0"/>
        <v>6</v>
      </c>
      <c r="G12" s="17">
        <f t="shared" si="1"/>
        <v>1500</v>
      </c>
      <c r="H12" s="14">
        <v>0</v>
      </c>
      <c r="I12" s="14">
        <v>0</v>
      </c>
      <c r="J12" s="14">
        <v>0</v>
      </c>
      <c r="K12" s="15">
        <v>0</v>
      </c>
      <c r="L12" s="16">
        <f t="shared" si="2"/>
        <v>0</v>
      </c>
      <c r="M12" s="17">
        <f t="shared" si="3"/>
        <v>0</v>
      </c>
      <c r="N12" s="14">
        <v>5</v>
      </c>
      <c r="O12" s="14">
        <v>5</v>
      </c>
      <c r="P12" s="14">
        <v>1</v>
      </c>
      <c r="Q12" s="15">
        <v>5</v>
      </c>
      <c r="R12" s="16">
        <f t="shared" si="4"/>
        <v>16</v>
      </c>
      <c r="S12" s="17">
        <f t="shared" si="5"/>
        <v>1200</v>
      </c>
      <c r="T12" s="14">
        <v>11</v>
      </c>
      <c r="U12" s="14">
        <v>11</v>
      </c>
      <c r="V12" s="14">
        <v>11</v>
      </c>
      <c r="W12" s="15">
        <v>6</v>
      </c>
      <c r="X12" s="16">
        <f t="shared" si="6"/>
        <v>39</v>
      </c>
      <c r="Y12" s="17">
        <f t="shared" si="7"/>
        <v>1950</v>
      </c>
      <c r="Z12" s="14">
        <v>10</v>
      </c>
      <c r="AA12" s="14">
        <v>5</v>
      </c>
      <c r="AB12" s="14">
        <v>6</v>
      </c>
      <c r="AC12" s="15">
        <v>13</v>
      </c>
      <c r="AD12" s="16">
        <f t="shared" si="8"/>
        <v>34</v>
      </c>
      <c r="AE12" s="17">
        <f t="shared" si="9"/>
        <v>850</v>
      </c>
      <c r="AF12" s="6">
        <f t="shared" si="10"/>
        <v>5500</v>
      </c>
      <c r="AG12" s="18" t="s">
        <v>34</v>
      </c>
      <c r="AH12" s="14">
        <v>18</v>
      </c>
      <c r="AI12" s="14">
        <v>16</v>
      </c>
      <c r="AJ12" s="14">
        <v>15</v>
      </c>
      <c r="AK12" s="14">
        <v>15</v>
      </c>
      <c r="AL12" s="31">
        <f t="shared" ref="AL12:AL43" si="13">(AH12+AI12+AJ12+AK12)/4</f>
        <v>16</v>
      </c>
      <c r="AM12" s="19">
        <f t="shared" si="12"/>
        <v>343.75</v>
      </c>
    </row>
    <row r="13" spans="1:39" x14ac:dyDescent="0.25">
      <c r="A13" s="13" t="s">
        <v>40</v>
      </c>
      <c r="B13" s="14">
        <v>0</v>
      </c>
      <c r="C13" s="14">
        <v>0</v>
      </c>
      <c r="D13" s="14">
        <v>5</v>
      </c>
      <c r="E13" s="15">
        <v>0</v>
      </c>
      <c r="F13" s="16">
        <f t="shared" si="0"/>
        <v>5</v>
      </c>
      <c r="G13" s="17">
        <f t="shared" si="1"/>
        <v>1250</v>
      </c>
      <c r="H13" s="14">
        <v>1</v>
      </c>
      <c r="I13" s="14">
        <v>0</v>
      </c>
      <c r="J13" s="14">
        <v>1</v>
      </c>
      <c r="K13" s="15">
        <v>0</v>
      </c>
      <c r="L13" s="16">
        <f t="shared" si="2"/>
        <v>2</v>
      </c>
      <c r="M13" s="17">
        <f t="shared" si="3"/>
        <v>200</v>
      </c>
      <c r="N13" s="14">
        <v>3</v>
      </c>
      <c r="O13" s="14">
        <v>2</v>
      </c>
      <c r="P13" s="14">
        <v>0</v>
      </c>
      <c r="Q13" s="15">
        <v>0</v>
      </c>
      <c r="R13" s="16">
        <f t="shared" si="4"/>
        <v>5</v>
      </c>
      <c r="S13" s="17">
        <f t="shared" si="5"/>
        <v>375</v>
      </c>
      <c r="T13" s="14">
        <v>0</v>
      </c>
      <c r="U13" s="14">
        <v>3</v>
      </c>
      <c r="V13" s="14">
        <v>7</v>
      </c>
      <c r="W13" s="15">
        <v>12</v>
      </c>
      <c r="X13" s="16">
        <f t="shared" si="6"/>
        <v>22</v>
      </c>
      <c r="Y13" s="17">
        <f t="shared" si="7"/>
        <v>1100</v>
      </c>
      <c r="Z13" s="14">
        <v>8</v>
      </c>
      <c r="AA13" s="14">
        <v>12</v>
      </c>
      <c r="AB13" s="25">
        <v>24</v>
      </c>
      <c r="AC13" s="15">
        <v>29</v>
      </c>
      <c r="AD13" s="16">
        <f t="shared" si="8"/>
        <v>73</v>
      </c>
      <c r="AE13" s="17">
        <f t="shared" si="9"/>
        <v>1825</v>
      </c>
      <c r="AF13" s="6">
        <f t="shared" si="10"/>
        <v>4550</v>
      </c>
      <c r="AG13" s="18" t="s">
        <v>40</v>
      </c>
      <c r="AH13" s="14">
        <v>15</v>
      </c>
      <c r="AI13" s="14">
        <v>14</v>
      </c>
      <c r="AJ13" s="14">
        <v>12</v>
      </c>
      <c r="AK13" s="14">
        <v>12</v>
      </c>
      <c r="AL13" s="31">
        <f t="shared" si="13"/>
        <v>13.25</v>
      </c>
      <c r="AM13" s="19">
        <f t="shared" si="12"/>
        <v>343.39622641509436</v>
      </c>
    </row>
    <row r="14" spans="1:39" x14ac:dyDescent="0.25">
      <c r="A14" s="13" t="s">
        <v>28</v>
      </c>
      <c r="B14" s="14">
        <v>3</v>
      </c>
      <c r="C14" s="14">
        <v>0</v>
      </c>
      <c r="D14" s="14">
        <v>0</v>
      </c>
      <c r="E14" s="15">
        <v>2</v>
      </c>
      <c r="F14" s="16">
        <f t="shared" si="0"/>
        <v>5</v>
      </c>
      <c r="G14" s="17">
        <f t="shared" si="1"/>
        <v>1250</v>
      </c>
      <c r="H14" s="14">
        <v>1</v>
      </c>
      <c r="I14" s="14">
        <v>3</v>
      </c>
      <c r="J14" s="14">
        <v>0</v>
      </c>
      <c r="K14" s="15">
        <v>1</v>
      </c>
      <c r="L14" s="16">
        <f t="shared" si="2"/>
        <v>5</v>
      </c>
      <c r="M14" s="17">
        <f t="shared" si="3"/>
        <v>500</v>
      </c>
      <c r="N14" s="14">
        <v>16</v>
      </c>
      <c r="O14" s="14">
        <v>19</v>
      </c>
      <c r="P14" s="14">
        <v>8</v>
      </c>
      <c r="Q14" s="15">
        <v>9</v>
      </c>
      <c r="R14" s="16">
        <f t="shared" si="4"/>
        <v>52</v>
      </c>
      <c r="S14" s="17">
        <f t="shared" si="5"/>
        <v>3900</v>
      </c>
      <c r="T14" s="25">
        <v>15</v>
      </c>
      <c r="U14" s="14">
        <v>15</v>
      </c>
      <c r="V14" s="14">
        <v>19</v>
      </c>
      <c r="W14" s="15">
        <v>10</v>
      </c>
      <c r="X14" s="16">
        <f t="shared" si="6"/>
        <v>59</v>
      </c>
      <c r="Y14" s="17">
        <f t="shared" si="7"/>
        <v>2950</v>
      </c>
      <c r="Z14" s="14">
        <v>4</v>
      </c>
      <c r="AA14" s="14">
        <v>2</v>
      </c>
      <c r="AB14" s="14">
        <v>12</v>
      </c>
      <c r="AC14" s="15">
        <v>10</v>
      </c>
      <c r="AD14" s="16">
        <f t="shared" si="8"/>
        <v>28</v>
      </c>
      <c r="AE14" s="17">
        <f t="shared" si="9"/>
        <v>700</v>
      </c>
      <c r="AF14" s="6">
        <f t="shared" si="10"/>
        <v>8800</v>
      </c>
      <c r="AG14" s="18" t="s">
        <v>28</v>
      </c>
      <c r="AH14" s="14">
        <v>24</v>
      </c>
      <c r="AI14" s="14">
        <v>24</v>
      </c>
      <c r="AJ14" s="14">
        <v>30</v>
      </c>
      <c r="AK14" s="14">
        <v>29</v>
      </c>
      <c r="AL14" s="31">
        <f t="shared" si="13"/>
        <v>26.75</v>
      </c>
      <c r="AM14" s="19">
        <f t="shared" si="12"/>
        <v>328.97196261682245</v>
      </c>
    </row>
    <row r="15" spans="1:39" x14ac:dyDescent="0.25">
      <c r="A15" s="13" t="s">
        <v>24</v>
      </c>
      <c r="B15" s="14">
        <v>2</v>
      </c>
      <c r="C15" s="14">
        <v>0</v>
      </c>
      <c r="D15" s="14">
        <v>0</v>
      </c>
      <c r="E15" s="15">
        <v>1</v>
      </c>
      <c r="F15" s="16">
        <f t="shared" si="0"/>
        <v>3</v>
      </c>
      <c r="G15" s="17">
        <f t="shared" si="1"/>
        <v>750</v>
      </c>
      <c r="H15" s="14">
        <v>0</v>
      </c>
      <c r="I15" s="14">
        <v>0</v>
      </c>
      <c r="J15" s="14">
        <v>1</v>
      </c>
      <c r="K15" s="15">
        <v>0</v>
      </c>
      <c r="L15" s="16">
        <f t="shared" si="2"/>
        <v>1</v>
      </c>
      <c r="M15" s="17">
        <f t="shared" si="3"/>
        <v>100</v>
      </c>
      <c r="N15" s="14">
        <v>11</v>
      </c>
      <c r="O15" s="14">
        <v>5</v>
      </c>
      <c r="P15" s="14">
        <v>3</v>
      </c>
      <c r="Q15" s="15">
        <v>11</v>
      </c>
      <c r="R15" s="16">
        <f t="shared" si="4"/>
        <v>30</v>
      </c>
      <c r="S15" s="17">
        <f t="shared" si="5"/>
        <v>2250</v>
      </c>
      <c r="T15" s="14">
        <v>3</v>
      </c>
      <c r="U15" s="14">
        <v>9</v>
      </c>
      <c r="V15" s="14">
        <v>9</v>
      </c>
      <c r="W15" s="15">
        <v>11</v>
      </c>
      <c r="X15" s="16">
        <f t="shared" si="6"/>
        <v>32</v>
      </c>
      <c r="Y15" s="17">
        <f t="shared" si="7"/>
        <v>1600</v>
      </c>
      <c r="Z15" s="14">
        <v>3</v>
      </c>
      <c r="AA15" s="14">
        <v>7</v>
      </c>
      <c r="AB15" s="14">
        <v>0</v>
      </c>
      <c r="AC15" s="15">
        <v>5</v>
      </c>
      <c r="AD15" s="16">
        <f t="shared" si="8"/>
        <v>15</v>
      </c>
      <c r="AE15" s="17">
        <f t="shared" si="9"/>
        <v>375</v>
      </c>
      <c r="AF15" s="6">
        <f t="shared" si="10"/>
        <v>4975</v>
      </c>
      <c r="AG15" s="18" t="s">
        <v>24</v>
      </c>
      <c r="AH15" s="14">
        <v>15</v>
      </c>
      <c r="AI15" s="14">
        <v>16</v>
      </c>
      <c r="AJ15" s="14">
        <v>15</v>
      </c>
      <c r="AK15" s="14">
        <v>15</v>
      </c>
      <c r="AL15" s="31">
        <f t="shared" si="13"/>
        <v>15.25</v>
      </c>
      <c r="AM15" s="19">
        <f t="shared" si="12"/>
        <v>326.22950819672133</v>
      </c>
    </row>
    <row r="16" spans="1:39" x14ac:dyDescent="0.25">
      <c r="A16" s="13" t="s">
        <v>27</v>
      </c>
      <c r="B16" s="14">
        <v>1</v>
      </c>
      <c r="C16" s="14">
        <v>0</v>
      </c>
      <c r="D16" s="14">
        <v>0</v>
      </c>
      <c r="E16" s="15">
        <v>2</v>
      </c>
      <c r="F16" s="16">
        <f t="shared" si="0"/>
        <v>3</v>
      </c>
      <c r="G16" s="17">
        <f t="shared" si="1"/>
        <v>750</v>
      </c>
      <c r="H16" s="14">
        <v>1</v>
      </c>
      <c r="I16" s="14">
        <v>0</v>
      </c>
      <c r="J16" s="14">
        <v>0</v>
      </c>
      <c r="K16" s="15">
        <v>1</v>
      </c>
      <c r="L16" s="16">
        <f t="shared" si="2"/>
        <v>2</v>
      </c>
      <c r="M16" s="17">
        <f t="shared" si="3"/>
        <v>200</v>
      </c>
      <c r="N16" s="14">
        <v>4</v>
      </c>
      <c r="O16" s="14">
        <v>15</v>
      </c>
      <c r="P16" s="14">
        <v>1</v>
      </c>
      <c r="Q16" s="15">
        <v>9</v>
      </c>
      <c r="R16" s="16">
        <f t="shared" si="4"/>
        <v>29</v>
      </c>
      <c r="S16" s="17">
        <f t="shared" si="5"/>
        <v>2175</v>
      </c>
      <c r="T16" s="14">
        <v>2</v>
      </c>
      <c r="U16" s="25">
        <v>14</v>
      </c>
      <c r="V16" s="14">
        <v>3</v>
      </c>
      <c r="W16" s="15">
        <v>15</v>
      </c>
      <c r="X16" s="16">
        <f t="shared" si="6"/>
        <v>34</v>
      </c>
      <c r="Y16" s="17">
        <f t="shared" si="7"/>
        <v>1700</v>
      </c>
      <c r="Z16" s="14">
        <v>5</v>
      </c>
      <c r="AA16" s="14">
        <v>15</v>
      </c>
      <c r="AB16" s="14">
        <v>13</v>
      </c>
      <c r="AC16" s="15">
        <v>4</v>
      </c>
      <c r="AD16" s="16">
        <f t="shared" si="8"/>
        <v>37</v>
      </c>
      <c r="AE16" s="17">
        <f t="shared" si="9"/>
        <v>925</v>
      </c>
      <c r="AF16" s="6">
        <f t="shared" si="10"/>
        <v>5550</v>
      </c>
      <c r="AG16" s="18" t="s">
        <v>27</v>
      </c>
      <c r="AH16" s="14">
        <v>16</v>
      </c>
      <c r="AI16" s="14">
        <v>17</v>
      </c>
      <c r="AJ16" s="14">
        <v>18</v>
      </c>
      <c r="AK16" s="14">
        <v>18</v>
      </c>
      <c r="AL16" s="31">
        <f t="shared" si="13"/>
        <v>17.25</v>
      </c>
      <c r="AM16" s="19">
        <f t="shared" si="12"/>
        <v>321.73913043478262</v>
      </c>
    </row>
    <row r="17" spans="1:39" x14ac:dyDescent="0.25">
      <c r="A17" s="13" t="s">
        <v>60</v>
      </c>
      <c r="B17" s="14">
        <v>3</v>
      </c>
      <c r="C17" s="14">
        <v>2</v>
      </c>
      <c r="D17" s="14">
        <v>2</v>
      </c>
      <c r="E17" s="15">
        <v>0</v>
      </c>
      <c r="F17" s="16">
        <f t="shared" si="0"/>
        <v>7</v>
      </c>
      <c r="G17" s="17">
        <f t="shared" si="1"/>
        <v>1750</v>
      </c>
      <c r="H17" s="14">
        <v>0</v>
      </c>
      <c r="I17" s="14">
        <v>0</v>
      </c>
      <c r="J17" s="14">
        <v>0</v>
      </c>
      <c r="K17" s="15">
        <v>0</v>
      </c>
      <c r="L17" s="16">
        <f t="shared" si="2"/>
        <v>0</v>
      </c>
      <c r="M17" s="17">
        <f t="shared" si="3"/>
        <v>0</v>
      </c>
      <c r="N17" s="14">
        <v>2</v>
      </c>
      <c r="O17" s="14">
        <v>0</v>
      </c>
      <c r="P17" s="14">
        <v>2</v>
      </c>
      <c r="Q17" s="15">
        <v>3</v>
      </c>
      <c r="R17" s="16">
        <f t="shared" si="4"/>
        <v>7</v>
      </c>
      <c r="S17" s="17">
        <f t="shared" si="5"/>
        <v>525</v>
      </c>
      <c r="T17" s="14">
        <v>4</v>
      </c>
      <c r="U17" s="14">
        <v>8</v>
      </c>
      <c r="V17" s="14">
        <v>9</v>
      </c>
      <c r="W17" s="15">
        <v>5</v>
      </c>
      <c r="X17" s="16">
        <f t="shared" si="6"/>
        <v>26</v>
      </c>
      <c r="Y17" s="17">
        <f t="shared" si="7"/>
        <v>1300</v>
      </c>
      <c r="Z17" s="14">
        <v>7</v>
      </c>
      <c r="AA17" s="14">
        <v>13</v>
      </c>
      <c r="AB17" s="14">
        <v>17</v>
      </c>
      <c r="AC17" s="15">
        <v>6</v>
      </c>
      <c r="AD17" s="16">
        <f t="shared" si="8"/>
        <v>43</v>
      </c>
      <c r="AE17" s="17">
        <f t="shared" si="9"/>
        <v>1075</v>
      </c>
      <c r="AF17" s="6">
        <f t="shared" si="10"/>
        <v>4650</v>
      </c>
      <c r="AG17" s="18" t="s">
        <v>60</v>
      </c>
      <c r="AH17" s="14">
        <v>17</v>
      </c>
      <c r="AI17" s="14">
        <v>15</v>
      </c>
      <c r="AJ17" s="14">
        <v>14</v>
      </c>
      <c r="AK17" s="14">
        <v>12</v>
      </c>
      <c r="AL17" s="31">
        <f t="shared" si="13"/>
        <v>14.5</v>
      </c>
      <c r="AM17" s="19">
        <f t="shared" si="12"/>
        <v>320.68965517241378</v>
      </c>
    </row>
    <row r="18" spans="1:39" x14ac:dyDescent="0.25">
      <c r="A18" s="13" t="s">
        <v>42</v>
      </c>
      <c r="B18" s="14">
        <v>4</v>
      </c>
      <c r="C18" s="14">
        <v>1</v>
      </c>
      <c r="D18" s="14">
        <v>1</v>
      </c>
      <c r="E18" s="15">
        <v>0</v>
      </c>
      <c r="F18" s="16">
        <f t="shared" si="0"/>
        <v>6</v>
      </c>
      <c r="G18" s="17">
        <f t="shared" si="1"/>
        <v>1500</v>
      </c>
      <c r="H18" s="14">
        <v>0</v>
      </c>
      <c r="I18" s="14">
        <v>0</v>
      </c>
      <c r="J18" s="14">
        <v>2</v>
      </c>
      <c r="K18" s="15">
        <v>0</v>
      </c>
      <c r="L18" s="16">
        <f t="shared" si="2"/>
        <v>2</v>
      </c>
      <c r="M18" s="17">
        <f t="shared" si="3"/>
        <v>200</v>
      </c>
      <c r="N18" s="14">
        <v>9</v>
      </c>
      <c r="O18" s="14">
        <v>36</v>
      </c>
      <c r="P18" s="14">
        <v>12</v>
      </c>
      <c r="Q18" s="15">
        <v>19</v>
      </c>
      <c r="R18" s="16">
        <f t="shared" si="4"/>
        <v>76</v>
      </c>
      <c r="S18" s="17">
        <f t="shared" si="5"/>
        <v>5700</v>
      </c>
      <c r="T18" s="14">
        <v>14</v>
      </c>
      <c r="U18" s="14">
        <v>19</v>
      </c>
      <c r="V18" s="14">
        <v>6</v>
      </c>
      <c r="W18" s="15">
        <v>12</v>
      </c>
      <c r="X18" s="16">
        <f t="shared" si="6"/>
        <v>51</v>
      </c>
      <c r="Y18" s="17">
        <f t="shared" si="7"/>
        <v>2550</v>
      </c>
      <c r="Z18" s="14">
        <v>10</v>
      </c>
      <c r="AA18" s="14">
        <v>4</v>
      </c>
      <c r="AB18" s="14">
        <v>12</v>
      </c>
      <c r="AC18" s="15">
        <v>1</v>
      </c>
      <c r="AD18" s="16">
        <f t="shared" si="8"/>
        <v>27</v>
      </c>
      <c r="AE18" s="17">
        <f t="shared" si="9"/>
        <v>675</v>
      </c>
      <c r="AF18" s="6">
        <f t="shared" si="10"/>
        <v>10425</v>
      </c>
      <c r="AG18" s="18" t="s">
        <v>42</v>
      </c>
      <c r="AH18" s="14">
        <v>34</v>
      </c>
      <c r="AI18" s="14">
        <v>35</v>
      </c>
      <c r="AJ18" s="14">
        <v>35</v>
      </c>
      <c r="AK18" s="14">
        <v>33</v>
      </c>
      <c r="AL18" s="31">
        <f t="shared" si="13"/>
        <v>34.25</v>
      </c>
      <c r="AM18" s="19">
        <f t="shared" si="12"/>
        <v>304.3795620437956</v>
      </c>
    </row>
    <row r="19" spans="1:39" x14ac:dyDescent="0.25">
      <c r="A19" s="13" t="s">
        <v>15</v>
      </c>
      <c r="B19" s="14">
        <v>1</v>
      </c>
      <c r="C19" s="14">
        <v>3</v>
      </c>
      <c r="D19" s="14">
        <v>2</v>
      </c>
      <c r="E19" s="15">
        <v>0</v>
      </c>
      <c r="F19" s="16">
        <f t="shared" si="0"/>
        <v>6</v>
      </c>
      <c r="G19" s="17">
        <f t="shared" si="1"/>
        <v>1500</v>
      </c>
      <c r="H19" s="14">
        <v>1</v>
      </c>
      <c r="I19" s="14">
        <v>0</v>
      </c>
      <c r="J19" s="14">
        <v>0</v>
      </c>
      <c r="K19" s="15">
        <v>1</v>
      </c>
      <c r="L19" s="16">
        <f t="shared" si="2"/>
        <v>2</v>
      </c>
      <c r="M19" s="17">
        <f t="shared" si="3"/>
        <v>200</v>
      </c>
      <c r="N19" s="14">
        <v>18</v>
      </c>
      <c r="O19" s="14">
        <v>12</v>
      </c>
      <c r="P19" s="14">
        <v>3</v>
      </c>
      <c r="Q19" s="15">
        <v>12</v>
      </c>
      <c r="R19" s="16">
        <f t="shared" si="4"/>
        <v>45</v>
      </c>
      <c r="S19" s="17">
        <f t="shared" si="5"/>
        <v>3375</v>
      </c>
      <c r="T19" s="25">
        <v>9</v>
      </c>
      <c r="U19" s="14">
        <v>9</v>
      </c>
      <c r="V19" s="14">
        <v>5</v>
      </c>
      <c r="W19" s="15">
        <v>10</v>
      </c>
      <c r="X19" s="16">
        <f t="shared" si="6"/>
        <v>33</v>
      </c>
      <c r="Y19" s="17">
        <f t="shared" si="7"/>
        <v>1650</v>
      </c>
      <c r="Z19" s="14">
        <v>14</v>
      </c>
      <c r="AA19" s="14">
        <v>6</v>
      </c>
      <c r="AB19" s="14">
        <v>7</v>
      </c>
      <c r="AC19" s="15">
        <v>10</v>
      </c>
      <c r="AD19" s="16">
        <f t="shared" si="8"/>
        <v>37</v>
      </c>
      <c r="AE19" s="17">
        <f t="shared" si="9"/>
        <v>925</v>
      </c>
      <c r="AF19" s="6">
        <f t="shared" si="10"/>
        <v>7450</v>
      </c>
      <c r="AG19" s="18" t="s">
        <v>15</v>
      </c>
      <c r="AH19" s="14">
        <v>24</v>
      </c>
      <c r="AI19" s="14">
        <v>25</v>
      </c>
      <c r="AJ19" s="14">
        <v>24</v>
      </c>
      <c r="AK19" s="14">
        <v>25</v>
      </c>
      <c r="AL19" s="31">
        <f t="shared" si="13"/>
        <v>24.5</v>
      </c>
      <c r="AM19" s="19">
        <f t="shared" si="12"/>
        <v>304.08163265306121</v>
      </c>
    </row>
    <row r="20" spans="1:39" x14ac:dyDescent="0.25">
      <c r="A20" s="13" t="s">
        <v>50</v>
      </c>
      <c r="B20" s="14">
        <v>2</v>
      </c>
      <c r="C20" s="14">
        <v>2</v>
      </c>
      <c r="D20" s="14">
        <v>0</v>
      </c>
      <c r="E20" s="15">
        <v>1</v>
      </c>
      <c r="F20" s="16">
        <f t="shared" si="0"/>
        <v>5</v>
      </c>
      <c r="G20" s="17">
        <f t="shared" si="1"/>
        <v>1250</v>
      </c>
      <c r="H20" s="14">
        <v>0</v>
      </c>
      <c r="I20" s="14">
        <v>1</v>
      </c>
      <c r="J20" s="14">
        <v>0</v>
      </c>
      <c r="K20" s="15">
        <v>0</v>
      </c>
      <c r="L20" s="16">
        <f t="shared" si="2"/>
        <v>1</v>
      </c>
      <c r="M20" s="17">
        <f t="shared" si="3"/>
        <v>100</v>
      </c>
      <c r="N20" s="14">
        <v>3</v>
      </c>
      <c r="O20" s="14">
        <v>4</v>
      </c>
      <c r="P20" s="14">
        <v>1</v>
      </c>
      <c r="Q20" s="15">
        <v>7</v>
      </c>
      <c r="R20" s="16">
        <f t="shared" si="4"/>
        <v>15</v>
      </c>
      <c r="S20" s="17">
        <f t="shared" si="5"/>
        <v>1125</v>
      </c>
      <c r="T20" s="14">
        <v>7</v>
      </c>
      <c r="U20" s="25">
        <v>11</v>
      </c>
      <c r="V20" s="14">
        <v>3</v>
      </c>
      <c r="W20" s="15">
        <v>13</v>
      </c>
      <c r="X20" s="16">
        <f t="shared" si="6"/>
        <v>34</v>
      </c>
      <c r="Y20" s="17">
        <f t="shared" si="7"/>
        <v>1700</v>
      </c>
      <c r="Z20" s="14">
        <v>9</v>
      </c>
      <c r="AA20" s="14">
        <v>12</v>
      </c>
      <c r="AB20" s="14">
        <v>2</v>
      </c>
      <c r="AC20" s="15">
        <v>8</v>
      </c>
      <c r="AD20" s="16">
        <f t="shared" si="8"/>
        <v>31</v>
      </c>
      <c r="AE20" s="17">
        <f t="shared" si="9"/>
        <v>775</v>
      </c>
      <c r="AF20" s="6">
        <f t="shared" si="10"/>
        <v>4850</v>
      </c>
      <c r="AG20" s="18" t="s">
        <v>50</v>
      </c>
      <c r="AH20" s="14">
        <v>17</v>
      </c>
      <c r="AI20" s="14">
        <v>16</v>
      </c>
      <c r="AJ20" s="14">
        <v>15</v>
      </c>
      <c r="AK20" s="14">
        <v>16</v>
      </c>
      <c r="AL20" s="31">
        <f t="shared" si="13"/>
        <v>16</v>
      </c>
      <c r="AM20" s="19">
        <f t="shared" si="12"/>
        <v>303.125</v>
      </c>
    </row>
    <row r="21" spans="1:39" x14ac:dyDescent="0.25">
      <c r="A21" s="13" t="s">
        <v>74</v>
      </c>
      <c r="B21" s="14">
        <v>0</v>
      </c>
      <c r="C21" s="14">
        <v>0</v>
      </c>
      <c r="D21" s="14">
        <v>0</v>
      </c>
      <c r="E21" s="15">
        <v>0</v>
      </c>
      <c r="F21" s="16">
        <f t="shared" si="0"/>
        <v>0</v>
      </c>
      <c r="G21" s="17">
        <f t="shared" si="1"/>
        <v>0</v>
      </c>
      <c r="H21" s="14">
        <v>0</v>
      </c>
      <c r="I21" s="14">
        <v>0</v>
      </c>
      <c r="J21" s="14">
        <v>0</v>
      </c>
      <c r="K21" s="15">
        <v>0</v>
      </c>
      <c r="L21" s="16">
        <f t="shared" si="2"/>
        <v>0</v>
      </c>
      <c r="M21" s="17">
        <f t="shared" si="3"/>
        <v>0</v>
      </c>
      <c r="N21" s="14">
        <v>2</v>
      </c>
      <c r="O21" s="14">
        <v>10</v>
      </c>
      <c r="P21" s="14">
        <v>5</v>
      </c>
      <c r="Q21" s="15">
        <v>5</v>
      </c>
      <c r="R21" s="16">
        <f t="shared" si="4"/>
        <v>22</v>
      </c>
      <c r="S21" s="17">
        <f t="shared" si="5"/>
        <v>1650</v>
      </c>
      <c r="T21" s="14">
        <v>3</v>
      </c>
      <c r="U21" s="14">
        <v>17</v>
      </c>
      <c r="V21" s="14">
        <v>15</v>
      </c>
      <c r="W21" s="15">
        <v>8</v>
      </c>
      <c r="X21" s="16">
        <f t="shared" si="6"/>
        <v>43</v>
      </c>
      <c r="Y21" s="17">
        <f t="shared" si="7"/>
        <v>2150</v>
      </c>
      <c r="Z21" s="14">
        <v>15</v>
      </c>
      <c r="AA21" s="14">
        <v>12</v>
      </c>
      <c r="AB21" s="14">
        <v>19</v>
      </c>
      <c r="AC21" s="15">
        <v>13</v>
      </c>
      <c r="AD21" s="16">
        <f t="shared" si="8"/>
        <v>59</v>
      </c>
      <c r="AE21" s="17">
        <f t="shared" si="9"/>
        <v>1475</v>
      </c>
      <c r="AF21" s="6">
        <f t="shared" si="10"/>
        <v>5275</v>
      </c>
      <c r="AG21" s="13" t="s">
        <v>74</v>
      </c>
      <c r="AH21" s="14">
        <v>15</v>
      </c>
      <c r="AI21" s="14">
        <v>18</v>
      </c>
      <c r="AJ21" s="14">
        <v>18</v>
      </c>
      <c r="AK21" s="14">
        <v>20</v>
      </c>
      <c r="AL21" s="31">
        <f t="shared" si="13"/>
        <v>17.75</v>
      </c>
      <c r="AM21" s="19">
        <f t="shared" si="12"/>
        <v>297.18309859154931</v>
      </c>
    </row>
    <row r="22" spans="1:39" x14ac:dyDescent="0.25">
      <c r="A22" s="13" t="s">
        <v>57</v>
      </c>
      <c r="B22" s="14">
        <v>0</v>
      </c>
      <c r="C22" s="14">
        <v>1</v>
      </c>
      <c r="D22" s="14">
        <v>2</v>
      </c>
      <c r="E22" s="15">
        <v>2</v>
      </c>
      <c r="F22" s="16">
        <f t="shared" si="0"/>
        <v>5</v>
      </c>
      <c r="G22" s="17">
        <f t="shared" si="1"/>
        <v>1250</v>
      </c>
      <c r="H22" s="14">
        <v>0</v>
      </c>
      <c r="I22" s="14">
        <v>0</v>
      </c>
      <c r="J22" s="14">
        <v>0</v>
      </c>
      <c r="K22" s="15">
        <v>0</v>
      </c>
      <c r="L22" s="16">
        <f t="shared" si="2"/>
        <v>0</v>
      </c>
      <c r="M22" s="17">
        <f t="shared" si="3"/>
        <v>0</v>
      </c>
      <c r="N22" s="14">
        <v>7</v>
      </c>
      <c r="O22" s="14">
        <v>2</v>
      </c>
      <c r="P22" s="14">
        <v>3</v>
      </c>
      <c r="Q22" s="15">
        <v>10</v>
      </c>
      <c r="R22" s="16">
        <f t="shared" si="4"/>
        <v>22</v>
      </c>
      <c r="S22" s="17">
        <f t="shared" si="5"/>
        <v>1650</v>
      </c>
      <c r="T22" s="14">
        <v>3</v>
      </c>
      <c r="U22" s="14">
        <v>23</v>
      </c>
      <c r="V22" s="14">
        <v>3</v>
      </c>
      <c r="W22" s="15">
        <v>7</v>
      </c>
      <c r="X22" s="16">
        <f t="shared" si="6"/>
        <v>36</v>
      </c>
      <c r="Y22" s="17">
        <f t="shared" si="7"/>
        <v>1800</v>
      </c>
      <c r="Z22" s="14">
        <v>4</v>
      </c>
      <c r="AA22" s="14">
        <v>4</v>
      </c>
      <c r="AB22" s="14">
        <v>3</v>
      </c>
      <c r="AC22" s="15">
        <v>1</v>
      </c>
      <c r="AD22" s="16">
        <f t="shared" si="8"/>
        <v>12</v>
      </c>
      <c r="AE22" s="17">
        <f t="shared" si="9"/>
        <v>300</v>
      </c>
      <c r="AF22" s="6">
        <f t="shared" si="10"/>
        <v>5000</v>
      </c>
      <c r="AG22" s="18" t="s">
        <v>57</v>
      </c>
      <c r="AH22" s="14">
        <v>16</v>
      </c>
      <c r="AI22" s="14">
        <v>17</v>
      </c>
      <c r="AJ22" s="14">
        <v>18</v>
      </c>
      <c r="AK22" s="14">
        <v>17</v>
      </c>
      <c r="AL22" s="31">
        <f t="shared" si="13"/>
        <v>17</v>
      </c>
      <c r="AM22" s="19">
        <f t="shared" si="12"/>
        <v>294.11764705882354</v>
      </c>
    </row>
    <row r="23" spans="1:39" x14ac:dyDescent="0.25">
      <c r="A23" s="13" t="s">
        <v>54</v>
      </c>
      <c r="B23" s="14">
        <v>1</v>
      </c>
      <c r="C23" s="14">
        <v>0</v>
      </c>
      <c r="D23" s="14">
        <v>2</v>
      </c>
      <c r="E23" s="15">
        <v>1</v>
      </c>
      <c r="F23" s="16">
        <f t="shared" si="0"/>
        <v>4</v>
      </c>
      <c r="G23" s="17">
        <f t="shared" si="1"/>
        <v>1000</v>
      </c>
      <c r="H23" s="14">
        <v>0</v>
      </c>
      <c r="I23" s="14">
        <v>0</v>
      </c>
      <c r="J23" s="14">
        <v>1</v>
      </c>
      <c r="K23" s="15">
        <v>1</v>
      </c>
      <c r="L23" s="16">
        <f t="shared" si="2"/>
        <v>2</v>
      </c>
      <c r="M23" s="17">
        <f t="shared" si="3"/>
        <v>200</v>
      </c>
      <c r="N23" s="14">
        <v>0</v>
      </c>
      <c r="O23" s="14">
        <v>5</v>
      </c>
      <c r="P23" s="14">
        <v>5</v>
      </c>
      <c r="Q23" s="15">
        <v>9</v>
      </c>
      <c r="R23" s="16">
        <f t="shared" si="4"/>
        <v>19</v>
      </c>
      <c r="S23" s="17">
        <f t="shared" si="5"/>
        <v>1425</v>
      </c>
      <c r="T23" s="14">
        <v>4</v>
      </c>
      <c r="U23" s="25">
        <v>9</v>
      </c>
      <c r="V23" s="14">
        <v>21</v>
      </c>
      <c r="W23" s="15">
        <v>7</v>
      </c>
      <c r="X23" s="16">
        <f t="shared" si="6"/>
        <v>41</v>
      </c>
      <c r="Y23" s="17">
        <f t="shared" si="7"/>
        <v>2050</v>
      </c>
      <c r="Z23" s="14">
        <v>10</v>
      </c>
      <c r="AA23" s="14">
        <v>7</v>
      </c>
      <c r="AB23" s="14">
        <v>2</v>
      </c>
      <c r="AC23" s="15">
        <v>6</v>
      </c>
      <c r="AD23" s="16">
        <f t="shared" si="8"/>
        <v>25</v>
      </c>
      <c r="AE23" s="17">
        <f t="shared" si="9"/>
        <v>625</v>
      </c>
      <c r="AF23" s="6">
        <f t="shared" si="10"/>
        <v>5100</v>
      </c>
      <c r="AG23" s="18" t="s">
        <v>54</v>
      </c>
      <c r="AH23" s="20">
        <v>16</v>
      </c>
      <c r="AI23" s="14">
        <v>21</v>
      </c>
      <c r="AJ23" s="14">
        <v>18</v>
      </c>
      <c r="AK23" s="14">
        <v>15</v>
      </c>
      <c r="AL23" s="31">
        <f t="shared" si="13"/>
        <v>17.5</v>
      </c>
      <c r="AM23" s="19">
        <f t="shared" si="12"/>
        <v>291.42857142857144</v>
      </c>
    </row>
    <row r="24" spans="1:39" x14ac:dyDescent="0.25">
      <c r="A24" s="13" t="s">
        <v>79</v>
      </c>
      <c r="B24" s="14">
        <v>0</v>
      </c>
      <c r="C24" s="14">
        <v>2</v>
      </c>
      <c r="D24" s="14">
        <v>3</v>
      </c>
      <c r="E24" s="15">
        <v>0</v>
      </c>
      <c r="F24" s="16">
        <f t="shared" si="0"/>
        <v>5</v>
      </c>
      <c r="G24" s="17">
        <f t="shared" si="1"/>
        <v>1250</v>
      </c>
      <c r="H24" s="14">
        <v>0</v>
      </c>
      <c r="I24" s="14">
        <v>1</v>
      </c>
      <c r="J24" s="14">
        <v>1</v>
      </c>
      <c r="K24" s="15">
        <v>0</v>
      </c>
      <c r="L24" s="16">
        <f t="shared" si="2"/>
        <v>2</v>
      </c>
      <c r="M24" s="17">
        <f t="shared" si="3"/>
        <v>200</v>
      </c>
      <c r="N24" s="14">
        <v>8</v>
      </c>
      <c r="O24" s="14">
        <v>6</v>
      </c>
      <c r="P24" s="14">
        <v>4</v>
      </c>
      <c r="Q24" s="15">
        <v>2</v>
      </c>
      <c r="R24" s="16">
        <f t="shared" si="4"/>
        <v>20</v>
      </c>
      <c r="S24" s="17">
        <f t="shared" si="5"/>
        <v>1500</v>
      </c>
      <c r="T24" s="14">
        <v>16</v>
      </c>
      <c r="U24" s="14">
        <v>10</v>
      </c>
      <c r="V24" s="14">
        <v>6</v>
      </c>
      <c r="W24" s="15">
        <v>4</v>
      </c>
      <c r="X24" s="16">
        <f t="shared" si="6"/>
        <v>36</v>
      </c>
      <c r="Y24" s="17">
        <f t="shared" si="7"/>
        <v>1800</v>
      </c>
      <c r="Z24" s="14">
        <v>7</v>
      </c>
      <c r="AA24" s="14">
        <v>3</v>
      </c>
      <c r="AB24" s="14">
        <v>12</v>
      </c>
      <c r="AC24" s="15">
        <v>12</v>
      </c>
      <c r="AD24" s="16">
        <f t="shared" si="8"/>
        <v>34</v>
      </c>
      <c r="AE24" s="17">
        <f t="shared" si="9"/>
        <v>850</v>
      </c>
      <c r="AF24" s="6">
        <f t="shared" si="10"/>
        <v>5400</v>
      </c>
      <c r="AG24" s="18" t="s">
        <v>79</v>
      </c>
      <c r="AH24" s="14">
        <v>23</v>
      </c>
      <c r="AI24" s="14">
        <v>18</v>
      </c>
      <c r="AJ24" s="14">
        <v>17</v>
      </c>
      <c r="AK24" s="14">
        <v>18</v>
      </c>
      <c r="AL24" s="31">
        <f t="shared" si="13"/>
        <v>19</v>
      </c>
      <c r="AM24" s="19">
        <f t="shared" si="12"/>
        <v>284.21052631578948</v>
      </c>
    </row>
    <row r="25" spans="1:39" x14ac:dyDescent="0.25">
      <c r="A25" s="13" t="s">
        <v>19</v>
      </c>
      <c r="B25" s="14">
        <v>1</v>
      </c>
      <c r="C25" s="14">
        <v>1</v>
      </c>
      <c r="D25" s="14">
        <v>1</v>
      </c>
      <c r="E25" s="15">
        <v>0</v>
      </c>
      <c r="F25" s="16">
        <f t="shared" si="0"/>
        <v>3</v>
      </c>
      <c r="G25" s="17">
        <f t="shared" si="1"/>
        <v>750</v>
      </c>
      <c r="H25" s="14">
        <v>0</v>
      </c>
      <c r="I25" s="14">
        <v>0</v>
      </c>
      <c r="J25" s="14">
        <v>0</v>
      </c>
      <c r="K25" s="15">
        <v>1</v>
      </c>
      <c r="L25" s="16">
        <f t="shared" si="2"/>
        <v>1</v>
      </c>
      <c r="M25" s="17">
        <f t="shared" si="3"/>
        <v>100</v>
      </c>
      <c r="N25" s="14">
        <v>9</v>
      </c>
      <c r="O25" s="14">
        <v>5</v>
      </c>
      <c r="P25" s="14">
        <v>4</v>
      </c>
      <c r="Q25" s="15">
        <v>8</v>
      </c>
      <c r="R25" s="16">
        <f t="shared" si="4"/>
        <v>26</v>
      </c>
      <c r="S25" s="17">
        <f t="shared" si="5"/>
        <v>1950</v>
      </c>
      <c r="T25" s="14">
        <v>9</v>
      </c>
      <c r="U25" s="25">
        <v>11</v>
      </c>
      <c r="V25" s="14">
        <v>13</v>
      </c>
      <c r="W25" s="15">
        <v>10</v>
      </c>
      <c r="X25" s="16">
        <f t="shared" si="6"/>
        <v>43</v>
      </c>
      <c r="Y25" s="17">
        <f t="shared" si="7"/>
        <v>2150</v>
      </c>
      <c r="Z25" s="14">
        <v>4</v>
      </c>
      <c r="AA25" s="14">
        <v>7</v>
      </c>
      <c r="AB25" s="14">
        <v>13</v>
      </c>
      <c r="AC25" s="15">
        <v>10</v>
      </c>
      <c r="AD25" s="16">
        <f t="shared" si="8"/>
        <v>34</v>
      </c>
      <c r="AE25" s="17">
        <f t="shared" si="9"/>
        <v>850</v>
      </c>
      <c r="AF25" s="6">
        <f t="shared" si="10"/>
        <v>5700</v>
      </c>
      <c r="AG25" s="18" t="s">
        <v>19</v>
      </c>
      <c r="AH25" s="14">
        <v>21</v>
      </c>
      <c r="AI25" s="14">
        <v>21</v>
      </c>
      <c r="AJ25" s="14">
        <v>20</v>
      </c>
      <c r="AK25" s="14">
        <v>21</v>
      </c>
      <c r="AL25" s="31">
        <f t="shared" si="13"/>
        <v>20.75</v>
      </c>
      <c r="AM25" s="19">
        <f t="shared" si="12"/>
        <v>274.69879518072287</v>
      </c>
    </row>
    <row r="26" spans="1:39" x14ac:dyDescent="0.25">
      <c r="A26" s="13" t="s">
        <v>16</v>
      </c>
      <c r="B26" s="14">
        <v>0</v>
      </c>
      <c r="C26" s="14">
        <v>1</v>
      </c>
      <c r="D26" s="14">
        <v>0</v>
      </c>
      <c r="E26" s="15">
        <v>1</v>
      </c>
      <c r="F26" s="16">
        <f t="shared" si="0"/>
        <v>2</v>
      </c>
      <c r="G26" s="17">
        <f t="shared" si="1"/>
        <v>500</v>
      </c>
      <c r="H26" s="14">
        <v>0</v>
      </c>
      <c r="I26" s="14">
        <v>0</v>
      </c>
      <c r="J26" s="14">
        <v>0</v>
      </c>
      <c r="K26" s="15">
        <v>0</v>
      </c>
      <c r="L26" s="16">
        <f t="shared" si="2"/>
        <v>0</v>
      </c>
      <c r="M26" s="17">
        <f t="shared" si="3"/>
        <v>0</v>
      </c>
      <c r="N26" s="14">
        <v>10</v>
      </c>
      <c r="O26" s="14">
        <v>15</v>
      </c>
      <c r="P26" s="14">
        <v>3</v>
      </c>
      <c r="Q26" s="15">
        <v>8</v>
      </c>
      <c r="R26" s="16">
        <f t="shared" si="4"/>
        <v>36</v>
      </c>
      <c r="S26" s="17">
        <f t="shared" si="5"/>
        <v>2700</v>
      </c>
      <c r="T26" s="14">
        <v>8</v>
      </c>
      <c r="U26" s="14">
        <v>27</v>
      </c>
      <c r="V26" s="14">
        <v>8</v>
      </c>
      <c r="W26" s="15">
        <v>10</v>
      </c>
      <c r="X26" s="16">
        <f t="shared" si="6"/>
        <v>53</v>
      </c>
      <c r="Y26" s="17">
        <f t="shared" si="7"/>
        <v>2650</v>
      </c>
      <c r="Z26" s="14">
        <v>12</v>
      </c>
      <c r="AA26" s="14">
        <v>16</v>
      </c>
      <c r="AB26" s="14">
        <v>12</v>
      </c>
      <c r="AC26" s="15">
        <v>3</v>
      </c>
      <c r="AD26" s="16">
        <f t="shared" si="8"/>
        <v>43</v>
      </c>
      <c r="AE26" s="17">
        <f t="shared" si="9"/>
        <v>1075</v>
      </c>
      <c r="AF26" s="6">
        <f t="shared" si="10"/>
        <v>6925</v>
      </c>
      <c r="AG26" s="18" t="s">
        <v>16</v>
      </c>
      <c r="AH26" s="14">
        <v>23</v>
      </c>
      <c r="AI26" s="14">
        <v>26</v>
      </c>
      <c r="AJ26" s="14">
        <v>26</v>
      </c>
      <c r="AK26" s="14">
        <v>26</v>
      </c>
      <c r="AL26" s="31">
        <f t="shared" si="13"/>
        <v>25.25</v>
      </c>
      <c r="AM26" s="19">
        <f t="shared" si="12"/>
        <v>274.25742574257424</v>
      </c>
    </row>
    <row r="27" spans="1:39" x14ac:dyDescent="0.25">
      <c r="A27" s="13" t="s">
        <v>80</v>
      </c>
      <c r="B27" s="14">
        <v>2</v>
      </c>
      <c r="C27" s="14">
        <v>1</v>
      </c>
      <c r="D27" s="14">
        <v>3</v>
      </c>
      <c r="E27" s="15">
        <v>1</v>
      </c>
      <c r="F27" s="16">
        <f t="shared" si="0"/>
        <v>7</v>
      </c>
      <c r="G27" s="17">
        <f t="shared" si="1"/>
        <v>1750</v>
      </c>
      <c r="H27" s="14">
        <v>0</v>
      </c>
      <c r="I27" s="14">
        <v>12</v>
      </c>
      <c r="J27" s="14">
        <v>1</v>
      </c>
      <c r="K27" s="15">
        <v>2</v>
      </c>
      <c r="L27" s="16">
        <f t="shared" si="2"/>
        <v>15</v>
      </c>
      <c r="M27" s="17">
        <f t="shared" si="3"/>
        <v>1500</v>
      </c>
      <c r="N27" s="14">
        <v>8</v>
      </c>
      <c r="O27" s="14">
        <v>20</v>
      </c>
      <c r="P27" s="14">
        <v>9</v>
      </c>
      <c r="Q27" s="15">
        <v>12</v>
      </c>
      <c r="R27" s="16">
        <f t="shared" si="4"/>
        <v>49</v>
      </c>
      <c r="S27" s="17">
        <f t="shared" si="5"/>
        <v>3675</v>
      </c>
      <c r="T27" s="14">
        <v>16</v>
      </c>
      <c r="U27" s="14">
        <v>4</v>
      </c>
      <c r="V27" s="14">
        <v>7</v>
      </c>
      <c r="W27" s="15">
        <v>12</v>
      </c>
      <c r="X27" s="16">
        <f t="shared" si="6"/>
        <v>39</v>
      </c>
      <c r="Y27" s="17">
        <f t="shared" si="7"/>
        <v>1950</v>
      </c>
      <c r="Z27" s="14">
        <v>9</v>
      </c>
      <c r="AA27" s="14">
        <v>1</v>
      </c>
      <c r="AB27" s="14">
        <v>4</v>
      </c>
      <c r="AC27" s="15">
        <v>4</v>
      </c>
      <c r="AD27" s="16">
        <f t="shared" si="8"/>
        <v>18</v>
      </c>
      <c r="AE27" s="17">
        <f t="shared" si="9"/>
        <v>450</v>
      </c>
      <c r="AF27" s="6">
        <f t="shared" si="10"/>
        <v>7825</v>
      </c>
      <c r="AG27" s="18" t="s">
        <v>80</v>
      </c>
      <c r="AH27" s="14">
        <v>29</v>
      </c>
      <c r="AI27" s="14">
        <v>32</v>
      </c>
      <c r="AJ27" s="14">
        <v>29</v>
      </c>
      <c r="AK27" s="14">
        <v>28</v>
      </c>
      <c r="AL27" s="31">
        <f t="shared" si="13"/>
        <v>29.5</v>
      </c>
      <c r="AM27" s="19">
        <f t="shared" si="12"/>
        <v>265.25423728813558</v>
      </c>
    </row>
    <row r="28" spans="1:39" x14ac:dyDescent="0.25">
      <c r="A28" s="13" t="s">
        <v>22</v>
      </c>
      <c r="B28" s="14">
        <v>0</v>
      </c>
      <c r="C28" s="14">
        <v>0</v>
      </c>
      <c r="D28" s="14">
        <v>1</v>
      </c>
      <c r="E28" s="15">
        <v>4</v>
      </c>
      <c r="F28" s="16">
        <f t="shared" si="0"/>
        <v>5</v>
      </c>
      <c r="G28" s="17">
        <f t="shared" si="1"/>
        <v>1250</v>
      </c>
      <c r="H28" s="14">
        <v>1</v>
      </c>
      <c r="I28" s="14">
        <v>0</v>
      </c>
      <c r="J28" s="14">
        <v>1</v>
      </c>
      <c r="K28" s="15">
        <v>0</v>
      </c>
      <c r="L28" s="16">
        <f t="shared" si="2"/>
        <v>2</v>
      </c>
      <c r="M28" s="17">
        <f t="shared" si="3"/>
        <v>200</v>
      </c>
      <c r="N28" s="14">
        <v>1</v>
      </c>
      <c r="O28" s="14">
        <v>7</v>
      </c>
      <c r="P28" s="14">
        <v>1</v>
      </c>
      <c r="Q28" s="15">
        <v>6</v>
      </c>
      <c r="R28" s="16">
        <f t="shared" si="4"/>
        <v>15</v>
      </c>
      <c r="S28" s="17">
        <f t="shared" si="5"/>
        <v>1125</v>
      </c>
      <c r="T28" s="14">
        <v>7</v>
      </c>
      <c r="U28" s="25">
        <v>6</v>
      </c>
      <c r="V28" s="14">
        <v>9</v>
      </c>
      <c r="W28" s="15">
        <v>14</v>
      </c>
      <c r="X28" s="16">
        <f t="shared" si="6"/>
        <v>36</v>
      </c>
      <c r="Y28" s="17">
        <f t="shared" si="7"/>
        <v>1800</v>
      </c>
      <c r="Z28" s="14">
        <v>5</v>
      </c>
      <c r="AA28" s="14">
        <v>3</v>
      </c>
      <c r="AB28" s="14">
        <v>10</v>
      </c>
      <c r="AC28" s="15">
        <v>13</v>
      </c>
      <c r="AD28" s="16">
        <f t="shared" si="8"/>
        <v>31</v>
      </c>
      <c r="AE28" s="17">
        <f t="shared" si="9"/>
        <v>775</v>
      </c>
      <c r="AF28" s="6">
        <f t="shared" si="10"/>
        <v>4950</v>
      </c>
      <c r="AG28" s="18" t="s">
        <v>22</v>
      </c>
      <c r="AH28" s="14">
        <v>18</v>
      </c>
      <c r="AI28" s="14">
        <v>17</v>
      </c>
      <c r="AJ28" s="14">
        <v>20</v>
      </c>
      <c r="AK28" s="14">
        <v>20</v>
      </c>
      <c r="AL28" s="31">
        <f t="shared" si="13"/>
        <v>18.75</v>
      </c>
      <c r="AM28" s="19">
        <f t="shared" si="12"/>
        <v>264</v>
      </c>
    </row>
    <row r="29" spans="1:39" x14ac:dyDescent="0.25">
      <c r="A29" s="13" t="s">
        <v>23</v>
      </c>
      <c r="B29" s="14">
        <v>1</v>
      </c>
      <c r="C29" s="14">
        <v>2</v>
      </c>
      <c r="D29" s="14">
        <v>2</v>
      </c>
      <c r="E29" s="15">
        <v>0</v>
      </c>
      <c r="F29" s="16">
        <f t="shared" si="0"/>
        <v>5</v>
      </c>
      <c r="G29" s="17">
        <f t="shared" si="1"/>
        <v>1250</v>
      </c>
      <c r="H29" s="14">
        <v>5</v>
      </c>
      <c r="I29" s="14">
        <v>0</v>
      </c>
      <c r="J29" s="14">
        <v>0</v>
      </c>
      <c r="K29" s="15">
        <v>1</v>
      </c>
      <c r="L29" s="16">
        <f t="shared" si="2"/>
        <v>6</v>
      </c>
      <c r="M29" s="17">
        <f t="shared" si="3"/>
        <v>600</v>
      </c>
      <c r="N29" s="14">
        <v>7</v>
      </c>
      <c r="O29" s="14">
        <v>19</v>
      </c>
      <c r="P29" s="14">
        <v>5</v>
      </c>
      <c r="Q29" s="15">
        <v>4</v>
      </c>
      <c r="R29" s="16">
        <f t="shared" si="4"/>
        <v>35</v>
      </c>
      <c r="S29" s="17">
        <f t="shared" si="5"/>
        <v>2625</v>
      </c>
      <c r="T29" s="14">
        <v>12</v>
      </c>
      <c r="U29" s="14">
        <v>19</v>
      </c>
      <c r="V29" s="14">
        <v>12</v>
      </c>
      <c r="W29" s="15">
        <v>12</v>
      </c>
      <c r="X29" s="16">
        <f t="shared" si="6"/>
        <v>55</v>
      </c>
      <c r="Y29" s="17">
        <f t="shared" si="7"/>
        <v>2750</v>
      </c>
      <c r="Z29" s="14">
        <v>9</v>
      </c>
      <c r="AA29" s="14">
        <v>2</v>
      </c>
      <c r="AB29" s="14">
        <v>10</v>
      </c>
      <c r="AC29" s="15">
        <v>6</v>
      </c>
      <c r="AD29" s="16">
        <f t="shared" si="8"/>
        <v>27</v>
      </c>
      <c r="AE29" s="17">
        <f t="shared" si="9"/>
        <v>675</v>
      </c>
      <c r="AF29" s="6">
        <f t="shared" si="10"/>
        <v>7300</v>
      </c>
      <c r="AG29" s="18" t="s">
        <v>23</v>
      </c>
      <c r="AH29" s="14">
        <v>28</v>
      </c>
      <c r="AI29" s="14">
        <v>28</v>
      </c>
      <c r="AJ29" s="14">
        <v>28</v>
      </c>
      <c r="AK29" s="14">
        <v>27</v>
      </c>
      <c r="AL29" s="31">
        <f t="shared" si="13"/>
        <v>27.75</v>
      </c>
      <c r="AM29" s="19">
        <f t="shared" si="12"/>
        <v>263.06306306306305</v>
      </c>
    </row>
    <row r="30" spans="1:39" x14ac:dyDescent="0.25">
      <c r="A30" s="13" t="s">
        <v>30</v>
      </c>
      <c r="B30" s="14">
        <v>2</v>
      </c>
      <c r="C30" s="14">
        <v>2</v>
      </c>
      <c r="D30" s="14">
        <v>0</v>
      </c>
      <c r="E30" s="15">
        <v>2</v>
      </c>
      <c r="F30" s="16">
        <f t="shared" si="0"/>
        <v>6</v>
      </c>
      <c r="G30" s="17">
        <f t="shared" si="1"/>
        <v>1500</v>
      </c>
      <c r="H30" s="14">
        <v>0</v>
      </c>
      <c r="I30" s="14">
        <v>0</v>
      </c>
      <c r="J30" s="14">
        <v>0</v>
      </c>
      <c r="K30" s="15">
        <v>0</v>
      </c>
      <c r="L30" s="16">
        <f t="shared" si="2"/>
        <v>0</v>
      </c>
      <c r="M30" s="17">
        <f t="shared" si="3"/>
        <v>0</v>
      </c>
      <c r="N30" s="14">
        <v>6</v>
      </c>
      <c r="O30" s="14">
        <v>9</v>
      </c>
      <c r="P30" s="14">
        <v>3</v>
      </c>
      <c r="Q30" s="15">
        <v>6</v>
      </c>
      <c r="R30" s="16">
        <f t="shared" si="4"/>
        <v>24</v>
      </c>
      <c r="S30" s="17">
        <f t="shared" si="5"/>
        <v>1800</v>
      </c>
      <c r="T30" s="14">
        <v>15</v>
      </c>
      <c r="U30" s="14">
        <v>11</v>
      </c>
      <c r="V30" s="14">
        <v>7</v>
      </c>
      <c r="W30" s="15">
        <v>8</v>
      </c>
      <c r="X30" s="16">
        <f t="shared" si="6"/>
        <v>41</v>
      </c>
      <c r="Y30" s="17">
        <f t="shared" si="7"/>
        <v>2050</v>
      </c>
      <c r="Z30" s="14">
        <v>10</v>
      </c>
      <c r="AA30" s="14">
        <v>2</v>
      </c>
      <c r="AB30" s="14">
        <v>10</v>
      </c>
      <c r="AC30" s="15">
        <v>5</v>
      </c>
      <c r="AD30" s="16">
        <f t="shared" si="8"/>
        <v>27</v>
      </c>
      <c r="AE30" s="17">
        <f t="shared" si="9"/>
        <v>675</v>
      </c>
      <c r="AF30" s="6">
        <f t="shared" si="10"/>
        <v>6025</v>
      </c>
      <c r="AG30" s="18" t="s">
        <v>30</v>
      </c>
      <c r="AH30" s="14">
        <v>27</v>
      </c>
      <c r="AI30" s="14">
        <v>25</v>
      </c>
      <c r="AJ30" s="14">
        <v>23</v>
      </c>
      <c r="AK30" s="14">
        <v>22</v>
      </c>
      <c r="AL30" s="31">
        <f t="shared" si="13"/>
        <v>24.25</v>
      </c>
      <c r="AM30" s="19">
        <f t="shared" si="12"/>
        <v>248.45360824742269</v>
      </c>
    </row>
    <row r="31" spans="1:39" x14ac:dyDescent="0.25">
      <c r="A31" s="13" t="s">
        <v>56</v>
      </c>
      <c r="B31" s="14">
        <v>2</v>
      </c>
      <c r="C31" s="14">
        <v>3</v>
      </c>
      <c r="D31" s="14">
        <v>2</v>
      </c>
      <c r="E31" s="15">
        <v>1</v>
      </c>
      <c r="F31" s="16">
        <f t="shared" si="0"/>
        <v>8</v>
      </c>
      <c r="G31" s="17">
        <f t="shared" si="1"/>
        <v>2000</v>
      </c>
      <c r="H31" s="14">
        <v>0</v>
      </c>
      <c r="I31" s="14">
        <v>0</v>
      </c>
      <c r="J31" s="14">
        <v>0</v>
      </c>
      <c r="K31" s="15">
        <v>0</v>
      </c>
      <c r="L31" s="16">
        <f t="shared" si="2"/>
        <v>0</v>
      </c>
      <c r="M31" s="17">
        <f t="shared" si="3"/>
        <v>0</v>
      </c>
      <c r="N31" s="14">
        <v>3</v>
      </c>
      <c r="O31" s="14">
        <v>2</v>
      </c>
      <c r="P31" s="14">
        <v>4</v>
      </c>
      <c r="Q31" s="15">
        <v>3</v>
      </c>
      <c r="R31" s="16">
        <f t="shared" si="4"/>
        <v>12</v>
      </c>
      <c r="S31" s="17">
        <f t="shared" si="5"/>
        <v>900</v>
      </c>
      <c r="T31" s="14">
        <v>18</v>
      </c>
      <c r="U31" s="14">
        <v>5</v>
      </c>
      <c r="V31" s="14">
        <v>4</v>
      </c>
      <c r="W31" s="15">
        <v>3</v>
      </c>
      <c r="X31" s="16">
        <f t="shared" si="6"/>
        <v>30</v>
      </c>
      <c r="Y31" s="17">
        <f t="shared" si="7"/>
        <v>1500</v>
      </c>
      <c r="Z31" s="14">
        <v>4</v>
      </c>
      <c r="AA31" s="14">
        <v>5</v>
      </c>
      <c r="AB31" s="14">
        <v>9</v>
      </c>
      <c r="AC31" s="15">
        <v>4</v>
      </c>
      <c r="AD31" s="16">
        <f t="shared" si="8"/>
        <v>22</v>
      </c>
      <c r="AE31" s="17">
        <f t="shared" si="9"/>
        <v>550</v>
      </c>
      <c r="AF31" s="6">
        <f t="shared" si="10"/>
        <v>4950</v>
      </c>
      <c r="AG31" s="18" t="s">
        <v>56</v>
      </c>
      <c r="AH31" s="14">
        <v>19</v>
      </c>
      <c r="AI31" s="14">
        <v>21</v>
      </c>
      <c r="AJ31" s="14">
        <v>22</v>
      </c>
      <c r="AK31" s="14">
        <v>22</v>
      </c>
      <c r="AL31" s="31">
        <f t="shared" si="13"/>
        <v>21</v>
      </c>
      <c r="AM31" s="19">
        <f t="shared" si="12"/>
        <v>235.71428571428572</v>
      </c>
    </row>
    <row r="32" spans="1:39" x14ac:dyDescent="0.25">
      <c r="A32" s="13" t="s">
        <v>63</v>
      </c>
      <c r="B32" s="20">
        <v>0</v>
      </c>
      <c r="C32" s="20">
        <v>0</v>
      </c>
      <c r="D32" s="20">
        <v>0</v>
      </c>
      <c r="E32" s="15">
        <v>4</v>
      </c>
      <c r="F32" s="16">
        <f t="shared" si="0"/>
        <v>4</v>
      </c>
      <c r="G32" s="17">
        <f t="shared" si="1"/>
        <v>1000</v>
      </c>
      <c r="H32" s="20">
        <v>0</v>
      </c>
      <c r="I32" s="20">
        <v>0</v>
      </c>
      <c r="J32" s="20">
        <v>0</v>
      </c>
      <c r="K32" s="15">
        <v>0</v>
      </c>
      <c r="L32" s="16">
        <f t="shared" si="2"/>
        <v>0</v>
      </c>
      <c r="M32" s="17">
        <f t="shared" si="3"/>
        <v>0</v>
      </c>
      <c r="N32" s="20">
        <v>0</v>
      </c>
      <c r="O32" s="20">
        <v>1</v>
      </c>
      <c r="P32" s="20">
        <v>0</v>
      </c>
      <c r="Q32" s="15">
        <v>2</v>
      </c>
      <c r="R32" s="16">
        <f t="shared" si="4"/>
        <v>3</v>
      </c>
      <c r="S32" s="17">
        <f t="shared" si="5"/>
        <v>225</v>
      </c>
      <c r="T32" s="20">
        <v>1</v>
      </c>
      <c r="U32" s="20">
        <v>2</v>
      </c>
      <c r="V32" s="20">
        <v>1</v>
      </c>
      <c r="W32" s="15">
        <v>10</v>
      </c>
      <c r="X32" s="16">
        <f t="shared" si="6"/>
        <v>14</v>
      </c>
      <c r="Y32" s="17">
        <f t="shared" si="7"/>
        <v>700</v>
      </c>
      <c r="Z32" s="20">
        <v>14</v>
      </c>
      <c r="AA32" s="20">
        <v>11</v>
      </c>
      <c r="AB32" s="20">
        <v>11</v>
      </c>
      <c r="AC32" s="15">
        <v>20</v>
      </c>
      <c r="AD32" s="16">
        <f t="shared" si="8"/>
        <v>56</v>
      </c>
      <c r="AE32" s="17">
        <f t="shared" si="9"/>
        <v>1400</v>
      </c>
      <c r="AF32" s="6">
        <f t="shared" si="10"/>
        <v>3325</v>
      </c>
      <c r="AG32" s="18" t="s">
        <v>63</v>
      </c>
      <c r="AH32" s="20">
        <v>12</v>
      </c>
      <c r="AI32" s="20">
        <v>13</v>
      </c>
      <c r="AJ32" s="20">
        <v>16</v>
      </c>
      <c r="AK32" s="20">
        <v>16</v>
      </c>
      <c r="AL32" s="31">
        <f t="shared" si="13"/>
        <v>14.25</v>
      </c>
      <c r="AM32" s="19">
        <f t="shared" si="12"/>
        <v>233.33333333333334</v>
      </c>
    </row>
    <row r="33" spans="1:39" x14ac:dyDescent="0.25">
      <c r="A33" s="13" t="s">
        <v>25</v>
      </c>
      <c r="B33" s="14">
        <v>0</v>
      </c>
      <c r="C33" s="14">
        <v>2</v>
      </c>
      <c r="D33" s="14">
        <v>1</v>
      </c>
      <c r="E33" s="15">
        <v>3</v>
      </c>
      <c r="F33" s="16">
        <f t="shared" si="0"/>
        <v>6</v>
      </c>
      <c r="G33" s="17">
        <f t="shared" si="1"/>
        <v>1500</v>
      </c>
      <c r="H33" s="14">
        <v>0</v>
      </c>
      <c r="I33" s="14">
        <v>0</v>
      </c>
      <c r="J33" s="14">
        <v>0</v>
      </c>
      <c r="K33" s="15">
        <v>0</v>
      </c>
      <c r="L33" s="16">
        <f t="shared" si="2"/>
        <v>0</v>
      </c>
      <c r="M33" s="17">
        <f t="shared" si="3"/>
        <v>0</v>
      </c>
      <c r="N33" s="14">
        <v>0</v>
      </c>
      <c r="O33" s="14">
        <v>1</v>
      </c>
      <c r="P33" s="14">
        <v>7</v>
      </c>
      <c r="Q33" s="15">
        <v>2</v>
      </c>
      <c r="R33" s="16">
        <f t="shared" si="4"/>
        <v>10</v>
      </c>
      <c r="S33" s="17">
        <f t="shared" si="5"/>
        <v>750</v>
      </c>
      <c r="T33" s="14">
        <v>10</v>
      </c>
      <c r="U33" s="14">
        <v>4</v>
      </c>
      <c r="V33" s="14">
        <v>7</v>
      </c>
      <c r="W33" s="15">
        <v>5</v>
      </c>
      <c r="X33" s="16">
        <f t="shared" si="6"/>
        <v>26</v>
      </c>
      <c r="Y33" s="17">
        <f t="shared" si="7"/>
        <v>1300</v>
      </c>
      <c r="Z33" s="14">
        <v>11</v>
      </c>
      <c r="AA33" s="14">
        <v>1</v>
      </c>
      <c r="AB33" s="14">
        <v>15</v>
      </c>
      <c r="AC33" s="15">
        <v>10</v>
      </c>
      <c r="AD33" s="16">
        <f t="shared" si="8"/>
        <v>37</v>
      </c>
      <c r="AE33" s="17">
        <f t="shared" si="9"/>
        <v>925</v>
      </c>
      <c r="AF33" s="6">
        <f t="shared" si="10"/>
        <v>4475</v>
      </c>
      <c r="AG33" s="18" t="s">
        <v>25</v>
      </c>
      <c r="AH33" s="14">
        <v>19</v>
      </c>
      <c r="AI33" s="14">
        <v>20</v>
      </c>
      <c r="AJ33" s="14">
        <v>21</v>
      </c>
      <c r="AK33" s="14">
        <v>17</v>
      </c>
      <c r="AL33" s="31">
        <f t="shared" si="13"/>
        <v>19.25</v>
      </c>
      <c r="AM33" s="19">
        <f t="shared" si="12"/>
        <v>232.46753246753246</v>
      </c>
    </row>
    <row r="34" spans="1:39" x14ac:dyDescent="0.25">
      <c r="A34" s="13" t="s">
        <v>45</v>
      </c>
      <c r="B34" s="14">
        <v>0</v>
      </c>
      <c r="C34" s="14">
        <v>1</v>
      </c>
      <c r="D34" s="14">
        <v>2</v>
      </c>
      <c r="E34" s="15">
        <v>1</v>
      </c>
      <c r="F34" s="16">
        <f t="shared" si="0"/>
        <v>4</v>
      </c>
      <c r="G34" s="17">
        <f t="shared" si="1"/>
        <v>1000</v>
      </c>
      <c r="H34" s="14">
        <v>1</v>
      </c>
      <c r="I34" s="14">
        <v>0</v>
      </c>
      <c r="J34" s="14">
        <v>1</v>
      </c>
      <c r="K34" s="15">
        <v>0</v>
      </c>
      <c r="L34" s="16">
        <f t="shared" si="2"/>
        <v>2</v>
      </c>
      <c r="M34" s="17">
        <f t="shared" si="3"/>
        <v>200</v>
      </c>
      <c r="N34" s="14">
        <v>3</v>
      </c>
      <c r="O34" s="14">
        <v>2</v>
      </c>
      <c r="P34" s="14">
        <v>0</v>
      </c>
      <c r="Q34" s="15">
        <v>6</v>
      </c>
      <c r="R34" s="16">
        <f t="shared" si="4"/>
        <v>11</v>
      </c>
      <c r="S34" s="17">
        <f t="shared" si="5"/>
        <v>825</v>
      </c>
      <c r="T34" s="14">
        <v>11</v>
      </c>
      <c r="U34" s="14">
        <v>2</v>
      </c>
      <c r="V34" s="14">
        <v>11</v>
      </c>
      <c r="W34" s="15">
        <v>3</v>
      </c>
      <c r="X34" s="16">
        <f t="shared" si="6"/>
        <v>27</v>
      </c>
      <c r="Y34" s="17">
        <f t="shared" si="7"/>
        <v>1350</v>
      </c>
      <c r="Z34" s="14">
        <v>18</v>
      </c>
      <c r="AA34" s="14">
        <v>20</v>
      </c>
      <c r="AB34" s="14">
        <v>11</v>
      </c>
      <c r="AC34" s="15">
        <v>8</v>
      </c>
      <c r="AD34" s="16">
        <f t="shared" si="8"/>
        <v>57</v>
      </c>
      <c r="AE34" s="17">
        <f t="shared" si="9"/>
        <v>1425</v>
      </c>
      <c r="AF34" s="6">
        <f t="shared" si="10"/>
        <v>4600</v>
      </c>
      <c r="AG34" s="18" t="s">
        <v>45</v>
      </c>
      <c r="AH34" s="14">
        <v>19</v>
      </c>
      <c r="AI34" s="14">
        <v>20</v>
      </c>
      <c r="AJ34" s="14">
        <v>21</v>
      </c>
      <c r="AK34" s="14">
        <v>21</v>
      </c>
      <c r="AL34" s="31">
        <f t="shared" si="13"/>
        <v>20.25</v>
      </c>
      <c r="AM34" s="19">
        <f t="shared" si="12"/>
        <v>227.16049382716051</v>
      </c>
    </row>
    <row r="35" spans="1:39" x14ac:dyDescent="0.25">
      <c r="A35" s="13" t="s">
        <v>32</v>
      </c>
      <c r="B35" s="14">
        <v>0</v>
      </c>
      <c r="C35" s="14">
        <v>0</v>
      </c>
      <c r="D35" s="14">
        <v>0</v>
      </c>
      <c r="E35" s="15">
        <v>2</v>
      </c>
      <c r="F35" s="16">
        <f t="shared" ref="F35:F66" si="14">SUM(B35:E35)</f>
        <v>2</v>
      </c>
      <c r="G35" s="17">
        <f t="shared" ref="G35:G66" si="15">F35*250</f>
        <v>500</v>
      </c>
      <c r="H35" s="14">
        <v>0</v>
      </c>
      <c r="I35" s="14">
        <v>2</v>
      </c>
      <c r="J35" s="14">
        <v>0</v>
      </c>
      <c r="K35" s="15">
        <v>1</v>
      </c>
      <c r="L35" s="16">
        <f t="shared" ref="L35:L66" si="16">SUM(H35:K35)</f>
        <v>3</v>
      </c>
      <c r="M35" s="17">
        <f t="shared" ref="M35:M66" si="17">L35*100</f>
        <v>300</v>
      </c>
      <c r="N35" s="14">
        <v>9</v>
      </c>
      <c r="O35" s="14">
        <v>9</v>
      </c>
      <c r="P35" s="14">
        <v>3</v>
      </c>
      <c r="Q35" s="15">
        <v>7</v>
      </c>
      <c r="R35" s="16">
        <f t="shared" ref="R35:R66" si="18">SUM(N35:Q35)</f>
        <v>28</v>
      </c>
      <c r="S35" s="17">
        <f t="shared" ref="S35:S66" si="19">R35*75</f>
        <v>2100</v>
      </c>
      <c r="T35" s="14">
        <v>4</v>
      </c>
      <c r="U35" s="14">
        <v>4</v>
      </c>
      <c r="V35" s="14">
        <v>7</v>
      </c>
      <c r="W35" s="15">
        <v>5</v>
      </c>
      <c r="X35" s="16">
        <f t="shared" ref="X35:X66" si="20">SUM(T35:W35)</f>
        <v>20</v>
      </c>
      <c r="Y35" s="17">
        <f t="shared" ref="Y35:Y66" si="21">X35*50</f>
        <v>1000</v>
      </c>
      <c r="Z35" s="14">
        <v>7</v>
      </c>
      <c r="AA35" s="14">
        <v>1</v>
      </c>
      <c r="AB35" s="14">
        <v>5</v>
      </c>
      <c r="AC35" s="15">
        <v>2</v>
      </c>
      <c r="AD35" s="16">
        <f t="shared" ref="AD35:AD66" si="22">SUM(Z35:AC35)</f>
        <v>15</v>
      </c>
      <c r="AE35" s="17">
        <f t="shared" ref="AE35:AE66" si="23">AD35*25</f>
        <v>375</v>
      </c>
      <c r="AF35" s="6">
        <f t="shared" ref="AF35:AF66" si="24">G35+S35+Y35+AE35</f>
        <v>3975</v>
      </c>
      <c r="AG35" s="18" t="s">
        <v>32</v>
      </c>
      <c r="AH35" s="14">
        <v>16</v>
      </c>
      <c r="AI35" s="14">
        <v>16</v>
      </c>
      <c r="AJ35" s="14">
        <v>18</v>
      </c>
      <c r="AK35" s="14">
        <v>20</v>
      </c>
      <c r="AL35" s="31">
        <f t="shared" si="13"/>
        <v>17.5</v>
      </c>
      <c r="AM35" s="19">
        <f t="shared" ref="AM35:AM66" si="25">AF35/AL35</f>
        <v>227.14285714285714</v>
      </c>
    </row>
    <row r="36" spans="1:39" x14ac:dyDescent="0.25">
      <c r="A36" s="13" t="s">
        <v>36</v>
      </c>
      <c r="B36" s="14">
        <v>1</v>
      </c>
      <c r="C36" s="14">
        <v>2</v>
      </c>
      <c r="D36" s="14">
        <v>0</v>
      </c>
      <c r="E36" s="15">
        <v>1</v>
      </c>
      <c r="F36" s="16">
        <f t="shared" si="14"/>
        <v>4</v>
      </c>
      <c r="G36" s="17">
        <f t="shared" si="15"/>
        <v>1000</v>
      </c>
      <c r="H36" s="14">
        <v>1</v>
      </c>
      <c r="I36" s="14">
        <v>0</v>
      </c>
      <c r="J36" s="14">
        <v>0</v>
      </c>
      <c r="K36" s="15">
        <v>1</v>
      </c>
      <c r="L36" s="16">
        <f t="shared" si="16"/>
        <v>2</v>
      </c>
      <c r="M36" s="17">
        <f t="shared" si="17"/>
        <v>200</v>
      </c>
      <c r="N36" s="14">
        <v>5</v>
      </c>
      <c r="O36" s="14">
        <v>4</v>
      </c>
      <c r="P36" s="14">
        <v>1</v>
      </c>
      <c r="Q36" s="15">
        <v>6</v>
      </c>
      <c r="R36" s="16">
        <f t="shared" si="18"/>
        <v>16</v>
      </c>
      <c r="S36" s="17">
        <f t="shared" si="19"/>
        <v>1200</v>
      </c>
      <c r="T36" s="14">
        <v>7</v>
      </c>
      <c r="U36" s="14">
        <v>4</v>
      </c>
      <c r="V36" s="14">
        <v>5</v>
      </c>
      <c r="W36" s="15">
        <v>6</v>
      </c>
      <c r="X36" s="16">
        <f t="shared" si="20"/>
        <v>22</v>
      </c>
      <c r="Y36" s="17">
        <f t="shared" si="21"/>
        <v>1100</v>
      </c>
      <c r="Z36" s="14">
        <v>9</v>
      </c>
      <c r="AA36" s="14">
        <v>11</v>
      </c>
      <c r="AB36" s="14">
        <v>6</v>
      </c>
      <c r="AC36" s="15">
        <v>3</v>
      </c>
      <c r="AD36" s="16">
        <f t="shared" si="22"/>
        <v>29</v>
      </c>
      <c r="AE36" s="17">
        <f t="shared" si="23"/>
        <v>725</v>
      </c>
      <c r="AF36" s="6">
        <f t="shared" si="24"/>
        <v>4025</v>
      </c>
      <c r="AG36" s="18" t="s">
        <v>36</v>
      </c>
      <c r="AH36" s="14">
        <v>17</v>
      </c>
      <c r="AI36" s="14">
        <v>16</v>
      </c>
      <c r="AJ36" s="14">
        <v>20</v>
      </c>
      <c r="AK36" s="14">
        <v>18</v>
      </c>
      <c r="AL36" s="31">
        <f t="shared" si="13"/>
        <v>17.75</v>
      </c>
      <c r="AM36" s="19">
        <f t="shared" si="25"/>
        <v>226.7605633802817</v>
      </c>
    </row>
    <row r="37" spans="1:39" x14ac:dyDescent="0.25">
      <c r="A37" s="13" t="s">
        <v>39</v>
      </c>
      <c r="B37" s="14">
        <v>3</v>
      </c>
      <c r="C37" s="14">
        <v>0</v>
      </c>
      <c r="D37" s="14">
        <v>2</v>
      </c>
      <c r="E37" s="15">
        <v>0</v>
      </c>
      <c r="F37" s="16">
        <f t="shared" si="14"/>
        <v>5</v>
      </c>
      <c r="G37" s="17">
        <f t="shared" si="15"/>
        <v>1250</v>
      </c>
      <c r="H37" s="14">
        <v>0</v>
      </c>
      <c r="I37" s="14">
        <v>0</v>
      </c>
      <c r="J37" s="14">
        <v>0</v>
      </c>
      <c r="K37" s="15">
        <v>0</v>
      </c>
      <c r="L37" s="16">
        <f t="shared" si="16"/>
        <v>0</v>
      </c>
      <c r="M37" s="17">
        <f t="shared" si="17"/>
        <v>0</v>
      </c>
      <c r="N37" s="14">
        <v>3</v>
      </c>
      <c r="O37" s="14">
        <v>2</v>
      </c>
      <c r="P37" s="14">
        <v>0</v>
      </c>
      <c r="Q37" s="15">
        <v>1</v>
      </c>
      <c r="R37" s="16">
        <f t="shared" si="18"/>
        <v>6</v>
      </c>
      <c r="S37" s="17">
        <f t="shared" si="19"/>
        <v>450</v>
      </c>
      <c r="T37" s="14">
        <v>5</v>
      </c>
      <c r="U37" s="14">
        <v>2</v>
      </c>
      <c r="V37" s="14">
        <v>10</v>
      </c>
      <c r="W37" s="15">
        <v>6</v>
      </c>
      <c r="X37" s="16">
        <f t="shared" si="20"/>
        <v>23</v>
      </c>
      <c r="Y37" s="17">
        <f t="shared" si="21"/>
        <v>1150</v>
      </c>
      <c r="Z37" s="14">
        <v>7</v>
      </c>
      <c r="AA37" s="14">
        <v>12</v>
      </c>
      <c r="AB37" s="14">
        <v>10</v>
      </c>
      <c r="AC37" s="15">
        <v>4</v>
      </c>
      <c r="AD37" s="16">
        <f t="shared" si="22"/>
        <v>33</v>
      </c>
      <c r="AE37" s="17">
        <f t="shared" si="23"/>
        <v>825</v>
      </c>
      <c r="AF37" s="6">
        <f t="shared" si="24"/>
        <v>3675</v>
      </c>
      <c r="AG37" s="18" t="s">
        <v>39</v>
      </c>
      <c r="AH37" s="14">
        <v>18</v>
      </c>
      <c r="AI37" s="14">
        <v>18</v>
      </c>
      <c r="AJ37" s="14">
        <v>15</v>
      </c>
      <c r="AK37" s="14">
        <v>14</v>
      </c>
      <c r="AL37" s="31">
        <f t="shared" si="13"/>
        <v>16.25</v>
      </c>
      <c r="AM37" s="19">
        <f t="shared" si="25"/>
        <v>226.15384615384616</v>
      </c>
    </row>
    <row r="38" spans="1:39" x14ac:dyDescent="0.25">
      <c r="A38" s="13" t="s">
        <v>55</v>
      </c>
      <c r="B38" s="14">
        <v>1</v>
      </c>
      <c r="C38" s="14">
        <v>0</v>
      </c>
      <c r="D38" s="14">
        <v>1</v>
      </c>
      <c r="E38" s="15">
        <v>0</v>
      </c>
      <c r="F38" s="16">
        <f t="shared" si="14"/>
        <v>2</v>
      </c>
      <c r="G38" s="17">
        <f t="shared" si="15"/>
        <v>500</v>
      </c>
      <c r="H38" s="14">
        <v>0</v>
      </c>
      <c r="I38" s="14">
        <v>0</v>
      </c>
      <c r="J38" s="14">
        <v>0</v>
      </c>
      <c r="K38" s="15">
        <v>0</v>
      </c>
      <c r="L38" s="16">
        <f t="shared" si="16"/>
        <v>0</v>
      </c>
      <c r="M38" s="17">
        <f t="shared" si="17"/>
        <v>0</v>
      </c>
      <c r="N38" s="14">
        <v>1</v>
      </c>
      <c r="O38" s="14">
        <v>1</v>
      </c>
      <c r="P38" s="14">
        <v>0</v>
      </c>
      <c r="Q38" s="15">
        <v>5</v>
      </c>
      <c r="R38" s="16">
        <f t="shared" si="18"/>
        <v>7</v>
      </c>
      <c r="S38" s="17">
        <f t="shared" si="19"/>
        <v>525</v>
      </c>
      <c r="T38" s="14">
        <v>2</v>
      </c>
      <c r="U38" s="14">
        <v>2</v>
      </c>
      <c r="V38" s="14">
        <v>5</v>
      </c>
      <c r="W38" s="15">
        <v>10</v>
      </c>
      <c r="X38" s="16">
        <f t="shared" si="20"/>
        <v>19</v>
      </c>
      <c r="Y38" s="17">
        <f t="shared" si="21"/>
        <v>950</v>
      </c>
      <c r="Z38" s="14">
        <v>1</v>
      </c>
      <c r="AA38" s="14">
        <v>2</v>
      </c>
      <c r="AB38" s="14">
        <v>5</v>
      </c>
      <c r="AC38" s="15">
        <v>2</v>
      </c>
      <c r="AD38" s="16">
        <f t="shared" si="22"/>
        <v>10</v>
      </c>
      <c r="AE38" s="17">
        <f t="shared" si="23"/>
        <v>250</v>
      </c>
      <c r="AF38" s="6">
        <f t="shared" si="24"/>
        <v>2225</v>
      </c>
      <c r="AG38" s="18" t="s">
        <v>55</v>
      </c>
      <c r="AH38" s="14">
        <v>10</v>
      </c>
      <c r="AI38" s="14">
        <v>10</v>
      </c>
      <c r="AJ38" s="14">
        <v>10</v>
      </c>
      <c r="AK38" s="14">
        <v>10</v>
      </c>
      <c r="AL38" s="31">
        <f t="shared" si="13"/>
        <v>10</v>
      </c>
      <c r="AM38" s="19">
        <f t="shared" si="25"/>
        <v>222.5</v>
      </c>
    </row>
    <row r="39" spans="1:39" x14ac:dyDescent="0.25">
      <c r="A39" s="13" t="s">
        <v>43</v>
      </c>
      <c r="B39" s="14">
        <v>1</v>
      </c>
      <c r="C39" s="14">
        <v>7</v>
      </c>
      <c r="D39" s="14">
        <v>2</v>
      </c>
      <c r="E39" s="15">
        <v>8</v>
      </c>
      <c r="F39" s="16">
        <f t="shared" si="14"/>
        <v>18</v>
      </c>
      <c r="G39" s="17">
        <f t="shared" si="15"/>
        <v>4500</v>
      </c>
      <c r="H39" s="14">
        <v>0</v>
      </c>
      <c r="I39" s="14">
        <v>4</v>
      </c>
      <c r="J39" s="14">
        <v>4</v>
      </c>
      <c r="K39" s="15">
        <v>2</v>
      </c>
      <c r="L39" s="16">
        <f t="shared" si="16"/>
        <v>10</v>
      </c>
      <c r="M39" s="17">
        <f t="shared" si="17"/>
        <v>1000</v>
      </c>
      <c r="N39" s="14">
        <v>23</v>
      </c>
      <c r="O39" s="14">
        <v>17</v>
      </c>
      <c r="P39" s="14">
        <v>4</v>
      </c>
      <c r="Q39" s="15">
        <v>19</v>
      </c>
      <c r="R39" s="16">
        <f t="shared" si="18"/>
        <v>63</v>
      </c>
      <c r="S39" s="17">
        <f t="shared" si="19"/>
        <v>4725</v>
      </c>
      <c r="T39" s="14">
        <v>22</v>
      </c>
      <c r="U39" s="14">
        <v>19</v>
      </c>
      <c r="V39" s="14">
        <v>14</v>
      </c>
      <c r="W39" s="15">
        <v>7</v>
      </c>
      <c r="X39" s="16">
        <f t="shared" si="20"/>
        <v>62</v>
      </c>
      <c r="Y39" s="17">
        <f t="shared" si="21"/>
        <v>3100</v>
      </c>
      <c r="Z39" s="14">
        <v>14</v>
      </c>
      <c r="AA39" s="14">
        <v>6</v>
      </c>
      <c r="AB39" s="14">
        <v>13</v>
      </c>
      <c r="AC39" s="15">
        <v>12</v>
      </c>
      <c r="AD39" s="16">
        <f t="shared" si="22"/>
        <v>45</v>
      </c>
      <c r="AE39" s="17">
        <f t="shared" si="23"/>
        <v>1125</v>
      </c>
      <c r="AF39" s="6">
        <f t="shared" si="24"/>
        <v>13450</v>
      </c>
      <c r="AG39" s="18" t="s">
        <v>43</v>
      </c>
      <c r="AH39" s="14">
        <v>64</v>
      </c>
      <c r="AI39" s="14">
        <v>61</v>
      </c>
      <c r="AJ39" s="14">
        <v>58</v>
      </c>
      <c r="AK39" s="14">
        <v>60</v>
      </c>
      <c r="AL39" s="31">
        <f t="shared" si="13"/>
        <v>60.75</v>
      </c>
      <c r="AM39" s="19">
        <f t="shared" si="25"/>
        <v>221.3991769547325</v>
      </c>
    </row>
    <row r="40" spans="1:39" x14ac:dyDescent="0.25">
      <c r="A40" s="13" t="s">
        <v>48</v>
      </c>
      <c r="B40" s="14">
        <v>1</v>
      </c>
      <c r="C40" s="14">
        <v>1</v>
      </c>
      <c r="D40" s="14">
        <v>0</v>
      </c>
      <c r="E40" s="15">
        <v>0</v>
      </c>
      <c r="F40" s="16">
        <f t="shared" si="14"/>
        <v>2</v>
      </c>
      <c r="G40" s="17">
        <f t="shared" si="15"/>
        <v>500</v>
      </c>
      <c r="H40" s="14">
        <v>0</v>
      </c>
      <c r="I40" s="14">
        <v>0</v>
      </c>
      <c r="J40" s="14">
        <v>0</v>
      </c>
      <c r="K40" s="15">
        <v>0</v>
      </c>
      <c r="L40" s="16">
        <f t="shared" si="16"/>
        <v>0</v>
      </c>
      <c r="M40" s="17">
        <f t="shared" si="17"/>
        <v>0</v>
      </c>
      <c r="N40" s="14">
        <v>3</v>
      </c>
      <c r="O40" s="14">
        <v>4</v>
      </c>
      <c r="P40" s="14">
        <v>0</v>
      </c>
      <c r="Q40" s="15">
        <v>3</v>
      </c>
      <c r="R40" s="16">
        <f t="shared" si="18"/>
        <v>10</v>
      </c>
      <c r="S40" s="17">
        <f t="shared" si="19"/>
        <v>750</v>
      </c>
      <c r="T40" s="14">
        <v>8</v>
      </c>
      <c r="U40" s="14">
        <v>4</v>
      </c>
      <c r="V40" s="14">
        <v>4</v>
      </c>
      <c r="W40" s="15">
        <v>1</v>
      </c>
      <c r="X40" s="16">
        <f t="shared" si="20"/>
        <v>17</v>
      </c>
      <c r="Y40" s="17">
        <f t="shared" si="21"/>
        <v>850</v>
      </c>
      <c r="Z40" s="14">
        <v>17</v>
      </c>
      <c r="AA40" s="25">
        <v>11</v>
      </c>
      <c r="AB40" s="14">
        <v>8</v>
      </c>
      <c r="AC40" s="15">
        <v>10</v>
      </c>
      <c r="AD40" s="16">
        <f t="shared" si="22"/>
        <v>46</v>
      </c>
      <c r="AE40" s="17">
        <f t="shared" si="23"/>
        <v>1150</v>
      </c>
      <c r="AF40" s="6">
        <f t="shared" si="24"/>
        <v>3250</v>
      </c>
      <c r="AG40" s="18" t="s">
        <v>48</v>
      </c>
      <c r="AH40" s="20">
        <v>15</v>
      </c>
      <c r="AI40" s="14">
        <v>16</v>
      </c>
      <c r="AJ40" s="14">
        <v>14</v>
      </c>
      <c r="AK40" s="14">
        <v>14</v>
      </c>
      <c r="AL40" s="31">
        <f t="shared" si="13"/>
        <v>14.75</v>
      </c>
      <c r="AM40" s="19">
        <f t="shared" si="25"/>
        <v>220.33898305084745</v>
      </c>
    </row>
    <row r="41" spans="1:39" x14ac:dyDescent="0.25">
      <c r="A41" s="13" t="s">
        <v>21</v>
      </c>
      <c r="B41" s="14">
        <v>0</v>
      </c>
      <c r="C41" s="14">
        <v>1</v>
      </c>
      <c r="D41" s="14">
        <v>1</v>
      </c>
      <c r="E41" s="15">
        <v>1</v>
      </c>
      <c r="F41" s="16">
        <f t="shared" si="14"/>
        <v>3</v>
      </c>
      <c r="G41" s="17">
        <f t="shared" si="15"/>
        <v>750</v>
      </c>
      <c r="H41" s="14">
        <v>0</v>
      </c>
      <c r="I41" s="14">
        <v>0</v>
      </c>
      <c r="J41" s="14">
        <v>0</v>
      </c>
      <c r="K41" s="15">
        <v>0</v>
      </c>
      <c r="L41" s="16">
        <f t="shared" si="16"/>
        <v>0</v>
      </c>
      <c r="M41" s="17">
        <f t="shared" si="17"/>
        <v>0</v>
      </c>
      <c r="N41" s="14">
        <v>6</v>
      </c>
      <c r="O41" s="14">
        <v>4</v>
      </c>
      <c r="P41" s="25">
        <v>9</v>
      </c>
      <c r="Q41" s="15">
        <v>3</v>
      </c>
      <c r="R41" s="16">
        <f t="shared" si="18"/>
        <v>22</v>
      </c>
      <c r="S41" s="17">
        <f t="shared" si="19"/>
        <v>1650</v>
      </c>
      <c r="T41" s="14">
        <v>9</v>
      </c>
      <c r="U41" s="14">
        <v>5</v>
      </c>
      <c r="V41" s="14">
        <v>7</v>
      </c>
      <c r="W41" s="15">
        <v>2</v>
      </c>
      <c r="X41" s="16">
        <f t="shared" si="20"/>
        <v>23</v>
      </c>
      <c r="Y41" s="17">
        <f t="shared" si="21"/>
        <v>1150</v>
      </c>
      <c r="Z41" s="14">
        <v>2</v>
      </c>
      <c r="AA41" s="14">
        <v>0</v>
      </c>
      <c r="AB41" s="14">
        <v>2</v>
      </c>
      <c r="AC41" s="15">
        <v>1</v>
      </c>
      <c r="AD41" s="16">
        <f t="shared" si="22"/>
        <v>5</v>
      </c>
      <c r="AE41" s="17">
        <f t="shared" si="23"/>
        <v>125</v>
      </c>
      <c r="AF41" s="6">
        <f t="shared" si="24"/>
        <v>3675</v>
      </c>
      <c r="AG41" s="18" t="s">
        <v>21</v>
      </c>
      <c r="AH41" s="14">
        <v>16</v>
      </c>
      <c r="AI41" s="14">
        <v>17</v>
      </c>
      <c r="AJ41" s="14">
        <v>17</v>
      </c>
      <c r="AK41" s="14">
        <v>17</v>
      </c>
      <c r="AL41" s="31">
        <f t="shared" si="13"/>
        <v>16.75</v>
      </c>
      <c r="AM41" s="19">
        <f t="shared" si="25"/>
        <v>219.40298507462686</v>
      </c>
    </row>
    <row r="42" spans="1:39" x14ac:dyDescent="0.25">
      <c r="A42" s="13" t="s">
        <v>66</v>
      </c>
      <c r="B42" s="14">
        <v>0</v>
      </c>
      <c r="C42" s="14">
        <v>3</v>
      </c>
      <c r="D42" s="14">
        <v>3</v>
      </c>
      <c r="E42" s="15">
        <v>1</v>
      </c>
      <c r="F42" s="16">
        <f t="shared" si="14"/>
        <v>7</v>
      </c>
      <c r="G42" s="17">
        <f t="shared" si="15"/>
        <v>1750</v>
      </c>
      <c r="H42" s="14">
        <v>1</v>
      </c>
      <c r="I42" s="14">
        <v>2</v>
      </c>
      <c r="J42" s="14">
        <v>1</v>
      </c>
      <c r="K42" s="15">
        <v>0</v>
      </c>
      <c r="L42" s="16">
        <f t="shared" si="16"/>
        <v>4</v>
      </c>
      <c r="M42" s="17">
        <f t="shared" si="17"/>
        <v>400</v>
      </c>
      <c r="N42" s="14">
        <v>0</v>
      </c>
      <c r="O42" s="14">
        <v>2</v>
      </c>
      <c r="P42" s="14">
        <v>2</v>
      </c>
      <c r="Q42" s="15">
        <v>4</v>
      </c>
      <c r="R42" s="16">
        <f t="shared" si="18"/>
        <v>8</v>
      </c>
      <c r="S42" s="17">
        <f t="shared" si="19"/>
        <v>600</v>
      </c>
      <c r="T42" s="14">
        <v>3</v>
      </c>
      <c r="U42" s="14">
        <v>1</v>
      </c>
      <c r="V42" s="14">
        <v>8</v>
      </c>
      <c r="W42" s="15">
        <v>6</v>
      </c>
      <c r="X42" s="16">
        <f t="shared" si="20"/>
        <v>18</v>
      </c>
      <c r="Y42" s="17">
        <f t="shared" si="21"/>
        <v>900</v>
      </c>
      <c r="Z42" s="14">
        <v>6</v>
      </c>
      <c r="AA42" s="14">
        <v>8</v>
      </c>
      <c r="AB42" s="14">
        <v>8</v>
      </c>
      <c r="AC42" s="15">
        <v>1</v>
      </c>
      <c r="AD42" s="16">
        <f t="shared" si="22"/>
        <v>23</v>
      </c>
      <c r="AE42" s="17">
        <f t="shared" si="23"/>
        <v>575</v>
      </c>
      <c r="AF42" s="6">
        <f t="shared" si="24"/>
        <v>3825</v>
      </c>
      <c r="AG42" s="18" t="s">
        <v>66</v>
      </c>
      <c r="AH42" s="20">
        <v>17</v>
      </c>
      <c r="AI42" s="20">
        <v>19</v>
      </c>
      <c r="AJ42" s="20">
        <v>17</v>
      </c>
      <c r="AK42" s="20">
        <v>17</v>
      </c>
      <c r="AL42" s="31">
        <f t="shared" si="13"/>
        <v>17.5</v>
      </c>
      <c r="AM42" s="19">
        <f t="shared" si="25"/>
        <v>218.57142857142858</v>
      </c>
    </row>
    <row r="43" spans="1:39" x14ac:dyDescent="0.25">
      <c r="A43" s="13" t="s">
        <v>29</v>
      </c>
      <c r="B43" s="14">
        <v>0</v>
      </c>
      <c r="C43" s="14">
        <v>0</v>
      </c>
      <c r="D43" s="14">
        <v>0</v>
      </c>
      <c r="E43" s="15">
        <v>3</v>
      </c>
      <c r="F43" s="16">
        <f t="shared" si="14"/>
        <v>3</v>
      </c>
      <c r="G43" s="17">
        <f t="shared" si="15"/>
        <v>750</v>
      </c>
      <c r="H43" s="14">
        <v>1</v>
      </c>
      <c r="I43" s="14">
        <v>0</v>
      </c>
      <c r="J43" s="14">
        <v>0</v>
      </c>
      <c r="K43" s="15">
        <v>0</v>
      </c>
      <c r="L43" s="16">
        <f t="shared" si="16"/>
        <v>1</v>
      </c>
      <c r="M43" s="17">
        <f t="shared" si="17"/>
        <v>100</v>
      </c>
      <c r="N43" s="14">
        <v>2</v>
      </c>
      <c r="O43" s="14">
        <v>1</v>
      </c>
      <c r="P43" s="14">
        <v>0</v>
      </c>
      <c r="Q43" s="15">
        <v>7</v>
      </c>
      <c r="R43" s="16">
        <f t="shared" si="18"/>
        <v>10</v>
      </c>
      <c r="S43" s="17">
        <f t="shared" si="19"/>
        <v>750</v>
      </c>
      <c r="T43" s="14">
        <v>6</v>
      </c>
      <c r="U43" s="25">
        <v>9</v>
      </c>
      <c r="V43" s="14">
        <v>3</v>
      </c>
      <c r="W43" s="15">
        <v>12</v>
      </c>
      <c r="X43" s="16">
        <f t="shared" si="20"/>
        <v>30</v>
      </c>
      <c r="Y43" s="17">
        <f t="shared" si="21"/>
        <v>1500</v>
      </c>
      <c r="Z43" s="14">
        <v>3</v>
      </c>
      <c r="AA43" s="14">
        <v>3</v>
      </c>
      <c r="AB43" s="14">
        <v>0</v>
      </c>
      <c r="AC43" s="15">
        <v>9</v>
      </c>
      <c r="AD43" s="16">
        <f t="shared" si="22"/>
        <v>15</v>
      </c>
      <c r="AE43" s="17">
        <f t="shared" si="23"/>
        <v>375</v>
      </c>
      <c r="AF43" s="6">
        <f t="shared" si="24"/>
        <v>3375</v>
      </c>
      <c r="AG43" s="18" t="s">
        <v>29</v>
      </c>
      <c r="AH43" s="14">
        <v>13</v>
      </c>
      <c r="AI43" s="14">
        <v>13</v>
      </c>
      <c r="AJ43" s="14">
        <v>18</v>
      </c>
      <c r="AK43" s="14">
        <v>19</v>
      </c>
      <c r="AL43" s="31">
        <f t="shared" si="13"/>
        <v>15.75</v>
      </c>
      <c r="AM43" s="19">
        <f t="shared" si="25"/>
        <v>214.28571428571428</v>
      </c>
    </row>
    <row r="44" spans="1:39" x14ac:dyDescent="0.25">
      <c r="A44" s="13" t="s">
        <v>76</v>
      </c>
      <c r="B44" s="14">
        <v>2</v>
      </c>
      <c r="C44" s="14">
        <v>2</v>
      </c>
      <c r="D44" s="14">
        <v>0</v>
      </c>
      <c r="E44" s="15">
        <v>0</v>
      </c>
      <c r="F44" s="16">
        <f t="shared" si="14"/>
        <v>4</v>
      </c>
      <c r="G44" s="17">
        <f t="shared" si="15"/>
        <v>1000</v>
      </c>
      <c r="H44" s="14">
        <v>1</v>
      </c>
      <c r="I44" s="14">
        <v>1</v>
      </c>
      <c r="J44" s="14">
        <v>0</v>
      </c>
      <c r="K44" s="15">
        <v>2</v>
      </c>
      <c r="L44" s="16">
        <f t="shared" si="16"/>
        <v>4</v>
      </c>
      <c r="M44" s="17">
        <f t="shared" si="17"/>
        <v>400</v>
      </c>
      <c r="N44" s="14">
        <v>10</v>
      </c>
      <c r="O44" s="14">
        <v>2</v>
      </c>
      <c r="P44" s="14">
        <v>6</v>
      </c>
      <c r="Q44" s="15">
        <v>10</v>
      </c>
      <c r="R44" s="16">
        <f t="shared" si="18"/>
        <v>28</v>
      </c>
      <c r="S44" s="17">
        <f t="shared" si="19"/>
        <v>2100</v>
      </c>
      <c r="T44" s="14">
        <v>14</v>
      </c>
      <c r="U44" s="14">
        <v>8</v>
      </c>
      <c r="V44" s="14">
        <v>6</v>
      </c>
      <c r="W44" s="15">
        <v>18</v>
      </c>
      <c r="X44" s="16">
        <f t="shared" si="20"/>
        <v>46</v>
      </c>
      <c r="Y44" s="17">
        <f t="shared" si="21"/>
        <v>2300</v>
      </c>
      <c r="Z44" s="14">
        <v>2</v>
      </c>
      <c r="AA44" s="14">
        <v>6</v>
      </c>
      <c r="AB44" s="14">
        <v>8</v>
      </c>
      <c r="AC44" s="15">
        <v>5</v>
      </c>
      <c r="AD44" s="16">
        <f t="shared" si="22"/>
        <v>21</v>
      </c>
      <c r="AE44" s="17">
        <f t="shared" si="23"/>
        <v>525</v>
      </c>
      <c r="AF44" s="6">
        <f t="shared" si="24"/>
        <v>5925</v>
      </c>
      <c r="AG44" s="13" t="s">
        <v>76</v>
      </c>
      <c r="AH44" s="14">
        <v>27</v>
      </c>
      <c r="AI44" s="14">
        <v>28</v>
      </c>
      <c r="AJ44" s="14">
        <v>27</v>
      </c>
      <c r="AK44" s="14">
        <v>29</v>
      </c>
      <c r="AL44" s="31">
        <f t="shared" ref="AL44:AL66" si="26">(AH44+AI44+AJ44+AK44)/4</f>
        <v>27.75</v>
      </c>
      <c r="AM44" s="19">
        <f t="shared" si="25"/>
        <v>213.51351351351352</v>
      </c>
    </row>
    <row r="45" spans="1:39" x14ac:dyDescent="0.25">
      <c r="A45" s="13" t="s">
        <v>31</v>
      </c>
      <c r="B45" s="14">
        <v>0</v>
      </c>
      <c r="C45" s="14">
        <v>1</v>
      </c>
      <c r="D45" s="14">
        <v>1</v>
      </c>
      <c r="E45" s="15">
        <v>0</v>
      </c>
      <c r="F45" s="16">
        <f t="shared" si="14"/>
        <v>2</v>
      </c>
      <c r="G45" s="17">
        <f t="shared" si="15"/>
        <v>500</v>
      </c>
      <c r="H45" s="14">
        <v>0</v>
      </c>
      <c r="I45" s="14">
        <v>0</v>
      </c>
      <c r="J45" s="14">
        <v>0</v>
      </c>
      <c r="K45" s="15">
        <v>1</v>
      </c>
      <c r="L45" s="16">
        <f t="shared" si="16"/>
        <v>1</v>
      </c>
      <c r="M45" s="17">
        <f t="shared" si="17"/>
        <v>100</v>
      </c>
      <c r="N45" s="14">
        <v>8</v>
      </c>
      <c r="O45" s="14">
        <v>8</v>
      </c>
      <c r="P45" s="14">
        <v>6</v>
      </c>
      <c r="Q45" s="15">
        <v>9</v>
      </c>
      <c r="R45" s="16">
        <f t="shared" si="18"/>
        <v>31</v>
      </c>
      <c r="S45" s="17">
        <f t="shared" si="19"/>
        <v>2325</v>
      </c>
      <c r="T45" s="14">
        <v>14</v>
      </c>
      <c r="U45" s="14">
        <v>6</v>
      </c>
      <c r="V45" s="14">
        <v>11</v>
      </c>
      <c r="W45" s="15">
        <v>9</v>
      </c>
      <c r="X45" s="16">
        <f t="shared" si="20"/>
        <v>40</v>
      </c>
      <c r="Y45" s="17">
        <f t="shared" si="21"/>
        <v>2000</v>
      </c>
      <c r="Z45" s="14">
        <v>7</v>
      </c>
      <c r="AA45" s="14">
        <v>4</v>
      </c>
      <c r="AB45" s="14">
        <v>3</v>
      </c>
      <c r="AC45" s="15">
        <v>1</v>
      </c>
      <c r="AD45" s="16">
        <f t="shared" si="22"/>
        <v>15</v>
      </c>
      <c r="AE45" s="17">
        <f t="shared" si="23"/>
        <v>375</v>
      </c>
      <c r="AF45" s="6">
        <f t="shared" si="24"/>
        <v>5200</v>
      </c>
      <c r="AG45" s="18" t="s">
        <v>31</v>
      </c>
      <c r="AH45" s="14">
        <v>27</v>
      </c>
      <c r="AI45" s="14">
        <v>23</v>
      </c>
      <c r="AJ45" s="14">
        <v>27</v>
      </c>
      <c r="AK45" s="14">
        <v>22</v>
      </c>
      <c r="AL45" s="31">
        <f t="shared" si="26"/>
        <v>24.75</v>
      </c>
      <c r="AM45" s="19">
        <f t="shared" si="25"/>
        <v>210.1010101010101</v>
      </c>
    </row>
    <row r="46" spans="1:39" x14ac:dyDescent="0.25">
      <c r="A46" s="13" t="s">
        <v>17</v>
      </c>
      <c r="B46" s="14">
        <v>0</v>
      </c>
      <c r="C46" s="14">
        <v>0</v>
      </c>
      <c r="D46" s="14">
        <v>0</v>
      </c>
      <c r="E46" s="15">
        <v>3</v>
      </c>
      <c r="F46" s="16">
        <f t="shared" si="14"/>
        <v>3</v>
      </c>
      <c r="G46" s="17">
        <f t="shared" si="15"/>
        <v>750</v>
      </c>
      <c r="H46" s="14">
        <v>0</v>
      </c>
      <c r="I46" s="14">
        <v>0</v>
      </c>
      <c r="J46" s="14">
        <v>2</v>
      </c>
      <c r="K46" s="15">
        <v>0</v>
      </c>
      <c r="L46" s="16">
        <f t="shared" si="16"/>
        <v>2</v>
      </c>
      <c r="M46" s="17">
        <f t="shared" si="17"/>
        <v>200</v>
      </c>
      <c r="N46" s="14">
        <v>1</v>
      </c>
      <c r="O46" s="14">
        <v>4</v>
      </c>
      <c r="P46" s="14">
        <v>2</v>
      </c>
      <c r="Q46" s="15">
        <v>3</v>
      </c>
      <c r="R46" s="16">
        <f t="shared" si="18"/>
        <v>10</v>
      </c>
      <c r="S46" s="17">
        <f t="shared" si="19"/>
        <v>750</v>
      </c>
      <c r="T46" s="25">
        <v>11</v>
      </c>
      <c r="U46" s="14">
        <v>8</v>
      </c>
      <c r="V46" s="14">
        <v>1</v>
      </c>
      <c r="W46" s="26">
        <v>13</v>
      </c>
      <c r="X46" s="16">
        <f t="shared" si="20"/>
        <v>33</v>
      </c>
      <c r="Y46" s="17">
        <f t="shared" si="21"/>
        <v>1650</v>
      </c>
      <c r="Z46" s="25">
        <v>8</v>
      </c>
      <c r="AA46" s="14">
        <v>11</v>
      </c>
      <c r="AB46" s="14">
        <v>3</v>
      </c>
      <c r="AC46" s="15">
        <v>15</v>
      </c>
      <c r="AD46" s="16">
        <f t="shared" si="22"/>
        <v>37</v>
      </c>
      <c r="AE46" s="17">
        <f t="shared" si="23"/>
        <v>925</v>
      </c>
      <c r="AF46" s="6">
        <f t="shared" si="24"/>
        <v>4075</v>
      </c>
      <c r="AG46" s="18" t="s">
        <v>17</v>
      </c>
      <c r="AH46" s="14">
        <v>20</v>
      </c>
      <c r="AI46" s="14">
        <v>20</v>
      </c>
      <c r="AJ46" s="14">
        <v>19</v>
      </c>
      <c r="AK46" s="14">
        <v>19</v>
      </c>
      <c r="AL46" s="31">
        <f t="shared" si="26"/>
        <v>19.5</v>
      </c>
      <c r="AM46" s="19">
        <f t="shared" si="25"/>
        <v>208.97435897435898</v>
      </c>
    </row>
    <row r="47" spans="1:39" x14ac:dyDescent="0.25">
      <c r="A47" s="13" t="s">
        <v>82</v>
      </c>
      <c r="B47" s="14">
        <v>0</v>
      </c>
      <c r="C47" s="14">
        <v>1</v>
      </c>
      <c r="D47" s="14">
        <v>1</v>
      </c>
      <c r="E47" s="15">
        <v>4</v>
      </c>
      <c r="F47" s="16">
        <f t="shared" si="14"/>
        <v>6</v>
      </c>
      <c r="G47" s="17">
        <f t="shared" si="15"/>
        <v>1500</v>
      </c>
      <c r="H47" s="14">
        <v>0</v>
      </c>
      <c r="I47" s="14">
        <v>0</v>
      </c>
      <c r="J47" s="14">
        <v>0</v>
      </c>
      <c r="K47" s="15">
        <v>0</v>
      </c>
      <c r="L47" s="16">
        <f t="shared" si="16"/>
        <v>0</v>
      </c>
      <c r="M47" s="17">
        <f t="shared" si="17"/>
        <v>0</v>
      </c>
      <c r="N47" s="14">
        <v>1</v>
      </c>
      <c r="O47" s="14">
        <v>4</v>
      </c>
      <c r="P47" s="14">
        <v>0</v>
      </c>
      <c r="Q47" s="15">
        <v>7</v>
      </c>
      <c r="R47" s="16">
        <f t="shared" si="18"/>
        <v>12</v>
      </c>
      <c r="S47" s="17">
        <f t="shared" si="19"/>
        <v>900</v>
      </c>
      <c r="T47" s="14">
        <v>2</v>
      </c>
      <c r="U47" s="25">
        <v>5</v>
      </c>
      <c r="V47" s="14">
        <v>4</v>
      </c>
      <c r="W47" s="15">
        <v>5</v>
      </c>
      <c r="X47" s="16">
        <f t="shared" si="20"/>
        <v>16</v>
      </c>
      <c r="Y47" s="17">
        <f t="shared" si="21"/>
        <v>800</v>
      </c>
      <c r="Z47" s="14">
        <v>1</v>
      </c>
      <c r="AA47" s="25">
        <v>6</v>
      </c>
      <c r="AB47" s="14">
        <v>2</v>
      </c>
      <c r="AC47" s="15">
        <v>5</v>
      </c>
      <c r="AD47" s="16">
        <f t="shared" si="22"/>
        <v>14</v>
      </c>
      <c r="AE47" s="17">
        <f t="shared" si="23"/>
        <v>350</v>
      </c>
      <c r="AF47" s="6">
        <f t="shared" si="24"/>
        <v>3550</v>
      </c>
      <c r="AG47" s="18" t="s">
        <v>82</v>
      </c>
      <c r="AH47" s="14">
        <v>17</v>
      </c>
      <c r="AI47" s="14">
        <v>19</v>
      </c>
      <c r="AJ47" s="14">
        <v>16</v>
      </c>
      <c r="AK47" s="14">
        <v>16</v>
      </c>
      <c r="AL47" s="31">
        <f t="shared" si="26"/>
        <v>17</v>
      </c>
      <c r="AM47" s="19">
        <f t="shared" si="25"/>
        <v>208.8235294117647</v>
      </c>
    </row>
    <row r="48" spans="1:39" x14ac:dyDescent="0.25">
      <c r="A48" s="13" t="s">
        <v>35</v>
      </c>
      <c r="B48" s="14">
        <v>0</v>
      </c>
      <c r="C48" s="14">
        <v>0</v>
      </c>
      <c r="D48" s="14">
        <v>0</v>
      </c>
      <c r="E48" s="15">
        <v>2</v>
      </c>
      <c r="F48" s="16">
        <f t="shared" si="14"/>
        <v>2</v>
      </c>
      <c r="G48" s="17">
        <f t="shared" si="15"/>
        <v>500</v>
      </c>
      <c r="H48" s="14">
        <v>0</v>
      </c>
      <c r="I48" s="14">
        <v>0</v>
      </c>
      <c r="J48" s="14">
        <v>0</v>
      </c>
      <c r="K48" s="15">
        <v>0</v>
      </c>
      <c r="L48" s="16">
        <f t="shared" si="16"/>
        <v>0</v>
      </c>
      <c r="M48" s="17">
        <f t="shared" si="17"/>
        <v>0</v>
      </c>
      <c r="N48" s="14">
        <v>4</v>
      </c>
      <c r="O48" s="14">
        <v>5</v>
      </c>
      <c r="P48" s="14">
        <v>2</v>
      </c>
      <c r="Q48" s="15">
        <v>10</v>
      </c>
      <c r="R48" s="16">
        <f t="shared" si="18"/>
        <v>21</v>
      </c>
      <c r="S48" s="17">
        <f t="shared" si="19"/>
        <v>1575</v>
      </c>
      <c r="T48" s="14">
        <v>13</v>
      </c>
      <c r="U48" s="14">
        <v>3</v>
      </c>
      <c r="V48" s="14">
        <v>8</v>
      </c>
      <c r="W48" s="15">
        <v>6</v>
      </c>
      <c r="X48" s="16">
        <f t="shared" si="20"/>
        <v>30</v>
      </c>
      <c r="Y48" s="17">
        <f t="shared" si="21"/>
        <v>1500</v>
      </c>
      <c r="Z48" s="14">
        <v>3</v>
      </c>
      <c r="AA48" s="14">
        <v>14</v>
      </c>
      <c r="AB48" s="14">
        <v>13</v>
      </c>
      <c r="AC48" s="15">
        <v>2</v>
      </c>
      <c r="AD48" s="16">
        <f t="shared" si="22"/>
        <v>32</v>
      </c>
      <c r="AE48" s="17">
        <f t="shared" si="23"/>
        <v>800</v>
      </c>
      <c r="AF48" s="6">
        <f t="shared" si="24"/>
        <v>4375</v>
      </c>
      <c r="AG48" s="18" t="s">
        <v>35</v>
      </c>
      <c r="AH48" s="14">
        <v>24</v>
      </c>
      <c r="AI48" s="14">
        <v>24</v>
      </c>
      <c r="AJ48" s="14">
        <v>23</v>
      </c>
      <c r="AK48" s="14">
        <v>17</v>
      </c>
      <c r="AL48" s="31">
        <f t="shared" si="26"/>
        <v>22</v>
      </c>
      <c r="AM48" s="19">
        <f t="shared" si="25"/>
        <v>198.86363636363637</v>
      </c>
    </row>
    <row r="49" spans="1:39" x14ac:dyDescent="0.25">
      <c r="A49" s="13" t="s">
        <v>51</v>
      </c>
      <c r="B49" s="14">
        <v>0</v>
      </c>
      <c r="C49" s="14">
        <v>1</v>
      </c>
      <c r="D49" s="14">
        <v>1</v>
      </c>
      <c r="E49" s="15">
        <v>0</v>
      </c>
      <c r="F49" s="16">
        <f t="shared" si="14"/>
        <v>2</v>
      </c>
      <c r="G49" s="17">
        <f t="shared" si="15"/>
        <v>500</v>
      </c>
      <c r="H49" s="14">
        <v>0</v>
      </c>
      <c r="I49" s="14">
        <v>0</v>
      </c>
      <c r="J49" s="14">
        <v>0</v>
      </c>
      <c r="K49" s="15">
        <v>0</v>
      </c>
      <c r="L49" s="16">
        <f t="shared" si="16"/>
        <v>0</v>
      </c>
      <c r="M49" s="17">
        <f t="shared" si="17"/>
        <v>0</v>
      </c>
      <c r="N49" s="14">
        <v>3</v>
      </c>
      <c r="O49" s="14">
        <v>2</v>
      </c>
      <c r="P49" s="14">
        <v>1</v>
      </c>
      <c r="Q49" s="15">
        <v>6</v>
      </c>
      <c r="R49" s="16">
        <f t="shared" si="18"/>
        <v>12</v>
      </c>
      <c r="S49" s="17">
        <f t="shared" si="19"/>
        <v>900</v>
      </c>
      <c r="T49" s="14">
        <v>9</v>
      </c>
      <c r="U49" s="14">
        <v>5</v>
      </c>
      <c r="V49" s="14">
        <v>4</v>
      </c>
      <c r="W49" s="15">
        <v>5</v>
      </c>
      <c r="X49" s="16">
        <f t="shared" si="20"/>
        <v>23</v>
      </c>
      <c r="Y49" s="17">
        <f t="shared" si="21"/>
        <v>1150</v>
      </c>
      <c r="Z49" s="14">
        <v>6</v>
      </c>
      <c r="AA49" s="14">
        <v>4</v>
      </c>
      <c r="AB49" s="14">
        <v>7</v>
      </c>
      <c r="AC49" s="15">
        <v>5</v>
      </c>
      <c r="AD49" s="16">
        <f t="shared" si="22"/>
        <v>22</v>
      </c>
      <c r="AE49" s="17">
        <f t="shared" si="23"/>
        <v>550</v>
      </c>
      <c r="AF49" s="6">
        <f t="shared" si="24"/>
        <v>3100</v>
      </c>
      <c r="AG49" s="18" t="s">
        <v>51</v>
      </c>
      <c r="AH49" s="14">
        <v>20</v>
      </c>
      <c r="AI49" s="14">
        <v>13</v>
      </c>
      <c r="AJ49" s="14">
        <v>13</v>
      </c>
      <c r="AK49" s="14">
        <v>17</v>
      </c>
      <c r="AL49" s="31">
        <f t="shared" si="26"/>
        <v>15.75</v>
      </c>
      <c r="AM49" s="19">
        <f t="shared" si="25"/>
        <v>196.82539682539684</v>
      </c>
    </row>
    <row r="50" spans="1:39" x14ac:dyDescent="0.25">
      <c r="A50" s="13" t="s">
        <v>37</v>
      </c>
      <c r="B50" s="14">
        <v>0</v>
      </c>
      <c r="C50" s="14">
        <v>0</v>
      </c>
      <c r="D50" s="14">
        <v>1</v>
      </c>
      <c r="E50" s="15">
        <v>0</v>
      </c>
      <c r="F50" s="16">
        <f t="shared" si="14"/>
        <v>1</v>
      </c>
      <c r="G50" s="17">
        <f t="shared" si="15"/>
        <v>250</v>
      </c>
      <c r="H50" s="14">
        <v>0</v>
      </c>
      <c r="I50" s="14">
        <v>0</v>
      </c>
      <c r="J50" s="14">
        <v>1</v>
      </c>
      <c r="K50" s="15">
        <v>0</v>
      </c>
      <c r="L50" s="16">
        <f t="shared" si="16"/>
        <v>1</v>
      </c>
      <c r="M50" s="17">
        <f t="shared" si="17"/>
        <v>100</v>
      </c>
      <c r="N50" s="14">
        <v>3</v>
      </c>
      <c r="O50" s="14">
        <v>1</v>
      </c>
      <c r="P50" s="14">
        <v>1</v>
      </c>
      <c r="Q50" s="15">
        <v>6</v>
      </c>
      <c r="R50" s="16">
        <f t="shared" si="18"/>
        <v>11</v>
      </c>
      <c r="S50" s="17">
        <f t="shared" si="19"/>
        <v>825</v>
      </c>
      <c r="T50" s="14">
        <v>6</v>
      </c>
      <c r="U50" s="14">
        <v>3</v>
      </c>
      <c r="V50" s="14">
        <v>10</v>
      </c>
      <c r="W50" s="15">
        <v>6</v>
      </c>
      <c r="X50" s="16">
        <f t="shared" si="20"/>
        <v>25</v>
      </c>
      <c r="Y50" s="17">
        <f t="shared" si="21"/>
        <v>1250</v>
      </c>
      <c r="Z50" s="14">
        <v>8</v>
      </c>
      <c r="AA50" s="14">
        <v>7</v>
      </c>
      <c r="AB50" s="14">
        <v>7</v>
      </c>
      <c r="AC50" s="15">
        <v>5</v>
      </c>
      <c r="AD50" s="16">
        <f t="shared" si="22"/>
        <v>27</v>
      </c>
      <c r="AE50" s="17">
        <f t="shared" si="23"/>
        <v>675</v>
      </c>
      <c r="AF50" s="6">
        <f t="shared" si="24"/>
        <v>3000</v>
      </c>
      <c r="AG50" s="18" t="s">
        <v>37</v>
      </c>
      <c r="AH50" s="14">
        <v>15</v>
      </c>
      <c r="AI50" s="14">
        <v>14</v>
      </c>
      <c r="AJ50" s="14">
        <v>16</v>
      </c>
      <c r="AK50" s="14">
        <v>16</v>
      </c>
      <c r="AL50" s="31">
        <f t="shared" si="26"/>
        <v>15.25</v>
      </c>
      <c r="AM50" s="19">
        <f t="shared" si="25"/>
        <v>196.72131147540983</v>
      </c>
    </row>
    <row r="51" spans="1:39" x14ac:dyDescent="0.25">
      <c r="A51" s="13" t="s">
        <v>62</v>
      </c>
      <c r="B51" s="14">
        <v>1</v>
      </c>
      <c r="C51" s="14">
        <v>0</v>
      </c>
      <c r="D51" s="14">
        <v>1</v>
      </c>
      <c r="E51" s="15">
        <v>0</v>
      </c>
      <c r="F51" s="16">
        <f t="shared" si="14"/>
        <v>2</v>
      </c>
      <c r="G51" s="17">
        <f t="shared" si="15"/>
        <v>500</v>
      </c>
      <c r="H51" s="14">
        <v>1</v>
      </c>
      <c r="I51" s="14">
        <v>0</v>
      </c>
      <c r="J51" s="14">
        <v>0</v>
      </c>
      <c r="K51" s="15">
        <v>2</v>
      </c>
      <c r="L51" s="16">
        <f t="shared" si="16"/>
        <v>3</v>
      </c>
      <c r="M51" s="17">
        <f t="shared" si="17"/>
        <v>300</v>
      </c>
      <c r="N51" s="14">
        <v>7</v>
      </c>
      <c r="O51" s="14">
        <v>5</v>
      </c>
      <c r="P51" s="14">
        <v>1</v>
      </c>
      <c r="Q51" s="15">
        <v>7</v>
      </c>
      <c r="R51" s="16">
        <f t="shared" si="18"/>
        <v>20</v>
      </c>
      <c r="S51" s="17">
        <f t="shared" si="19"/>
        <v>1500</v>
      </c>
      <c r="T51" s="14">
        <v>8</v>
      </c>
      <c r="U51" s="25">
        <v>21</v>
      </c>
      <c r="V51" s="14">
        <v>13</v>
      </c>
      <c r="W51" s="15">
        <v>10</v>
      </c>
      <c r="X51" s="16">
        <f t="shared" si="20"/>
        <v>52</v>
      </c>
      <c r="Y51" s="17">
        <f t="shared" si="21"/>
        <v>2600</v>
      </c>
      <c r="Z51" s="14">
        <v>7</v>
      </c>
      <c r="AA51" s="14">
        <v>2</v>
      </c>
      <c r="AB51" s="14">
        <v>3</v>
      </c>
      <c r="AC51" s="15">
        <v>4</v>
      </c>
      <c r="AD51" s="16">
        <f t="shared" si="22"/>
        <v>16</v>
      </c>
      <c r="AE51" s="17">
        <f t="shared" si="23"/>
        <v>400</v>
      </c>
      <c r="AF51" s="6">
        <f t="shared" si="24"/>
        <v>5000</v>
      </c>
      <c r="AG51" s="18" t="s">
        <v>62</v>
      </c>
      <c r="AH51" s="20">
        <v>23</v>
      </c>
      <c r="AI51" s="20">
        <v>28</v>
      </c>
      <c r="AJ51" s="20">
        <v>29</v>
      </c>
      <c r="AK51" s="20">
        <v>26</v>
      </c>
      <c r="AL51" s="31">
        <f t="shared" si="26"/>
        <v>26.5</v>
      </c>
      <c r="AM51" s="19">
        <f t="shared" si="25"/>
        <v>188.67924528301887</v>
      </c>
    </row>
    <row r="52" spans="1:39" x14ac:dyDescent="0.25">
      <c r="A52" s="13" t="s">
        <v>52</v>
      </c>
      <c r="B52" s="14">
        <v>0</v>
      </c>
      <c r="C52" s="14">
        <v>1</v>
      </c>
      <c r="D52" s="14">
        <v>3</v>
      </c>
      <c r="E52" s="15">
        <v>1</v>
      </c>
      <c r="F52" s="16">
        <f t="shared" si="14"/>
        <v>5</v>
      </c>
      <c r="G52" s="17">
        <f t="shared" si="15"/>
        <v>1250</v>
      </c>
      <c r="H52" s="14">
        <v>2</v>
      </c>
      <c r="I52" s="14">
        <v>0</v>
      </c>
      <c r="J52" s="14">
        <v>1</v>
      </c>
      <c r="K52" s="15">
        <v>0</v>
      </c>
      <c r="L52" s="16">
        <f t="shared" si="16"/>
        <v>3</v>
      </c>
      <c r="M52" s="17">
        <f t="shared" si="17"/>
        <v>300</v>
      </c>
      <c r="N52" s="14">
        <v>2</v>
      </c>
      <c r="O52" s="14">
        <v>4</v>
      </c>
      <c r="P52" s="14">
        <v>2</v>
      </c>
      <c r="Q52" s="15">
        <v>10</v>
      </c>
      <c r="R52" s="16">
        <f t="shared" si="18"/>
        <v>18</v>
      </c>
      <c r="S52" s="17">
        <f t="shared" si="19"/>
        <v>1350</v>
      </c>
      <c r="T52" s="14">
        <v>8</v>
      </c>
      <c r="U52" s="14">
        <v>8</v>
      </c>
      <c r="V52" s="14">
        <v>5</v>
      </c>
      <c r="W52" s="15">
        <v>8</v>
      </c>
      <c r="X52" s="16">
        <f t="shared" si="20"/>
        <v>29</v>
      </c>
      <c r="Y52" s="17">
        <f t="shared" si="21"/>
        <v>1450</v>
      </c>
      <c r="Z52" s="14">
        <v>11</v>
      </c>
      <c r="AA52" s="25">
        <v>7</v>
      </c>
      <c r="AB52" s="14">
        <v>6</v>
      </c>
      <c r="AC52" s="15">
        <v>2</v>
      </c>
      <c r="AD52" s="16">
        <f t="shared" si="22"/>
        <v>26</v>
      </c>
      <c r="AE52" s="17">
        <f t="shared" si="23"/>
        <v>650</v>
      </c>
      <c r="AF52" s="6">
        <f t="shared" si="24"/>
        <v>4700</v>
      </c>
      <c r="AG52" s="18" t="s">
        <v>52</v>
      </c>
      <c r="AH52" s="14">
        <v>26</v>
      </c>
      <c r="AI52" s="14">
        <v>26</v>
      </c>
      <c r="AJ52" s="14">
        <v>26</v>
      </c>
      <c r="AK52" s="14">
        <v>24</v>
      </c>
      <c r="AL52" s="31">
        <f t="shared" si="26"/>
        <v>25.5</v>
      </c>
      <c r="AM52" s="19">
        <f t="shared" si="25"/>
        <v>184.31372549019608</v>
      </c>
    </row>
    <row r="53" spans="1:39" x14ac:dyDescent="0.25">
      <c r="A53" s="13" t="s">
        <v>58</v>
      </c>
      <c r="B53" s="14">
        <v>0</v>
      </c>
      <c r="C53" s="14">
        <v>1</v>
      </c>
      <c r="D53" s="14">
        <v>0</v>
      </c>
      <c r="E53" s="15">
        <v>1</v>
      </c>
      <c r="F53" s="16">
        <f t="shared" si="14"/>
        <v>2</v>
      </c>
      <c r="G53" s="17">
        <f t="shared" si="15"/>
        <v>500</v>
      </c>
      <c r="H53" s="14">
        <v>0</v>
      </c>
      <c r="I53" s="14">
        <v>0</v>
      </c>
      <c r="J53" s="14">
        <v>0</v>
      </c>
      <c r="K53" s="15">
        <v>0</v>
      </c>
      <c r="L53" s="16">
        <f t="shared" si="16"/>
        <v>0</v>
      </c>
      <c r="M53" s="17">
        <f t="shared" si="17"/>
        <v>0</v>
      </c>
      <c r="N53" s="14">
        <v>0</v>
      </c>
      <c r="O53" s="14">
        <v>0</v>
      </c>
      <c r="P53" s="14">
        <v>0</v>
      </c>
      <c r="Q53" s="15">
        <v>4</v>
      </c>
      <c r="R53" s="16">
        <f t="shared" si="18"/>
        <v>4</v>
      </c>
      <c r="S53" s="17">
        <f t="shared" si="19"/>
        <v>300</v>
      </c>
      <c r="T53" s="14">
        <v>3</v>
      </c>
      <c r="U53" s="14">
        <v>6</v>
      </c>
      <c r="V53" s="14">
        <v>4</v>
      </c>
      <c r="W53" s="15">
        <v>9</v>
      </c>
      <c r="X53" s="16">
        <f t="shared" si="20"/>
        <v>22</v>
      </c>
      <c r="Y53" s="17">
        <f t="shared" si="21"/>
        <v>1100</v>
      </c>
      <c r="Z53" s="14">
        <v>1</v>
      </c>
      <c r="AA53" s="14">
        <v>5</v>
      </c>
      <c r="AB53" s="14">
        <v>4</v>
      </c>
      <c r="AC53" s="26">
        <v>11</v>
      </c>
      <c r="AD53" s="16">
        <f t="shared" si="22"/>
        <v>21</v>
      </c>
      <c r="AE53" s="17">
        <f t="shared" si="23"/>
        <v>525</v>
      </c>
      <c r="AF53" s="6">
        <f t="shared" si="24"/>
        <v>2425</v>
      </c>
      <c r="AG53" s="18" t="s">
        <v>58</v>
      </c>
      <c r="AH53" s="14">
        <v>12</v>
      </c>
      <c r="AI53" s="14">
        <v>12</v>
      </c>
      <c r="AJ53" s="14">
        <v>15</v>
      </c>
      <c r="AK53" s="14">
        <v>15</v>
      </c>
      <c r="AL53" s="31">
        <f t="shared" si="26"/>
        <v>13.5</v>
      </c>
      <c r="AM53" s="19">
        <f t="shared" si="25"/>
        <v>179.62962962962962</v>
      </c>
    </row>
    <row r="54" spans="1:39" x14ac:dyDescent="0.25">
      <c r="A54" s="13" t="s">
        <v>38</v>
      </c>
      <c r="B54" s="14">
        <v>0</v>
      </c>
      <c r="C54" s="14">
        <v>0</v>
      </c>
      <c r="D54" s="14">
        <v>1</v>
      </c>
      <c r="E54" s="15">
        <v>0</v>
      </c>
      <c r="F54" s="16">
        <f t="shared" si="14"/>
        <v>1</v>
      </c>
      <c r="G54" s="17">
        <f t="shared" si="15"/>
        <v>250</v>
      </c>
      <c r="H54" s="14">
        <v>1</v>
      </c>
      <c r="I54" s="14">
        <v>0</v>
      </c>
      <c r="J54" s="14">
        <v>0</v>
      </c>
      <c r="K54" s="15">
        <v>0</v>
      </c>
      <c r="L54" s="16">
        <f t="shared" si="16"/>
        <v>1</v>
      </c>
      <c r="M54" s="17">
        <f t="shared" si="17"/>
        <v>100</v>
      </c>
      <c r="N54" s="14">
        <v>6</v>
      </c>
      <c r="O54" s="14">
        <v>5</v>
      </c>
      <c r="P54" s="14">
        <v>1</v>
      </c>
      <c r="Q54" s="15">
        <v>10</v>
      </c>
      <c r="R54" s="16">
        <f t="shared" si="18"/>
        <v>22</v>
      </c>
      <c r="S54" s="17">
        <f t="shared" si="19"/>
        <v>1650</v>
      </c>
      <c r="T54" s="14">
        <v>12</v>
      </c>
      <c r="U54" s="14">
        <v>3</v>
      </c>
      <c r="V54" s="14">
        <v>7</v>
      </c>
      <c r="W54" s="15">
        <v>7</v>
      </c>
      <c r="X54" s="16">
        <f t="shared" si="20"/>
        <v>29</v>
      </c>
      <c r="Y54" s="17">
        <f t="shared" si="21"/>
        <v>1450</v>
      </c>
      <c r="Z54" s="14">
        <v>13</v>
      </c>
      <c r="AA54" s="14">
        <v>2</v>
      </c>
      <c r="AB54" s="14">
        <v>12</v>
      </c>
      <c r="AC54" s="15">
        <v>5</v>
      </c>
      <c r="AD54" s="16">
        <f t="shared" si="22"/>
        <v>32</v>
      </c>
      <c r="AE54" s="17">
        <f t="shared" si="23"/>
        <v>800</v>
      </c>
      <c r="AF54" s="6">
        <f t="shared" si="24"/>
        <v>4150</v>
      </c>
      <c r="AG54" s="18" t="s">
        <v>38</v>
      </c>
      <c r="AH54" s="14">
        <v>23</v>
      </c>
      <c r="AI54" s="14">
        <v>24</v>
      </c>
      <c r="AJ54" s="14">
        <v>24</v>
      </c>
      <c r="AK54" s="14">
        <v>25</v>
      </c>
      <c r="AL54" s="31">
        <f t="shared" si="26"/>
        <v>24</v>
      </c>
      <c r="AM54" s="19">
        <f t="shared" si="25"/>
        <v>172.91666666666666</v>
      </c>
    </row>
    <row r="55" spans="1:39" x14ac:dyDescent="0.25">
      <c r="A55" s="13" t="s">
        <v>71</v>
      </c>
      <c r="B55" s="14">
        <v>0</v>
      </c>
      <c r="C55" s="14">
        <v>1</v>
      </c>
      <c r="D55" s="14">
        <v>0</v>
      </c>
      <c r="E55" s="15">
        <v>0</v>
      </c>
      <c r="F55" s="16">
        <f t="shared" si="14"/>
        <v>1</v>
      </c>
      <c r="G55" s="17">
        <f t="shared" si="15"/>
        <v>250</v>
      </c>
      <c r="H55" s="14">
        <v>0</v>
      </c>
      <c r="I55" s="14">
        <v>0</v>
      </c>
      <c r="J55" s="14">
        <v>0</v>
      </c>
      <c r="K55" s="15">
        <v>0</v>
      </c>
      <c r="L55" s="16">
        <f t="shared" si="16"/>
        <v>0</v>
      </c>
      <c r="M55" s="17">
        <f t="shared" si="17"/>
        <v>0</v>
      </c>
      <c r="N55" s="14">
        <v>2</v>
      </c>
      <c r="O55" s="14">
        <v>1</v>
      </c>
      <c r="P55" s="14">
        <v>1</v>
      </c>
      <c r="Q55" s="15">
        <v>3</v>
      </c>
      <c r="R55" s="16">
        <f t="shared" si="18"/>
        <v>7</v>
      </c>
      <c r="S55" s="17">
        <f t="shared" si="19"/>
        <v>525</v>
      </c>
      <c r="T55" s="14">
        <v>7</v>
      </c>
      <c r="U55" s="14">
        <v>0</v>
      </c>
      <c r="V55" s="14">
        <v>4</v>
      </c>
      <c r="W55" s="15">
        <v>1</v>
      </c>
      <c r="X55" s="16">
        <f t="shared" si="20"/>
        <v>12</v>
      </c>
      <c r="Y55" s="17">
        <f t="shared" si="21"/>
        <v>600</v>
      </c>
      <c r="Z55" s="14">
        <v>9</v>
      </c>
      <c r="AA55" s="14">
        <v>4</v>
      </c>
      <c r="AB55" s="14">
        <v>7</v>
      </c>
      <c r="AC55" s="15">
        <v>0</v>
      </c>
      <c r="AD55" s="16">
        <f t="shared" si="22"/>
        <v>20</v>
      </c>
      <c r="AE55" s="17">
        <f t="shared" si="23"/>
        <v>500</v>
      </c>
      <c r="AF55" s="6">
        <f t="shared" si="24"/>
        <v>1875</v>
      </c>
      <c r="AG55" s="18" t="s">
        <v>71</v>
      </c>
      <c r="AH55" s="14">
        <v>11</v>
      </c>
      <c r="AI55" s="14">
        <v>12</v>
      </c>
      <c r="AJ55" s="14">
        <v>11</v>
      </c>
      <c r="AK55" s="14">
        <v>10</v>
      </c>
      <c r="AL55" s="31">
        <f t="shared" si="26"/>
        <v>11</v>
      </c>
      <c r="AM55" s="19">
        <f t="shared" si="25"/>
        <v>170.45454545454547</v>
      </c>
    </row>
    <row r="56" spans="1:39" x14ac:dyDescent="0.25">
      <c r="A56" s="13" t="s">
        <v>41</v>
      </c>
      <c r="B56" s="14">
        <v>0</v>
      </c>
      <c r="C56" s="14">
        <v>0</v>
      </c>
      <c r="D56" s="14">
        <v>1</v>
      </c>
      <c r="E56" s="15">
        <v>0</v>
      </c>
      <c r="F56" s="16">
        <f t="shared" si="14"/>
        <v>1</v>
      </c>
      <c r="G56" s="17">
        <f t="shared" si="15"/>
        <v>250</v>
      </c>
      <c r="H56" s="14">
        <v>0</v>
      </c>
      <c r="I56" s="14">
        <v>0</v>
      </c>
      <c r="J56" s="14">
        <v>0</v>
      </c>
      <c r="K56" s="15">
        <v>0</v>
      </c>
      <c r="L56" s="16">
        <f t="shared" si="16"/>
        <v>0</v>
      </c>
      <c r="M56" s="17">
        <f t="shared" si="17"/>
        <v>0</v>
      </c>
      <c r="N56" s="14">
        <v>2</v>
      </c>
      <c r="O56" s="14">
        <v>5</v>
      </c>
      <c r="P56" s="14">
        <v>2</v>
      </c>
      <c r="Q56" s="15">
        <v>4</v>
      </c>
      <c r="R56" s="16">
        <f t="shared" si="18"/>
        <v>13</v>
      </c>
      <c r="S56" s="17">
        <f t="shared" si="19"/>
        <v>975</v>
      </c>
      <c r="T56" s="14">
        <v>6</v>
      </c>
      <c r="U56" s="25">
        <v>17</v>
      </c>
      <c r="V56" s="14">
        <v>2</v>
      </c>
      <c r="W56" s="15">
        <v>5</v>
      </c>
      <c r="X56" s="16">
        <f t="shared" si="20"/>
        <v>30</v>
      </c>
      <c r="Y56" s="17">
        <f t="shared" si="21"/>
        <v>1500</v>
      </c>
      <c r="Z56" s="14">
        <v>5</v>
      </c>
      <c r="AA56" s="14">
        <v>11</v>
      </c>
      <c r="AB56" s="14">
        <v>16</v>
      </c>
      <c r="AC56" s="15">
        <v>10</v>
      </c>
      <c r="AD56" s="16">
        <f t="shared" si="22"/>
        <v>42</v>
      </c>
      <c r="AE56" s="17">
        <f t="shared" si="23"/>
        <v>1050</v>
      </c>
      <c r="AF56" s="6">
        <f t="shared" si="24"/>
        <v>3775</v>
      </c>
      <c r="AG56" s="18" t="s">
        <v>41</v>
      </c>
      <c r="AH56" s="14">
        <v>23</v>
      </c>
      <c r="AI56" s="14">
        <v>21</v>
      </c>
      <c r="AJ56" s="14">
        <v>23</v>
      </c>
      <c r="AK56" s="14">
        <v>22</v>
      </c>
      <c r="AL56" s="31">
        <f t="shared" si="26"/>
        <v>22.25</v>
      </c>
      <c r="AM56" s="19">
        <f t="shared" si="25"/>
        <v>169.6629213483146</v>
      </c>
    </row>
    <row r="57" spans="1:39" x14ac:dyDescent="0.25">
      <c r="A57" s="13" t="s">
        <v>46</v>
      </c>
      <c r="B57" s="14">
        <v>1</v>
      </c>
      <c r="C57" s="14">
        <v>0</v>
      </c>
      <c r="D57" s="14">
        <v>1</v>
      </c>
      <c r="E57" s="15">
        <v>2</v>
      </c>
      <c r="F57" s="16">
        <f t="shared" si="14"/>
        <v>4</v>
      </c>
      <c r="G57" s="17">
        <f t="shared" si="15"/>
        <v>1000</v>
      </c>
      <c r="H57" s="14">
        <v>0</v>
      </c>
      <c r="I57" s="14">
        <v>1</v>
      </c>
      <c r="J57" s="14">
        <v>1</v>
      </c>
      <c r="K57" s="15">
        <v>2</v>
      </c>
      <c r="L57" s="16">
        <f t="shared" si="16"/>
        <v>4</v>
      </c>
      <c r="M57" s="17">
        <f t="shared" si="17"/>
        <v>400</v>
      </c>
      <c r="N57" s="14">
        <v>1</v>
      </c>
      <c r="O57" s="14">
        <v>3</v>
      </c>
      <c r="P57" s="14">
        <v>0</v>
      </c>
      <c r="Q57" s="15">
        <v>4</v>
      </c>
      <c r="R57" s="16">
        <f t="shared" si="18"/>
        <v>8</v>
      </c>
      <c r="S57" s="17">
        <f t="shared" si="19"/>
        <v>600</v>
      </c>
      <c r="T57" s="14">
        <v>0</v>
      </c>
      <c r="U57" s="14">
        <v>1</v>
      </c>
      <c r="V57" s="14">
        <v>1</v>
      </c>
      <c r="W57" s="15">
        <v>0</v>
      </c>
      <c r="X57" s="16">
        <f t="shared" si="20"/>
        <v>2</v>
      </c>
      <c r="Y57" s="17">
        <f t="shared" si="21"/>
        <v>100</v>
      </c>
      <c r="Z57" s="14">
        <v>2</v>
      </c>
      <c r="AA57" s="14">
        <v>2</v>
      </c>
      <c r="AB57" s="14">
        <v>0</v>
      </c>
      <c r="AC57" s="15">
        <v>4</v>
      </c>
      <c r="AD57" s="16">
        <f t="shared" si="22"/>
        <v>8</v>
      </c>
      <c r="AE57" s="17">
        <f t="shared" si="23"/>
        <v>200</v>
      </c>
      <c r="AF57" s="6">
        <f t="shared" si="24"/>
        <v>1900</v>
      </c>
      <c r="AG57" s="18" t="s">
        <v>46</v>
      </c>
      <c r="AH57" s="14">
        <v>11</v>
      </c>
      <c r="AI57" s="14">
        <v>12</v>
      </c>
      <c r="AJ57" s="14">
        <v>12</v>
      </c>
      <c r="AK57" s="14">
        <v>11</v>
      </c>
      <c r="AL57" s="31">
        <f t="shared" si="26"/>
        <v>11.5</v>
      </c>
      <c r="AM57" s="19">
        <f t="shared" si="25"/>
        <v>165.21739130434781</v>
      </c>
    </row>
    <row r="58" spans="1:39" x14ac:dyDescent="0.25">
      <c r="A58" s="13" t="s">
        <v>61</v>
      </c>
      <c r="B58" s="14">
        <v>1</v>
      </c>
      <c r="C58" s="14">
        <v>1</v>
      </c>
      <c r="D58" s="14">
        <v>0</v>
      </c>
      <c r="E58" s="15">
        <v>1</v>
      </c>
      <c r="F58" s="16">
        <f t="shared" si="14"/>
        <v>3</v>
      </c>
      <c r="G58" s="17">
        <f t="shared" si="15"/>
        <v>750</v>
      </c>
      <c r="H58" s="14">
        <v>0</v>
      </c>
      <c r="I58" s="14">
        <v>0</v>
      </c>
      <c r="J58" s="14">
        <v>0</v>
      </c>
      <c r="K58" s="15">
        <v>0</v>
      </c>
      <c r="L58" s="16">
        <f t="shared" si="16"/>
        <v>0</v>
      </c>
      <c r="M58" s="17">
        <f t="shared" si="17"/>
        <v>0</v>
      </c>
      <c r="N58" s="14">
        <v>2</v>
      </c>
      <c r="O58" s="14">
        <v>2</v>
      </c>
      <c r="P58" s="14">
        <v>0</v>
      </c>
      <c r="Q58" s="15">
        <v>4</v>
      </c>
      <c r="R58" s="16">
        <f t="shared" si="18"/>
        <v>8</v>
      </c>
      <c r="S58" s="17">
        <f t="shared" si="19"/>
        <v>600</v>
      </c>
      <c r="T58" s="14">
        <v>1</v>
      </c>
      <c r="U58" s="14">
        <v>1</v>
      </c>
      <c r="V58" s="14">
        <v>5</v>
      </c>
      <c r="W58" s="15">
        <v>10</v>
      </c>
      <c r="X58" s="16">
        <f t="shared" si="20"/>
        <v>17</v>
      </c>
      <c r="Y58" s="17">
        <f t="shared" si="21"/>
        <v>850</v>
      </c>
      <c r="Z58" s="14">
        <v>2</v>
      </c>
      <c r="AA58" s="14">
        <v>3</v>
      </c>
      <c r="AB58" s="14">
        <v>4</v>
      </c>
      <c r="AC58" s="15">
        <v>3</v>
      </c>
      <c r="AD58" s="16">
        <f t="shared" si="22"/>
        <v>12</v>
      </c>
      <c r="AE58" s="17">
        <f t="shared" si="23"/>
        <v>300</v>
      </c>
      <c r="AF58" s="6">
        <f t="shared" si="24"/>
        <v>2500</v>
      </c>
      <c r="AG58" s="18" t="s">
        <v>61</v>
      </c>
      <c r="AH58" s="20">
        <v>14</v>
      </c>
      <c r="AI58" s="20">
        <v>15</v>
      </c>
      <c r="AJ58" s="20">
        <v>17</v>
      </c>
      <c r="AK58" s="20">
        <v>17</v>
      </c>
      <c r="AL58" s="31">
        <f t="shared" si="26"/>
        <v>15.75</v>
      </c>
      <c r="AM58" s="19">
        <f t="shared" si="25"/>
        <v>158.73015873015873</v>
      </c>
    </row>
    <row r="59" spans="1:39" x14ac:dyDescent="0.25">
      <c r="A59" s="13" t="s">
        <v>44</v>
      </c>
      <c r="B59" s="14">
        <v>1</v>
      </c>
      <c r="C59" s="14">
        <v>0</v>
      </c>
      <c r="D59" s="14">
        <v>1</v>
      </c>
      <c r="E59" s="15">
        <v>0</v>
      </c>
      <c r="F59" s="16">
        <f t="shared" si="14"/>
        <v>2</v>
      </c>
      <c r="G59" s="17">
        <f t="shared" si="15"/>
        <v>500</v>
      </c>
      <c r="H59" s="14">
        <v>0</v>
      </c>
      <c r="I59" s="14">
        <v>0</v>
      </c>
      <c r="J59" s="14">
        <v>0</v>
      </c>
      <c r="K59" s="15">
        <v>0</v>
      </c>
      <c r="L59" s="16">
        <f t="shared" si="16"/>
        <v>0</v>
      </c>
      <c r="M59" s="17">
        <f t="shared" si="17"/>
        <v>0</v>
      </c>
      <c r="N59" s="14">
        <v>4</v>
      </c>
      <c r="O59" s="14">
        <v>3</v>
      </c>
      <c r="P59" s="14">
        <v>1</v>
      </c>
      <c r="Q59" s="15">
        <v>3</v>
      </c>
      <c r="R59" s="16">
        <f t="shared" si="18"/>
        <v>11</v>
      </c>
      <c r="S59" s="17">
        <f t="shared" si="19"/>
        <v>825</v>
      </c>
      <c r="T59" s="14">
        <v>15</v>
      </c>
      <c r="U59" s="14">
        <v>4</v>
      </c>
      <c r="V59" s="14">
        <v>22</v>
      </c>
      <c r="W59" s="15">
        <v>12</v>
      </c>
      <c r="X59" s="16">
        <f t="shared" si="20"/>
        <v>53</v>
      </c>
      <c r="Y59" s="17">
        <f t="shared" si="21"/>
        <v>2650</v>
      </c>
      <c r="Z59" s="14">
        <v>10</v>
      </c>
      <c r="AA59" s="14">
        <v>2</v>
      </c>
      <c r="AB59" s="14">
        <v>10</v>
      </c>
      <c r="AC59" s="15">
        <v>6</v>
      </c>
      <c r="AD59" s="16">
        <f t="shared" si="22"/>
        <v>28</v>
      </c>
      <c r="AE59" s="17">
        <f t="shared" si="23"/>
        <v>700</v>
      </c>
      <c r="AF59" s="6">
        <f t="shared" si="24"/>
        <v>4675</v>
      </c>
      <c r="AG59" s="18" t="s">
        <v>44</v>
      </c>
      <c r="AH59" s="14">
        <v>31</v>
      </c>
      <c r="AI59" s="14">
        <v>30</v>
      </c>
      <c r="AJ59" s="14">
        <v>30</v>
      </c>
      <c r="AK59" s="14">
        <v>27</v>
      </c>
      <c r="AL59" s="31">
        <f t="shared" si="26"/>
        <v>29.5</v>
      </c>
      <c r="AM59" s="19">
        <f t="shared" si="25"/>
        <v>158.47457627118644</v>
      </c>
    </row>
    <row r="60" spans="1:39" x14ac:dyDescent="0.25">
      <c r="A60" s="13" t="s">
        <v>72</v>
      </c>
      <c r="B60" s="14">
        <v>0</v>
      </c>
      <c r="C60" s="14">
        <v>0</v>
      </c>
      <c r="D60" s="14">
        <v>1</v>
      </c>
      <c r="E60" s="15">
        <v>0</v>
      </c>
      <c r="F60" s="16">
        <f t="shared" si="14"/>
        <v>1</v>
      </c>
      <c r="G60" s="17">
        <f t="shared" si="15"/>
        <v>250</v>
      </c>
      <c r="H60" s="14">
        <v>0</v>
      </c>
      <c r="I60" s="14">
        <v>0</v>
      </c>
      <c r="J60" s="14">
        <v>0</v>
      </c>
      <c r="K60" s="15">
        <v>0</v>
      </c>
      <c r="L60" s="16">
        <f t="shared" si="16"/>
        <v>0</v>
      </c>
      <c r="M60" s="17">
        <f t="shared" si="17"/>
        <v>0</v>
      </c>
      <c r="N60" s="14">
        <v>3</v>
      </c>
      <c r="O60" s="14">
        <v>2</v>
      </c>
      <c r="P60" s="14">
        <v>3</v>
      </c>
      <c r="Q60" s="15">
        <v>0</v>
      </c>
      <c r="R60" s="16">
        <f t="shared" si="18"/>
        <v>8</v>
      </c>
      <c r="S60" s="17">
        <f t="shared" si="19"/>
        <v>600</v>
      </c>
      <c r="T60" s="14">
        <v>0</v>
      </c>
      <c r="U60" s="14">
        <v>2</v>
      </c>
      <c r="V60" s="14">
        <v>3</v>
      </c>
      <c r="W60" s="15">
        <v>1</v>
      </c>
      <c r="X60" s="16">
        <f t="shared" si="20"/>
        <v>6</v>
      </c>
      <c r="Y60" s="17">
        <f t="shared" si="21"/>
        <v>300</v>
      </c>
      <c r="Z60" s="14">
        <v>1</v>
      </c>
      <c r="AA60" s="14">
        <v>6</v>
      </c>
      <c r="AB60" s="14">
        <v>1</v>
      </c>
      <c r="AC60" s="15">
        <v>2</v>
      </c>
      <c r="AD60" s="16">
        <f t="shared" si="22"/>
        <v>10</v>
      </c>
      <c r="AE60" s="17">
        <f t="shared" si="23"/>
        <v>250</v>
      </c>
      <c r="AF60" s="6">
        <f t="shared" si="24"/>
        <v>1400</v>
      </c>
      <c r="AG60" s="18" t="s">
        <v>72</v>
      </c>
      <c r="AH60" s="14">
        <v>9</v>
      </c>
      <c r="AI60" s="14">
        <v>9</v>
      </c>
      <c r="AJ60" s="14">
        <v>10</v>
      </c>
      <c r="AK60" s="14">
        <v>9</v>
      </c>
      <c r="AL60" s="31">
        <f t="shared" si="26"/>
        <v>9.25</v>
      </c>
      <c r="AM60" s="19">
        <f t="shared" si="25"/>
        <v>151.35135135135135</v>
      </c>
    </row>
    <row r="61" spans="1:39" x14ac:dyDescent="0.25">
      <c r="A61" s="13" t="s">
        <v>65</v>
      </c>
      <c r="B61" s="14">
        <v>1</v>
      </c>
      <c r="C61" s="14">
        <v>0</v>
      </c>
      <c r="D61" s="14">
        <v>0</v>
      </c>
      <c r="E61" s="15">
        <v>0</v>
      </c>
      <c r="F61" s="16">
        <f t="shared" si="14"/>
        <v>1</v>
      </c>
      <c r="G61" s="17">
        <f t="shared" si="15"/>
        <v>250</v>
      </c>
      <c r="H61" s="14">
        <v>0</v>
      </c>
      <c r="I61" s="14">
        <v>0</v>
      </c>
      <c r="J61" s="14">
        <v>0</v>
      </c>
      <c r="K61" s="15">
        <v>0</v>
      </c>
      <c r="L61" s="16">
        <f t="shared" si="16"/>
        <v>0</v>
      </c>
      <c r="M61" s="17">
        <f t="shared" si="17"/>
        <v>0</v>
      </c>
      <c r="N61" s="14">
        <v>0</v>
      </c>
      <c r="O61" s="14">
        <v>2</v>
      </c>
      <c r="P61" s="14">
        <v>0</v>
      </c>
      <c r="Q61" s="15">
        <v>4</v>
      </c>
      <c r="R61" s="16">
        <f t="shared" si="18"/>
        <v>6</v>
      </c>
      <c r="S61" s="17">
        <f t="shared" si="19"/>
        <v>450</v>
      </c>
      <c r="T61" s="14">
        <v>3</v>
      </c>
      <c r="U61" s="14">
        <v>3</v>
      </c>
      <c r="V61" s="14">
        <v>3</v>
      </c>
      <c r="W61" s="15">
        <v>5</v>
      </c>
      <c r="X61" s="16">
        <f t="shared" si="20"/>
        <v>14</v>
      </c>
      <c r="Y61" s="17">
        <f t="shared" si="21"/>
        <v>700</v>
      </c>
      <c r="Z61" s="14">
        <v>11</v>
      </c>
      <c r="AA61" s="14">
        <v>8</v>
      </c>
      <c r="AB61" s="14">
        <v>10</v>
      </c>
      <c r="AC61" s="15">
        <v>1</v>
      </c>
      <c r="AD61" s="16">
        <f t="shared" si="22"/>
        <v>30</v>
      </c>
      <c r="AE61" s="17">
        <f t="shared" si="23"/>
        <v>750</v>
      </c>
      <c r="AF61" s="6">
        <f t="shared" si="24"/>
        <v>2150</v>
      </c>
      <c r="AG61" s="18" t="s">
        <v>65</v>
      </c>
      <c r="AH61" s="20">
        <v>12</v>
      </c>
      <c r="AI61" s="20">
        <v>20</v>
      </c>
      <c r="AJ61" s="20">
        <v>18</v>
      </c>
      <c r="AK61" s="20">
        <v>19</v>
      </c>
      <c r="AL61" s="31">
        <f t="shared" si="26"/>
        <v>17.25</v>
      </c>
      <c r="AM61" s="19">
        <f t="shared" si="25"/>
        <v>124.6376811594203</v>
      </c>
    </row>
    <row r="62" spans="1:39" x14ac:dyDescent="0.25">
      <c r="A62" s="13" t="s">
        <v>59</v>
      </c>
      <c r="B62" s="14">
        <v>2</v>
      </c>
      <c r="C62" s="14">
        <v>0</v>
      </c>
      <c r="D62" s="14">
        <v>0</v>
      </c>
      <c r="E62" s="15">
        <v>0</v>
      </c>
      <c r="F62" s="16">
        <f t="shared" si="14"/>
        <v>2</v>
      </c>
      <c r="G62" s="17">
        <f t="shared" si="15"/>
        <v>500</v>
      </c>
      <c r="H62" s="14">
        <v>0</v>
      </c>
      <c r="I62" s="14">
        <v>0</v>
      </c>
      <c r="J62" s="14">
        <v>0</v>
      </c>
      <c r="K62" s="15">
        <v>0</v>
      </c>
      <c r="L62" s="16">
        <f t="shared" si="16"/>
        <v>0</v>
      </c>
      <c r="M62" s="17">
        <f t="shared" si="17"/>
        <v>0</v>
      </c>
      <c r="N62" s="14">
        <v>0</v>
      </c>
      <c r="O62" s="14">
        <v>0</v>
      </c>
      <c r="P62" s="14">
        <v>1</v>
      </c>
      <c r="Q62" s="15">
        <v>2</v>
      </c>
      <c r="R62" s="16">
        <f t="shared" si="18"/>
        <v>3</v>
      </c>
      <c r="S62" s="17">
        <f t="shared" si="19"/>
        <v>225</v>
      </c>
      <c r="T62" s="25">
        <v>6</v>
      </c>
      <c r="U62" s="14">
        <v>0</v>
      </c>
      <c r="V62" s="14">
        <v>4</v>
      </c>
      <c r="W62" s="15">
        <v>0</v>
      </c>
      <c r="X62" s="16">
        <f t="shared" si="20"/>
        <v>10</v>
      </c>
      <c r="Y62" s="17">
        <f t="shared" si="21"/>
        <v>500</v>
      </c>
      <c r="Z62" s="14">
        <v>4</v>
      </c>
      <c r="AA62" s="14">
        <v>1</v>
      </c>
      <c r="AB62" s="14">
        <v>3</v>
      </c>
      <c r="AC62" s="15">
        <v>1</v>
      </c>
      <c r="AD62" s="16">
        <f t="shared" si="22"/>
        <v>9</v>
      </c>
      <c r="AE62" s="17">
        <f t="shared" si="23"/>
        <v>225</v>
      </c>
      <c r="AF62" s="6">
        <f t="shared" si="24"/>
        <v>1450</v>
      </c>
      <c r="AG62" s="18" t="s">
        <v>59</v>
      </c>
      <c r="AH62" s="20">
        <v>11</v>
      </c>
      <c r="AI62" s="14">
        <v>13</v>
      </c>
      <c r="AJ62" s="14">
        <v>12</v>
      </c>
      <c r="AK62" s="14">
        <v>13</v>
      </c>
      <c r="AL62" s="31">
        <f t="shared" si="26"/>
        <v>12.25</v>
      </c>
      <c r="AM62" s="19">
        <f t="shared" si="25"/>
        <v>118.36734693877551</v>
      </c>
    </row>
    <row r="63" spans="1:39" x14ac:dyDescent="0.25">
      <c r="A63" s="13" t="s">
        <v>49</v>
      </c>
      <c r="B63" s="14">
        <v>0</v>
      </c>
      <c r="C63" s="14">
        <v>0</v>
      </c>
      <c r="D63" s="14">
        <v>0</v>
      </c>
      <c r="E63" s="15">
        <v>2</v>
      </c>
      <c r="F63" s="16">
        <f t="shared" si="14"/>
        <v>2</v>
      </c>
      <c r="G63" s="17">
        <f t="shared" si="15"/>
        <v>500</v>
      </c>
      <c r="H63" s="14">
        <v>0</v>
      </c>
      <c r="I63" s="14">
        <v>2</v>
      </c>
      <c r="J63" s="14">
        <v>0</v>
      </c>
      <c r="K63" s="15">
        <v>0</v>
      </c>
      <c r="L63" s="16">
        <f t="shared" si="16"/>
        <v>2</v>
      </c>
      <c r="M63" s="17">
        <f t="shared" si="17"/>
        <v>200</v>
      </c>
      <c r="N63" s="14">
        <v>6</v>
      </c>
      <c r="O63" s="14">
        <v>5</v>
      </c>
      <c r="P63" s="14">
        <v>0</v>
      </c>
      <c r="Q63" s="15">
        <v>3</v>
      </c>
      <c r="R63" s="16">
        <f t="shared" si="18"/>
        <v>14</v>
      </c>
      <c r="S63" s="17">
        <f t="shared" si="19"/>
        <v>1050</v>
      </c>
      <c r="T63" s="14">
        <v>8</v>
      </c>
      <c r="U63" s="14">
        <v>2</v>
      </c>
      <c r="V63" s="14">
        <v>2</v>
      </c>
      <c r="W63" s="15">
        <v>7</v>
      </c>
      <c r="X63" s="16">
        <f t="shared" si="20"/>
        <v>19</v>
      </c>
      <c r="Y63" s="17">
        <f t="shared" si="21"/>
        <v>950</v>
      </c>
      <c r="Z63" s="14">
        <v>5</v>
      </c>
      <c r="AA63" s="14">
        <v>8</v>
      </c>
      <c r="AB63" s="14">
        <v>4</v>
      </c>
      <c r="AC63" s="15">
        <v>5</v>
      </c>
      <c r="AD63" s="16">
        <f t="shared" si="22"/>
        <v>22</v>
      </c>
      <c r="AE63" s="17">
        <f t="shared" si="23"/>
        <v>550</v>
      </c>
      <c r="AF63" s="6">
        <f t="shared" si="24"/>
        <v>3050</v>
      </c>
      <c r="AG63" s="18" t="s">
        <v>49</v>
      </c>
      <c r="AH63" s="14">
        <v>26</v>
      </c>
      <c r="AI63" s="14">
        <v>28</v>
      </c>
      <c r="AJ63" s="14">
        <v>29</v>
      </c>
      <c r="AK63" s="14">
        <v>29</v>
      </c>
      <c r="AL63" s="31">
        <f t="shared" si="26"/>
        <v>28</v>
      </c>
      <c r="AM63" s="19">
        <f t="shared" si="25"/>
        <v>108.92857142857143</v>
      </c>
    </row>
    <row r="64" spans="1:39" x14ac:dyDescent="0.25">
      <c r="A64" s="13" t="s">
        <v>53</v>
      </c>
      <c r="B64" s="14">
        <v>0</v>
      </c>
      <c r="C64" s="14">
        <v>2</v>
      </c>
      <c r="D64" s="14">
        <v>0</v>
      </c>
      <c r="E64" s="15">
        <v>0</v>
      </c>
      <c r="F64" s="16">
        <f t="shared" si="14"/>
        <v>2</v>
      </c>
      <c r="G64" s="17">
        <f t="shared" si="15"/>
        <v>500</v>
      </c>
      <c r="H64" s="14">
        <v>0</v>
      </c>
      <c r="I64" s="14">
        <v>1</v>
      </c>
      <c r="J64" s="14">
        <v>0</v>
      </c>
      <c r="K64" s="15">
        <v>0</v>
      </c>
      <c r="L64" s="16">
        <f t="shared" si="16"/>
        <v>1</v>
      </c>
      <c r="M64" s="17">
        <f t="shared" si="17"/>
        <v>100</v>
      </c>
      <c r="N64" s="14">
        <v>6</v>
      </c>
      <c r="O64" s="14">
        <v>3</v>
      </c>
      <c r="P64" s="14">
        <v>1</v>
      </c>
      <c r="Q64" s="15">
        <v>1</v>
      </c>
      <c r="R64" s="16">
        <f t="shared" si="18"/>
        <v>11</v>
      </c>
      <c r="S64" s="17">
        <f t="shared" si="19"/>
        <v>825</v>
      </c>
      <c r="T64" s="14">
        <v>2</v>
      </c>
      <c r="U64" s="14">
        <v>1</v>
      </c>
      <c r="V64" s="14">
        <v>1</v>
      </c>
      <c r="W64" s="15">
        <v>0</v>
      </c>
      <c r="X64" s="16">
        <f t="shared" si="20"/>
        <v>4</v>
      </c>
      <c r="Y64" s="17">
        <f t="shared" si="21"/>
        <v>200</v>
      </c>
      <c r="Z64" s="14">
        <v>1</v>
      </c>
      <c r="AA64" s="14">
        <v>2</v>
      </c>
      <c r="AB64" s="14">
        <v>2</v>
      </c>
      <c r="AC64" s="15">
        <v>0</v>
      </c>
      <c r="AD64" s="16">
        <f t="shared" si="22"/>
        <v>5</v>
      </c>
      <c r="AE64" s="17">
        <f t="shared" si="23"/>
        <v>125</v>
      </c>
      <c r="AF64" s="6">
        <f t="shared" si="24"/>
        <v>1650</v>
      </c>
      <c r="AG64" s="18" t="s">
        <v>53</v>
      </c>
      <c r="AH64" s="14">
        <v>16</v>
      </c>
      <c r="AI64" s="14">
        <v>16</v>
      </c>
      <c r="AJ64" s="14">
        <v>16</v>
      </c>
      <c r="AK64" s="14">
        <v>16</v>
      </c>
      <c r="AL64" s="31">
        <f t="shared" si="26"/>
        <v>16</v>
      </c>
      <c r="AM64" s="19">
        <f t="shared" si="25"/>
        <v>103.125</v>
      </c>
    </row>
    <row r="65" spans="1:39" x14ac:dyDescent="0.25">
      <c r="A65" s="13" t="s">
        <v>64</v>
      </c>
      <c r="B65" s="14">
        <v>0</v>
      </c>
      <c r="C65" s="14">
        <v>0</v>
      </c>
      <c r="D65" s="14">
        <v>0</v>
      </c>
      <c r="E65" s="15">
        <v>2</v>
      </c>
      <c r="F65" s="16">
        <f t="shared" si="14"/>
        <v>2</v>
      </c>
      <c r="G65" s="17">
        <f t="shared" si="15"/>
        <v>500</v>
      </c>
      <c r="H65" s="14">
        <v>0</v>
      </c>
      <c r="I65" s="14">
        <v>0</v>
      </c>
      <c r="J65" s="14">
        <v>0</v>
      </c>
      <c r="K65" s="15">
        <v>0</v>
      </c>
      <c r="L65" s="16">
        <f t="shared" si="16"/>
        <v>0</v>
      </c>
      <c r="M65" s="17">
        <f t="shared" si="17"/>
        <v>0</v>
      </c>
      <c r="N65" s="14">
        <v>1</v>
      </c>
      <c r="O65" s="14">
        <v>3</v>
      </c>
      <c r="P65" s="14">
        <v>0</v>
      </c>
      <c r="Q65" s="15">
        <v>2</v>
      </c>
      <c r="R65" s="16">
        <f t="shared" si="18"/>
        <v>6</v>
      </c>
      <c r="S65" s="17">
        <f t="shared" si="19"/>
        <v>450</v>
      </c>
      <c r="T65" s="14">
        <v>4</v>
      </c>
      <c r="U65" s="14">
        <v>0</v>
      </c>
      <c r="V65" s="14">
        <v>3</v>
      </c>
      <c r="W65" s="15">
        <v>1</v>
      </c>
      <c r="X65" s="16">
        <f t="shared" si="20"/>
        <v>8</v>
      </c>
      <c r="Y65" s="17">
        <f t="shared" si="21"/>
        <v>400</v>
      </c>
      <c r="Z65" s="14">
        <v>5</v>
      </c>
      <c r="AA65" s="14">
        <v>2</v>
      </c>
      <c r="AB65" s="14">
        <v>4</v>
      </c>
      <c r="AC65" s="15">
        <v>5</v>
      </c>
      <c r="AD65" s="16">
        <f t="shared" si="22"/>
        <v>16</v>
      </c>
      <c r="AE65" s="17">
        <f t="shared" si="23"/>
        <v>400</v>
      </c>
      <c r="AF65" s="6">
        <f t="shared" si="24"/>
        <v>1750</v>
      </c>
      <c r="AG65" s="18" t="s">
        <v>64</v>
      </c>
      <c r="AH65" s="20">
        <v>17</v>
      </c>
      <c r="AI65" s="20">
        <v>20</v>
      </c>
      <c r="AJ65" s="20">
        <v>20</v>
      </c>
      <c r="AK65" s="20">
        <v>20</v>
      </c>
      <c r="AL65" s="31">
        <f t="shared" si="26"/>
        <v>19.25</v>
      </c>
      <c r="AM65" s="19">
        <f t="shared" si="25"/>
        <v>90.909090909090907</v>
      </c>
    </row>
    <row r="66" spans="1:39" x14ac:dyDescent="0.25">
      <c r="A66" s="13" t="s">
        <v>33</v>
      </c>
      <c r="B66" s="14">
        <v>1</v>
      </c>
      <c r="C66" s="14">
        <v>0</v>
      </c>
      <c r="D66" s="14">
        <v>0</v>
      </c>
      <c r="E66" s="15">
        <v>1</v>
      </c>
      <c r="F66" s="16">
        <f t="shared" si="14"/>
        <v>2</v>
      </c>
      <c r="G66" s="17">
        <f t="shared" si="15"/>
        <v>500</v>
      </c>
      <c r="H66" s="14">
        <v>0</v>
      </c>
      <c r="I66" s="14">
        <v>0</v>
      </c>
      <c r="J66" s="14">
        <v>1</v>
      </c>
      <c r="K66" s="15">
        <v>0</v>
      </c>
      <c r="L66" s="16">
        <f t="shared" si="16"/>
        <v>1</v>
      </c>
      <c r="M66" s="17">
        <f t="shared" si="17"/>
        <v>100</v>
      </c>
      <c r="N66" s="14">
        <v>0</v>
      </c>
      <c r="O66" s="14">
        <v>1</v>
      </c>
      <c r="P66" s="14">
        <v>0</v>
      </c>
      <c r="Q66" s="15">
        <v>1</v>
      </c>
      <c r="R66" s="16">
        <f t="shared" si="18"/>
        <v>2</v>
      </c>
      <c r="S66" s="17">
        <f t="shared" si="19"/>
        <v>150</v>
      </c>
      <c r="T66" s="14">
        <v>3</v>
      </c>
      <c r="U66" s="14">
        <v>3</v>
      </c>
      <c r="V66" s="14">
        <v>1</v>
      </c>
      <c r="W66" s="15">
        <v>1</v>
      </c>
      <c r="X66" s="16">
        <f t="shared" si="20"/>
        <v>8</v>
      </c>
      <c r="Y66" s="17">
        <f t="shared" si="21"/>
        <v>400</v>
      </c>
      <c r="Z66" s="14">
        <v>1</v>
      </c>
      <c r="AA66" s="25">
        <v>7</v>
      </c>
      <c r="AB66" s="14">
        <v>0</v>
      </c>
      <c r="AC66" s="15">
        <v>6</v>
      </c>
      <c r="AD66" s="16">
        <f t="shared" si="22"/>
        <v>14</v>
      </c>
      <c r="AE66" s="17">
        <f t="shared" si="23"/>
        <v>350</v>
      </c>
      <c r="AF66" s="6">
        <f t="shared" si="24"/>
        <v>1400</v>
      </c>
      <c r="AG66" s="18" t="s">
        <v>33</v>
      </c>
      <c r="AH66" s="14">
        <v>16</v>
      </c>
      <c r="AI66" s="14">
        <v>17</v>
      </c>
      <c r="AJ66" s="14">
        <v>15</v>
      </c>
      <c r="AK66" s="14">
        <v>14</v>
      </c>
      <c r="AL66" s="31">
        <f t="shared" si="26"/>
        <v>15.5</v>
      </c>
      <c r="AM66" s="19">
        <f t="shared" si="25"/>
        <v>90.322580645161295</v>
      </c>
    </row>
    <row r="67" spans="1:39" x14ac:dyDescent="0.25">
      <c r="A67" s="13" t="s">
        <v>78</v>
      </c>
      <c r="B67" s="1"/>
      <c r="C67" s="14">
        <v>0</v>
      </c>
      <c r="D67" s="14">
        <v>0</v>
      </c>
      <c r="E67" s="15">
        <v>0</v>
      </c>
      <c r="F67" s="16">
        <f t="shared" ref="F67:F72" si="27">SUM(B67:E67)</f>
        <v>0</v>
      </c>
      <c r="G67" s="17">
        <f t="shared" ref="G67:G72" si="28">F67*250</f>
        <v>0</v>
      </c>
      <c r="H67" s="1"/>
      <c r="I67" s="14">
        <v>0</v>
      </c>
      <c r="J67" s="14">
        <v>0</v>
      </c>
      <c r="K67" s="15">
        <v>0</v>
      </c>
      <c r="L67" s="16">
        <f t="shared" ref="L67:L72" si="29">SUM(H67:K67)</f>
        <v>0</v>
      </c>
      <c r="M67" s="17">
        <f t="shared" ref="M67:M72" si="30">L67*100</f>
        <v>0</v>
      </c>
      <c r="N67" s="1"/>
      <c r="O67" s="14">
        <v>2</v>
      </c>
      <c r="P67" s="14">
        <v>1</v>
      </c>
      <c r="Q67" s="15">
        <v>2</v>
      </c>
      <c r="R67" s="16">
        <f t="shared" ref="R67:R72" si="31">SUM(N67:Q67)</f>
        <v>5</v>
      </c>
      <c r="S67" s="17">
        <f t="shared" ref="S67:S72" si="32">R67*75</f>
        <v>375</v>
      </c>
      <c r="T67" s="1"/>
      <c r="U67" s="14">
        <v>4</v>
      </c>
      <c r="V67" s="14">
        <v>0</v>
      </c>
      <c r="W67" s="15">
        <v>5</v>
      </c>
      <c r="X67" s="16">
        <f t="shared" ref="X67:X72" si="33">SUM(T67:W67)</f>
        <v>9</v>
      </c>
      <c r="Y67" s="17">
        <f t="shared" ref="Y67:Y72" si="34">X67*50</f>
        <v>450</v>
      </c>
      <c r="Z67" s="1"/>
      <c r="AA67" s="14">
        <v>2</v>
      </c>
      <c r="AB67" s="14">
        <v>0</v>
      </c>
      <c r="AC67" s="15">
        <v>4</v>
      </c>
      <c r="AD67" s="16">
        <f t="shared" ref="AD67:AD72" si="35">SUM(Z67:AC67)</f>
        <v>6</v>
      </c>
      <c r="AE67" s="17">
        <f t="shared" ref="AE67:AE72" si="36">AD67*25</f>
        <v>150</v>
      </c>
      <c r="AF67" s="6">
        <f t="shared" ref="AF67:AF72" si="37">G67+S67+Y67+AE67</f>
        <v>975</v>
      </c>
      <c r="AG67" s="18" t="s">
        <v>78</v>
      </c>
      <c r="AH67" s="1"/>
      <c r="AI67" s="14">
        <v>15</v>
      </c>
      <c r="AJ67" s="14">
        <v>16</v>
      </c>
      <c r="AK67" s="14">
        <v>16</v>
      </c>
      <c r="AL67" s="31">
        <f>(AI67+AJ67+AK67)/3</f>
        <v>15.666666666666666</v>
      </c>
      <c r="AM67" s="19">
        <f t="shared" ref="AM67:AM73" si="38">AF67/AL67</f>
        <v>62.234042553191493</v>
      </c>
    </row>
    <row r="68" spans="1:39" x14ac:dyDescent="0.25">
      <c r="A68" s="13" t="s">
        <v>86</v>
      </c>
      <c r="B68" s="1"/>
      <c r="C68" s="1"/>
      <c r="D68" s="1"/>
      <c r="E68" s="15">
        <v>1</v>
      </c>
      <c r="F68" s="16">
        <f t="shared" si="27"/>
        <v>1</v>
      </c>
      <c r="G68" s="17">
        <f t="shared" si="28"/>
        <v>250</v>
      </c>
      <c r="H68" s="1"/>
      <c r="I68" s="1"/>
      <c r="J68" s="1"/>
      <c r="K68" s="15">
        <v>0</v>
      </c>
      <c r="L68" s="16">
        <f t="shared" si="29"/>
        <v>0</v>
      </c>
      <c r="M68" s="17">
        <f t="shared" si="30"/>
        <v>0</v>
      </c>
      <c r="N68" s="1"/>
      <c r="O68" s="1"/>
      <c r="P68" s="1"/>
      <c r="Q68" s="15">
        <v>2</v>
      </c>
      <c r="R68" s="16">
        <f t="shared" si="31"/>
        <v>2</v>
      </c>
      <c r="S68" s="17">
        <f t="shared" si="32"/>
        <v>150</v>
      </c>
      <c r="T68" s="1"/>
      <c r="U68" s="1"/>
      <c r="V68" s="1"/>
      <c r="W68" s="15">
        <v>3</v>
      </c>
      <c r="X68" s="16">
        <f t="shared" si="33"/>
        <v>3</v>
      </c>
      <c r="Y68" s="17">
        <f t="shared" si="34"/>
        <v>150</v>
      </c>
      <c r="Z68" s="1"/>
      <c r="AA68" s="1"/>
      <c r="AB68" s="1"/>
      <c r="AC68" s="15">
        <v>1</v>
      </c>
      <c r="AD68" s="16">
        <f t="shared" si="35"/>
        <v>1</v>
      </c>
      <c r="AE68" s="17">
        <f t="shared" si="36"/>
        <v>25</v>
      </c>
      <c r="AF68" s="6">
        <f t="shared" si="37"/>
        <v>575</v>
      </c>
      <c r="AG68" s="18" t="s">
        <v>47</v>
      </c>
      <c r="AH68" s="1"/>
      <c r="AI68" s="1"/>
      <c r="AJ68" s="1"/>
      <c r="AK68" s="14">
        <v>11</v>
      </c>
      <c r="AL68" s="31">
        <v>11</v>
      </c>
      <c r="AM68" s="19">
        <f t="shared" si="38"/>
        <v>52.272727272727273</v>
      </c>
    </row>
    <row r="69" spans="1:39" x14ac:dyDescent="0.25">
      <c r="A69" s="13" t="s">
        <v>77</v>
      </c>
      <c r="B69" s="1"/>
      <c r="C69" s="14">
        <v>0</v>
      </c>
      <c r="D69" s="14">
        <v>0</v>
      </c>
      <c r="E69" s="15">
        <v>0</v>
      </c>
      <c r="F69" s="16">
        <f t="shared" si="27"/>
        <v>0</v>
      </c>
      <c r="G69" s="17">
        <f t="shared" si="28"/>
        <v>0</v>
      </c>
      <c r="H69" s="1"/>
      <c r="I69" s="14">
        <v>0</v>
      </c>
      <c r="J69" s="14">
        <v>0</v>
      </c>
      <c r="K69" s="15">
        <v>0</v>
      </c>
      <c r="L69" s="16">
        <f t="shared" si="29"/>
        <v>0</v>
      </c>
      <c r="M69" s="17">
        <f t="shared" si="30"/>
        <v>0</v>
      </c>
      <c r="N69" s="1"/>
      <c r="O69" s="14">
        <v>0</v>
      </c>
      <c r="P69" s="14">
        <v>0</v>
      </c>
      <c r="Q69" s="15">
        <v>1</v>
      </c>
      <c r="R69" s="16">
        <f t="shared" si="31"/>
        <v>1</v>
      </c>
      <c r="S69" s="17">
        <f t="shared" si="32"/>
        <v>75</v>
      </c>
      <c r="T69" s="1"/>
      <c r="U69" s="14">
        <v>1</v>
      </c>
      <c r="V69" s="14">
        <v>2</v>
      </c>
      <c r="W69" s="15">
        <v>0</v>
      </c>
      <c r="X69" s="16">
        <f t="shared" si="33"/>
        <v>3</v>
      </c>
      <c r="Y69" s="17">
        <f t="shared" si="34"/>
        <v>150</v>
      </c>
      <c r="Z69" s="1"/>
      <c r="AA69" s="14">
        <v>2</v>
      </c>
      <c r="AB69" s="14">
        <v>6</v>
      </c>
      <c r="AC69" s="15">
        <v>0</v>
      </c>
      <c r="AD69" s="16">
        <f t="shared" si="35"/>
        <v>8</v>
      </c>
      <c r="AE69" s="17">
        <f t="shared" si="36"/>
        <v>200</v>
      </c>
      <c r="AF69" s="6">
        <f t="shared" si="37"/>
        <v>425</v>
      </c>
      <c r="AG69" s="13" t="s">
        <v>77</v>
      </c>
      <c r="AH69" s="1"/>
      <c r="AI69" s="14">
        <v>12</v>
      </c>
      <c r="AJ69" s="14">
        <v>12</v>
      </c>
      <c r="AK69" s="14">
        <v>12</v>
      </c>
      <c r="AL69" s="31">
        <f>(AI69+AJ69+AK69)/3</f>
        <v>12</v>
      </c>
      <c r="AM69" s="19">
        <f t="shared" si="38"/>
        <v>35.416666666666664</v>
      </c>
    </row>
    <row r="70" spans="1:39" x14ac:dyDescent="0.25">
      <c r="A70" s="13" t="s">
        <v>81</v>
      </c>
      <c r="B70" s="1"/>
      <c r="C70" s="14">
        <v>0</v>
      </c>
      <c r="D70" s="14">
        <v>0</v>
      </c>
      <c r="E70" s="15">
        <v>0</v>
      </c>
      <c r="F70" s="16">
        <f t="shared" si="27"/>
        <v>0</v>
      </c>
      <c r="G70" s="17">
        <f t="shared" si="28"/>
        <v>0</v>
      </c>
      <c r="H70" s="1"/>
      <c r="I70" s="14">
        <v>0</v>
      </c>
      <c r="J70" s="14">
        <v>0</v>
      </c>
      <c r="K70" s="15">
        <v>0</v>
      </c>
      <c r="L70" s="16">
        <f t="shared" si="29"/>
        <v>0</v>
      </c>
      <c r="M70" s="17">
        <f t="shared" si="30"/>
        <v>0</v>
      </c>
      <c r="N70" s="1"/>
      <c r="O70" s="14">
        <v>1</v>
      </c>
      <c r="P70" s="14">
        <v>0</v>
      </c>
      <c r="Q70" s="15">
        <v>1</v>
      </c>
      <c r="R70" s="16">
        <f t="shared" si="31"/>
        <v>2</v>
      </c>
      <c r="S70" s="17">
        <f t="shared" si="32"/>
        <v>150</v>
      </c>
      <c r="T70" s="1"/>
      <c r="U70" s="14">
        <v>1</v>
      </c>
      <c r="V70" s="14">
        <v>2</v>
      </c>
      <c r="W70" s="15">
        <v>1</v>
      </c>
      <c r="X70" s="16">
        <f t="shared" si="33"/>
        <v>4</v>
      </c>
      <c r="Y70" s="17">
        <f t="shared" si="34"/>
        <v>200</v>
      </c>
      <c r="Z70" s="1"/>
      <c r="AA70" s="14">
        <v>2</v>
      </c>
      <c r="AB70" s="14">
        <v>0</v>
      </c>
      <c r="AC70" s="15">
        <v>1</v>
      </c>
      <c r="AD70" s="16">
        <f t="shared" si="35"/>
        <v>3</v>
      </c>
      <c r="AE70" s="17">
        <f t="shared" si="36"/>
        <v>75</v>
      </c>
      <c r="AF70" s="6">
        <f t="shared" si="37"/>
        <v>425</v>
      </c>
      <c r="AG70" s="13" t="s">
        <v>81</v>
      </c>
      <c r="AH70" s="1"/>
      <c r="AI70" s="14">
        <v>13</v>
      </c>
      <c r="AJ70" s="14">
        <v>13</v>
      </c>
      <c r="AK70" s="14">
        <v>12</v>
      </c>
      <c r="AL70" s="31">
        <f>(AI70+AJ70+AK70)/3</f>
        <v>12.666666666666666</v>
      </c>
      <c r="AM70" s="19">
        <f t="shared" si="38"/>
        <v>33.55263157894737</v>
      </c>
    </row>
    <row r="71" spans="1:39" x14ac:dyDescent="0.25">
      <c r="A71" s="13" t="s">
        <v>83</v>
      </c>
      <c r="B71" s="1"/>
      <c r="C71" s="14">
        <v>0</v>
      </c>
      <c r="D71" s="14">
        <v>0</v>
      </c>
      <c r="E71" s="15">
        <v>0</v>
      </c>
      <c r="F71" s="16">
        <f t="shared" si="27"/>
        <v>0</v>
      </c>
      <c r="G71" s="17">
        <f t="shared" si="28"/>
        <v>0</v>
      </c>
      <c r="H71" s="1"/>
      <c r="I71" s="14">
        <v>0</v>
      </c>
      <c r="J71" s="14">
        <v>0</v>
      </c>
      <c r="K71" s="15">
        <v>0</v>
      </c>
      <c r="L71" s="16">
        <f t="shared" si="29"/>
        <v>0</v>
      </c>
      <c r="M71" s="17">
        <f t="shared" si="30"/>
        <v>0</v>
      </c>
      <c r="N71" s="1"/>
      <c r="O71" s="14">
        <v>0</v>
      </c>
      <c r="P71" s="14">
        <v>0</v>
      </c>
      <c r="Q71" s="15">
        <v>1</v>
      </c>
      <c r="R71" s="16">
        <f t="shared" si="31"/>
        <v>1</v>
      </c>
      <c r="S71" s="17">
        <f t="shared" si="32"/>
        <v>75</v>
      </c>
      <c r="T71" s="1"/>
      <c r="U71" s="14">
        <v>0</v>
      </c>
      <c r="V71" s="14">
        <v>2</v>
      </c>
      <c r="W71" s="15">
        <v>0</v>
      </c>
      <c r="X71" s="16">
        <f t="shared" si="33"/>
        <v>2</v>
      </c>
      <c r="Y71" s="17">
        <f t="shared" si="34"/>
        <v>100</v>
      </c>
      <c r="Z71" s="1"/>
      <c r="AA71" s="14">
        <v>0</v>
      </c>
      <c r="AB71" s="14">
        <v>2</v>
      </c>
      <c r="AC71" s="15">
        <v>1</v>
      </c>
      <c r="AD71" s="16">
        <f t="shared" si="35"/>
        <v>3</v>
      </c>
      <c r="AE71" s="17">
        <f t="shared" si="36"/>
        <v>75</v>
      </c>
      <c r="AF71" s="6">
        <f t="shared" si="37"/>
        <v>250</v>
      </c>
      <c r="AG71" s="18" t="s">
        <v>83</v>
      </c>
      <c r="AH71" s="27"/>
      <c r="AI71" s="20">
        <v>19</v>
      </c>
      <c r="AJ71" s="20">
        <v>19</v>
      </c>
      <c r="AK71" s="20">
        <v>19</v>
      </c>
      <c r="AL71" s="31">
        <f>(AI71+AJ71+AK71)/3</f>
        <v>19</v>
      </c>
      <c r="AM71" s="19">
        <f t="shared" si="38"/>
        <v>13.157894736842104</v>
      </c>
    </row>
    <row r="72" spans="1:39" x14ac:dyDescent="0.25">
      <c r="A72" s="13" t="s">
        <v>75</v>
      </c>
      <c r="B72" s="1"/>
      <c r="C72" s="1"/>
      <c r="D72" s="1"/>
      <c r="E72" s="15">
        <v>0</v>
      </c>
      <c r="F72" s="16">
        <f t="shared" si="27"/>
        <v>0</v>
      </c>
      <c r="G72" s="17">
        <f t="shared" si="28"/>
        <v>0</v>
      </c>
      <c r="H72" s="1"/>
      <c r="I72" s="1"/>
      <c r="J72" s="1"/>
      <c r="K72" s="15">
        <v>0</v>
      </c>
      <c r="L72" s="16">
        <f t="shared" si="29"/>
        <v>0</v>
      </c>
      <c r="M72" s="17">
        <f t="shared" si="30"/>
        <v>0</v>
      </c>
      <c r="N72" s="1"/>
      <c r="O72" s="1"/>
      <c r="P72" s="1"/>
      <c r="Q72" s="15">
        <v>0</v>
      </c>
      <c r="R72" s="16">
        <f t="shared" si="31"/>
        <v>0</v>
      </c>
      <c r="S72" s="17">
        <f t="shared" si="32"/>
        <v>0</v>
      </c>
      <c r="T72" s="1"/>
      <c r="U72" s="1"/>
      <c r="V72" s="1"/>
      <c r="W72" s="15">
        <v>0</v>
      </c>
      <c r="X72" s="16">
        <f t="shared" si="33"/>
        <v>0</v>
      </c>
      <c r="Y72" s="17">
        <f t="shared" si="34"/>
        <v>0</v>
      </c>
      <c r="Z72" s="1"/>
      <c r="AA72" s="1"/>
      <c r="AB72" s="1"/>
      <c r="AC72" s="15">
        <v>0</v>
      </c>
      <c r="AD72" s="16">
        <f t="shared" si="35"/>
        <v>0</v>
      </c>
      <c r="AE72" s="17">
        <f t="shared" si="36"/>
        <v>0</v>
      </c>
      <c r="AF72" s="6">
        <f t="shared" si="37"/>
        <v>0</v>
      </c>
      <c r="AG72" s="18" t="s">
        <v>75</v>
      </c>
      <c r="AH72" s="1"/>
      <c r="AI72" s="1"/>
      <c r="AJ72" s="1"/>
      <c r="AK72" s="14">
        <v>13</v>
      </c>
      <c r="AL72" s="31">
        <v>13</v>
      </c>
      <c r="AM72" s="19">
        <f t="shared" si="38"/>
        <v>0</v>
      </c>
    </row>
    <row r="73" spans="1:39" x14ac:dyDescent="0.25">
      <c r="A73" s="21" t="s">
        <v>67</v>
      </c>
      <c r="B73" s="20">
        <f t="shared" ref="B73:M73" si="39">SUM(B3:B72)</f>
        <v>64</v>
      </c>
      <c r="C73" s="20">
        <f t="shared" si="39"/>
        <v>61</v>
      </c>
      <c r="D73" s="20">
        <f t="shared" si="39"/>
        <v>75</v>
      </c>
      <c r="E73" s="20">
        <f t="shared" si="39"/>
        <v>82</v>
      </c>
      <c r="F73" s="22">
        <f t="shared" si="39"/>
        <v>282</v>
      </c>
      <c r="G73" s="28">
        <f t="shared" si="39"/>
        <v>70500</v>
      </c>
      <c r="H73" s="30">
        <f t="shared" si="39"/>
        <v>29</v>
      </c>
      <c r="I73" s="30">
        <f t="shared" si="39"/>
        <v>45</v>
      </c>
      <c r="J73" s="30">
        <f t="shared" si="39"/>
        <v>30</v>
      </c>
      <c r="K73" s="30">
        <f t="shared" si="39"/>
        <v>25</v>
      </c>
      <c r="L73" s="22">
        <f t="shared" si="39"/>
        <v>129</v>
      </c>
      <c r="M73" s="28">
        <f t="shared" si="39"/>
        <v>12900</v>
      </c>
      <c r="N73" s="30">
        <f t="shared" ref="N73:AF73" si="40">SUM(N3:N72)</f>
        <v>354</v>
      </c>
      <c r="O73" s="30">
        <f t="shared" si="40"/>
        <v>433</v>
      </c>
      <c r="P73" s="30">
        <f t="shared" si="40"/>
        <v>212</v>
      </c>
      <c r="Q73" s="30">
        <f t="shared" si="40"/>
        <v>446</v>
      </c>
      <c r="R73" s="22">
        <f t="shared" si="40"/>
        <v>1445</v>
      </c>
      <c r="S73" s="28">
        <f t="shared" si="40"/>
        <v>108375</v>
      </c>
      <c r="T73" s="30">
        <f t="shared" si="40"/>
        <v>532</v>
      </c>
      <c r="U73" s="30">
        <f t="shared" si="40"/>
        <v>526</v>
      </c>
      <c r="V73" s="30">
        <f t="shared" si="40"/>
        <v>523</v>
      </c>
      <c r="W73" s="30">
        <f t="shared" si="40"/>
        <v>502</v>
      </c>
      <c r="X73" s="22">
        <f t="shared" si="40"/>
        <v>2083</v>
      </c>
      <c r="Y73" s="28">
        <f t="shared" si="40"/>
        <v>104150</v>
      </c>
      <c r="Z73" s="30">
        <f t="shared" si="40"/>
        <v>470</v>
      </c>
      <c r="AA73" s="30">
        <f t="shared" si="40"/>
        <v>417</v>
      </c>
      <c r="AB73" s="30">
        <f t="shared" si="40"/>
        <v>524</v>
      </c>
      <c r="AC73" s="30">
        <f t="shared" si="40"/>
        <v>424</v>
      </c>
      <c r="AD73" s="22">
        <f t="shared" si="40"/>
        <v>1835</v>
      </c>
      <c r="AE73" s="28">
        <f t="shared" si="40"/>
        <v>45875</v>
      </c>
      <c r="AF73" s="6">
        <f t="shared" si="40"/>
        <v>328900</v>
      </c>
      <c r="AG73" s="2"/>
      <c r="AH73" s="20"/>
      <c r="AI73" s="20"/>
      <c r="AJ73" s="20"/>
      <c r="AK73" s="20"/>
      <c r="AL73" s="19">
        <f t="shared" ref="AL73" si="41">SUM(AL3:AL72)</f>
        <v>1368.5833333333335</v>
      </c>
      <c r="AM73" s="19">
        <f t="shared" si="38"/>
        <v>240.32150033489614</v>
      </c>
    </row>
  </sheetData>
  <mergeCells count="2">
    <mergeCell ref="A1:A2"/>
    <mergeCell ref="AG1:A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workbookViewId="0">
      <selection activeCell="AP5" sqref="AP5"/>
    </sheetView>
  </sheetViews>
  <sheetFormatPr defaultRowHeight="15" x14ac:dyDescent="0.25"/>
  <cols>
    <col min="1" max="1" width="11.85546875" bestFit="1" customWidth="1"/>
    <col min="2" max="5" width="3" hidden="1" customWidth="1"/>
    <col min="6" max="6" width="4" bestFit="1" customWidth="1"/>
    <col min="7" max="7" width="6" bestFit="1" customWidth="1"/>
    <col min="8" max="11" width="4.140625" hidden="1" customWidth="1"/>
    <col min="12" max="12" width="4.140625" bestFit="1" customWidth="1"/>
    <col min="13" max="13" width="6" bestFit="1" customWidth="1"/>
    <col min="14" max="17" width="4" hidden="1" customWidth="1"/>
    <col min="18" max="18" width="5" bestFit="1" customWidth="1"/>
    <col min="19" max="19" width="7" bestFit="1" customWidth="1"/>
    <col min="20" max="23" width="4" hidden="1" customWidth="1"/>
    <col min="24" max="24" width="5" bestFit="1" customWidth="1"/>
    <col min="25" max="25" width="7" bestFit="1" customWidth="1"/>
    <col min="26" max="29" width="4" hidden="1" customWidth="1"/>
    <col min="30" max="30" width="5" bestFit="1" customWidth="1"/>
    <col min="31" max="31" width="6" bestFit="1" customWidth="1"/>
    <col min="32" max="32" width="7.140625" bestFit="1" customWidth="1"/>
    <col min="33" max="33" width="11.85546875" bestFit="1" customWidth="1"/>
    <col min="34" max="37" width="5" bestFit="1" customWidth="1"/>
    <col min="38" max="38" width="7.5703125" bestFit="1" customWidth="1"/>
    <col min="39" max="39" width="18.85546875" bestFit="1" customWidth="1"/>
  </cols>
  <sheetData>
    <row r="1" spans="1:39" x14ac:dyDescent="0.25">
      <c r="A1" s="32"/>
      <c r="B1" s="3" t="s">
        <v>0</v>
      </c>
      <c r="C1" s="3" t="s">
        <v>0</v>
      </c>
      <c r="D1" s="3" t="s">
        <v>0</v>
      </c>
      <c r="E1" s="3" t="s">
        <v>0</v>
      </c>
      <c r="F1" s="4" t="s">
        <v>0</v>
      </c>
      <c r="G1" s="5" t="s">
        <v>84</v>
      </c>
      <c r="H1" s="3" t="s">
        <v>85</v>
      </c>
      <c r="I1" s="3" t="s">
        <v>85</v>
      </c>
      <c r="J1" s="3" t="s">
        <v>85</v>
      </c>
      <c r="K1" s="3" t="s">
        <v>85</v>
      </c>
      <c r="L1" s="4" t="s">
        <v>85</v>
      </c>
      <c r="M1" s="5" t="s">
        <v>1</v>
      </c>
      <c r="N1" s="3" t="s">
        <v>2</v>
      </c>
      <c r="O1" s="3" t="s">
        <v>2</v>
      </c>
      <c r="P1" s="3" t="s">
        <v>2</v>
      </c>
      <c r="Q1" s="3" t="s">
        <v>2</v>
      </c>
      <c r="R1" s="4" t="s">
        <v>2</v>
      </c>
      <c r="S1" s="5" t="s">
        <v>3</v>
      </c>
      <c r="T1" s="3" t="s">
        <v>4</v>
      </c>
      <c r="U1" s="3" t="s">
        <v>4</v>
      </c>
      <c r="V1" s="3" t="s">
        <v>4</v>
      </c>
      <c r="W1" s="3" t="s">
        <v>4</v>
      </c>
      <c r="X1" s="4" t="s">
        <v>4</v>
      </c>
      <c r="Y1" s="5" t="s">
        <v>5</v>
      </c>
      <c r="Z1" s="3" t="s">
        <v>6</v>
      </c>
      <c r="AA1" s="3" t="s">
        <v>6</v>
      </c>
      <c r="AB1" s="3" t="s">
        <v>6</v>
      </c>
      <c r="AC1" s="3" t="s">
        <v>6</v>
      </c>
      <c r="AD1" s="4" t="s">
        <v>6</v>
      </c>
      <c r="AE1" s="5" t="s">
        <v>7</v>
      </c>
      <c r="AF1" s="6"/>
      <c r="AG1" s="33"/>
      <c r="AH1" s="7" t="s">
        <v>8</v>
      </c>
      <c r="AI1" s="7" t="s">
        <v>8</v>
      </c>
      <c r="AJ1" s="7" t="s">
        <v>8</v>
      </c>
      <c r="AK1" s="7" t="s">
        <v>8</v>
      </c>
      <c r="AL1" s="6"/>
      <c r="AM1" s="6"/>
    </row>
    <row r="2" spans="1:39" x14ac:dyDescent="0.25">
      <c r="A2" s="32"/>
      <c r="B2" s="3">
        <v>13</v>
      </c>
      <c r="C2" s="3">
        <v>14</v>
      </c>
      <c r="D2" s="3">
        <v>15</v>
      </c>
      <c r="E2" s="29">
        <v>16</v>
      </c>
      <c r="F2" s="4" t="s">
        <v>9</v>
      </c>
      <c r="G2" s="5" t="s">
        <v>9</v>
      </c>
      <c r="H2" s="3">
        <v>13</v>
      </c>
      <c r="I2" s="3">
        <v>14</v>
      </c>
      <c r="J2" s="3">
        <v>15</v>
      </c>
      <c r="K2" s="29">
        <v>16</v>
      </c>
      <c r="L2" s="4" t="s">
        <v>9</v>
      </c>
      <c r="M2" s="5" t="s">
        <v>9</v>
      </c>
      <c r="N2" s="3">
        <v>13</v>
      </c>
      <c r="O2" s="3">
        <v>14</v>
      </c>
      <c r="P2" s="3">
        <v>15</v>
      </c>
      <c r="Q2" s="29">
        <v>16</v>
      </c>
      <c r="R2" s="4" t="s">
        <v>9</v>
      </c>
      <c r="S2" s="5" t="s">
        <v>9</v>
      </c>
      <c r="T2" s="3">
        <v>13</v>
      </c>
      <c r="U2" s="3">
        <v>14</v>
      </c>
      <c r="V2" s="3">
        <v>15</v>
      </c>
      <c r="W2" s="29">
        <v>16</v>
      </c>
      <c r="X2" s="4" t="s">
        <v>9</v>
      </c>
      <c r="Y2" s="5" t="s">
        <v>9</v>
      </c>
      <c r="Z2" s="3">
        <v>13</v>
      </c>
      <c r="AA2" s="3">
        <v>14</v>
      </c>
      <c r="AB2" s="3">
        <v>15</v>
      </c>
      <c r="AC2" s="29">
        <v>16</v>
      </c>
      <c r="AD2" s="4" t="s">
        <v>9</v>
      </c>
      <c r="AE2" s="5" t="s">
        <v>9</v>
      </c>
      <c r="AF2" s="10" t="s">
        <v>10</v>
      </c>
      <c r="AG2" s="33"/>
      <c r="AH2" s="11">
        <v>2013</v>
      </c>
      <c r="AI2" s="11">
        <v>2014</v>
      </c>
      <c r="AJ2" s="11">
        <v>2015</v>
      </c>
      <c r="AK2" s="11">
        <v>2016</v>
      </c>
      <c r="AL2" s="12" t="s">
        <v>11</v>
      </c>
      <c r="AM2" s="6" t="s">
        <v>12</v>
      </c>
    </row>
    <row r="3" spans="1:39" x14ac:dyDescent="0.25">
      <c r="A3" s="13" t="s">
        <v>20</v>
      </c>
      <c r="B3" s="14">
        <v>0</v>
      </c>
      <c r="C3" s="14">
        <v>1</v>
      </c>
      <c r="D3" s="14">
        <v>1</v>
      </c>
      <c r="E3" s="15">
        <v>2</v>
      </c>
      <c r="F3" s="16">
        <f t="shared" ref="F3:F66" si="0">SUM(B3:E3)</f>
        <v>4</v>
      </c>
      <c r="G3" s="17">
        <f t="shared" ref="G3:G66" si="1">F3*250</f>
        <v>1000</v>
      </c>
      <c r="H3" s="14">
        <v>1</v>
      </c>
      <c r="I3" s="14">
        <v>0</v>
      </c>
      <c r="J3" s="14">
        <v>0</v>
      </c>
      <c r="K3" s="15">
        <v>0</v>
      </c>
      <c r="L3" s="16">
        <f t="shared" ref="L3:L66" si="2">SUM(H3:K3)</f>
        <v>1</v>
      </c>
      <c r="M3" s="17">
        <f t="shared" ref="M3:M66" si="3">L3*100</f>
        <v>100</v>
      </c>
      <c r="N3" s="14">
        <v>9</v>
      </c>
      <c r="O3" s="14">
        <v>11</v>
      </c>
      <c r="P3" s="14">
        <v>5</v>
      </c>
      <c r="Q3" s="15">
        <v>9</v>
      </c>
      <c r="R3" s="16">
        <f t="shared" ref="R3:R66" si="4">SUM(N3:Q3)</f>
        <v>34</v>
      </c>
      <c r="S3" s="17">
        <f t="shared" ref="S3:S66" si="5">R3*75</f>
        <v>2550</v>
      </c>
      <c r="T3" s="14">
        <v>9</v>
      </c>
      <c r="U3" s="14">
        <v>13</v>
      </c>
      <c r="V3" s="14">
        <v>9</v>
      </c>
      <c r="W3" s="15">
        <v>7</v>
      </c>
      <c r="X3" s="16">
        <f t="shared" ref="X3:X66" si="6">SUM(T3:W3)</f>
        <v>38</v>
      </c>
      <c r="Y3" s="17">
        <f t="shared" ref="Y3:Y66" si="7">X3*50</f>
        <v>1900</v>
      </c>
      <c r="Z3" s="14">
        <v>7</v>
      </c>
      <c r="AA3" s="14">
        <v>4</v>
      </c>
      <c r="AB3" s="14">
        <v>5</v>
      </c>
      <c r="AC3" s="15">
        <v>2</v>
      </c>
      <c r="AD3" s="16">
        <f t="shared" ref="AD3:AD66" si="8">SUM(Z3:AC3)</f>
        <v>18</v>
      </c>
      <c r="AE3" s="17">
        <f t="shared" ref="AE3:AE66" si="9">AD3*25</f>
        <v>450</v>
      </c>
      <c r="AF3" s="6">
        <f t="shared" ref="AF3:AF66" si="10">G3+S3+Y3+AE3</f>
        <v>5900</v>
      </c>
      <c r="AG3" s="18" t="s">
        <v>20</v>
      </c>
      <c r="AH3" s="14">
        <v>11</v>
      </c>
      <c r="AI3" s="14">
        <v>11</v>
      </c>
      <c r="AJ3" s="14">
        <v>11</v>
      </c>
      <c r="AK3" s="14">
        <v>11</v>
      </c>
      <c r="AL3" s="31">
        <f t="shared" ref="AL3:AL10" si="11">(AH3+AI3+AJ3+AK3)/4</f>
        <v>11</v>
      </c>
      <c r="AM3" s="19">
        <f t="shared" ref="AM3:AM66" si="12">AF3/AL3</f>
        <v>536.36363636363637</v>
      </c>
    </row>
    <row r="4" spans="1:39" x14ac:dyDescent="0.25">
      <c r="A4" s="13" t="s">
        <v>18</v>
      </c>
      <c r="B4" s="14">
        <v>0</v>
      </c>
      <c r="C4" s="14">
        <v>2</v>
      </c>
      <c r="D4" s="14">
        <v>1</v>
      </c>
      <c r="E4" s="15">
        <v>1</v>
      </c>
      <c r="F4" s="16">
        <f t="shared" si="0"/>
        <v>4</v>
      </c>
      <c r="G4" s="17">
        <f t="shared" si="1"/>
        <v>1000</v>
      </c>
      <c r="H4" s="14">
        <v>0</v>
      </c>
      <c r="I4" s="14">
        <v>0</v>
      </c>
      <c r="J4" s="14">
        <v>0</v>
      </c>
      <c r="K4" s="15">
        <v>1</v>
      </c>
      <c r="L4" s="16">
        <f t="shared" si="2"/>
        <v>1</v>
      </c>
      <c r="M4" s="17">
        <f t="shared" si="3"/>
        <v>100</v>
      </c>
      <c r="N4" s="14">
        <v>7</v>
      </c>
      <c r="O4" s="14">
        <v>7</v>
      </c>
      <c r="P4" s="14">
        <v>3</v>
      </c>
      <c r="Q4" s="15">
        <v>10</v>
      </c>
      <c r="R4" s="16">
        <f t="shared" si="4"/>
        <v>27</v>
      </c>
      <c r="S4" s="17">
        <f t="shared" si="5"/>
        <v>2025</v>
      </c>
      <c r="T4" s="14">
        <v>9</v>
      </c>
      <c r="U4" s="14">
        <v>12</v>
      </c>
      <c r="V4" s="14">
        <v>12</v>
      </c>
      <c r="W4" s="15">
        <v>17</v>
      </c>
      <c r="X4" s="16">
        <f t="shared" si="6"/>
        <v>50</v>
      </c>
      <c r="Y4" s="17">
        <f t="shared" si="7"/>
        <v>2500</v>
      </c>
      <c r="Z4" s="14">
        <v>3</v>
      </c>
      <c r="AA4" s="25">
        <v>9</v>
      </c>
      <c r="AB4" s="14">
        <v>5</v>
      </c>
      <c r="AC4" s="15">
        <v>5</v>
      </c>
      <c r="AD4" s="16">
        <f t="shared" si="8"/>
        <v>22</v>
      </c>
      <c r="AE4" s="17">
        <f t="shared" si="9"/>
        <v>550</v>
      </c>
      <c r="AF4" s="6">
        <f t="shared" si="10"/>
        <v>6075</v>
      </c>
      <c r="AG4" s="18" t="s">
        <v>18</v>
      </c>
      <c r="AH4" s="14">
        <v>12</v>
      </c>
      <c r="AI4" s="14">
        <v>12</v>
      </c>
      <c r="AJ4" s="14">
        <v>13</v>
      </c>
      <c r="AK4" s="14">
        <v>13</v>
      </c>
      <c r="AL4" s="31">
        <f t="shared" si="11"/>
        <v>12.5</v>
      </c>
      <c r="AM4" s="19">
        <f t="shared" si="12"/>
        <v>486</v>
      </c>
    </row>
    <row r="5" spans="1:39" x14ac:dyDescent="0.25">
      <c r="A5" s="13" t="s">
        <v>14</v>
      </c>
      <c r="B5" s="14">
        <v>6</v>
      </c>
      <c r="C5" s="14">
        <v>1</v>
      </c>
      <c r="D5" s="14">
        <v>2</v>
      </c>
      <c r="E5" s="15">
        <v>3</v>
      </c>
      <c r="F5" s="16">
        <f t="shared" si="0"/>
        <v>12</v>
      </c>
      <c r="G5" s="17">
        <f t="shared" si="1"/>
        <v>3000</v>
      </c>
      <c r="H5" s="14">
        <v>0</v>
      </c>
      <c r="I5" s="14">
        <v>4</v>
      </c>
      <c r="J5" s="14">
        <v>1</v>
      </c>
      <c r="K5" s="15">
        <v>0</v>
      </c>
      <c r="L5" s="16">
        <f t="shared" si="2"/>
        <v>5</v>
      </c>
      <c r="M5" s="17">
        <f t="shared" si="3"/>
        <v>500</v>
      </c>
      <c r="N5" s="14">
        <v>32</v>
      </c>
      <c r="O5" s="14">
        <v>24</v>
      </c>
      <c r="P5" s="14">
        <v>12</v>
      </c>
      <c r="Q5" s="15">
        <v>16</v>
      </c>
      <c r="R5" s="16">
        <f t="shared" si="4"/>
        <v>84</v>
      </c>
      <c r="S5" s="17">
        <f t="shared" si="5"/>
        <v>6300</v>
      </c>
      <c r="T5" s="14">
        <v>17</v>
      </c>
      <c r="U5" s="14">
        <v>11</v>
      </c>
      <c r="V5" s="25">
        <v>20</v>
      </c>
      <c r="W5" s="15">
        <v>12</v>
      </c>
      <c r="X5" s="16">
        <f t="shared" si="6"/>
        <v>60</v>
      </c>
      <c r="Y5" s="17">
        <f t="shared" si="7"/>
        <v>3000</v>
      </c>
      <c r="Z5" s="14">
        <v>9</v>
      </c>
      <c r="AA5" s="14">
        <v>0</v>
      </c>
      <c r="AB5" s="14">
        <v>9</v>
      </c>
      <c r="AC5" s="15">
        <v>2</v>
      </c>
      <c r="AD5" s="16">
        <f t="shared" si="8"/>
        <v>20</v>
      </c>
      <c r="AE5" s="17">
        <f t="shared" si="9"/>
        <v>500</v>
      </c>
      <c r="AF5" s="6">
        <f t="shared" si="10"/>
        <v>12800</v>
      </c>
      <c r="AG5" s="18" t="s">
        <v>14</v>
      </c>
      <c r="AH5" s="14">
        <v>25</v>
      </c>
      <c r="AI5" s="14">
        <v>27</v>
      </c>
      <c r="AJ5" s="14">
        <v>28</v>
      </c>
      <c r="AK5" s="14">
        <v>29</v>
      </c>
      <c r="AL5" s="31">
        <f t="shared" si="11"/>
        <v>27.25</v>
      </c>
      <c r="AM5" s="19">
        <f t="shared" si="12"/>
        <v>469.72477064220186</v>
      </c>
    </row>
    <row r="6" spans="1:39" x14ac:dyDescent="0.25">
      <c r="A6" s="13" t="s">
        <v>13</v>
      </c>
      <c r="B6" s="14">
        <v>3</v>
      </c>
      <c r="C6" s="14">
        <v>5</v>
      </c>
      <c r="D6" s="14">
        <v>9</v>
      </c>
      <c r="E6" s="15">
        <v>1</v>
      </c>
      <c r="F6" s="16">
        <f t="shared" si="0"/>
        <v>18</v>
      </c>
      <c r="G6" s="17">
        <f t="shared" si="1"/>
        <v>4500</v>
      </c>
      <c r="H6" s="14">
        <v>2</v>
      </c>
      <c r="I6" s="14">
        <v>9</v>
      </c>
      <c r="J6" s="14">
        <v>6</v>
      </c>
      <c r="K6" s="15">
        <v>0</v>
      </c>
      <c r="L6" s="16">
        <f t="shared" si="2"/>
        <v>17</v>
      </c>
      <c r="M6" s="17">
        <f t="shared" si="3"/>
        <v>1700</v>
      </c>
      <c r="N6" s="14">
        <v>20</v>
      </c>
      <c r="O6" s="14">
        <v>32</v>
      </c>
      <c r="P6" s="14">
        <v>28</v>
      </c>
      <c r="Q6" s="15">
        <v>39</v>
      </c>
      <c r="R6" s="16">
        <f t="shared" si="4"/>
        <v>119</v>
      </c>
      <c r="S6" s="17">
        <f t="shared" si="5"/>
        <v>8925</v>
      </c>
      <c r="T6" s="14">
        <v>27</v>
      </c>
      <c r="U6" s="14">
        <v>34</v>
      </c>
      <c r="V6" s="14">
        <v>29</v>
      </c>
      <c r="W6" s="15">
        <v>23</v>
      </c>
      <c r="X6" s="16">
        <f t="shared" si="6"/>
        <v>113</v>
      </c>
      <c r="Y6" s="17">
        <f t="shared" si="7"/>
        <v>5650</v>
      </c>
      <c r="Z6" s="14">
        <v>17</v>
      </c>
      <c r="AA6" s="14">
        <v>11</v>
      </c>
      <c r="AB6" s="14">
        <v>16</v>
      </c>
      <c r="AC6" s="15">
        <v>26</v>
      </c>
      <c r="AD6" s="16">
        <f t="shared" si="8"/>
        <v>70</v>
      </c>
      <c r="AE6" s="17">
        <f t="shared" si="9"/>
        <v>1750</v>
      </c>
      <c r="AF6" s="6">
        <f t="shared" si="10"/>
        <v>20825</v>
      </c>
      <c r="AG6" s="18" t="s">
        <v>13</v>
      </c>
      <c r="AH6" s="14">
        <v>49</v>
      </c>
      <c r="AI6" s="14">
        <v>52</v>
      </c>
      <c r="AJ6" s="14">
        <v>54</v>
      </c>
      <c r="AK6" s="14">
        <v>53</v>
      </c>
      <c r="AL6" s="31">
        <f t="shared" si="11"/>
        <v>52</v>
      </c>
      <c r="AM6" s="19">
        <f t="shared" si="12"/>
        <v>400.48076923076923</v>
      </c>
    </row>
    <row r="7" spans="1:39" x14ac:dyDescent="0.25">
      <c r="A7" s="13" t="s">
        <v>68</v>
      </c>
      <c r="B7" s="14">
        <v>4</v>
      </c>
      <c r="C7" s="14">
        <v>0</v>
      </c>
      <c r="D7" s="14">
        <v>2</v>
      </c>
      <c r="E7" s="15">
        <v>2</v>
      </c>
      <c r="F7" s="16">
        <f t="shared" si="0"/>
        <v>8</v>
      </c>
      <c r="G7" s="17">
        <f t="shared" si="1"/>
        <v>2000</v>
      </c>
      <c r="H7" s="14">
        <v>3</v>
      </c>
      <c r="I7" s="14">
        <v>0</v>
      </c>
      <c r="J7" s="14">
        <v>1</v>
      </c>
      <c r="K7" s="15">
        <v>2</v>
      </c>
      <c r="L7" s="16">
        <f t="shared" si="2"/>
        <v>6</v>
      </c>
      <c r="M7" s="17">
        <f t="shared" si="3"/>
        <v>600</v>
      </c>
      <c r="N7" s="14">
        <v>8</v>
      </c>
      <c r="O7" s="14">
        <v>13</v>
      </c>
      <c r="P7" s="14">
        <v>7</v>
      </c>
      <c r="Q7" s="15">
        <v>8</v>
      </c>
      <c r="R7" s="16">
        <f t="shared" si="4"/>
        <v>36</v>
      </c>
      <c r="S7" s="17">
        <f t="shared" si="5"/>
        <v>2700</v>
      </c>
      <c r="T7" s="14">
        <v>16</v>
      </c>
      <c r="U7" s="14">
        <v>12</v>
      </c>
      <c r="V7" s="14">
        <v>8</v>
      </c>
      <c r="W7" s="15">
        <v>5</v>
      </c>
      <c r="X7" s="16">
        <f t="shared" si="6"/>
        <v>41</v>
      </c>
      <c r="Y7" s="17">
        <f t="shared" si="7"/>
        <v>2050</v>
      </c>
      <c r="Z7" s="14">
        <v>11</v>
      </c>
      <c r="AA7" s="14">
        <v>8</v>
      </c>
      <c r="AB7" s="14">
        <v>9</v>
      </c>
      <c r="AC7" s="15">
        <v>2</v>
      </c>
      <c r="AD7" s="16">
        <f t="shared" si="8"/>
        <v>30</v>
      </c>
      <c r="AE7" s="17">
        <f t="shared" si="9"/>
        <v>750</v>
      </c>
      <c r="AF7" s="6">
        <f t="shared" si="10"/>
        <v>7500</v>
      </c>
      <c r="AG7" s="13" t="s">
        <v>68</v>
      </c>
      <c r="AH7" s="14">
        <v>21</v>
      </c>
      <c r="AI7" s="14">
        <v>19</v>
      </c>
      <c r="AJ7" s="14">
        <v>18</v>
      </c>
      <c r="AK7" s="14">
        <v>17</v>
      </c>
      <c r="AL7" s="31">
        <f t="shared" si="11"/>
        <v>18.75</v>
      </c>
      <c r="AM7" s="19">
        <f t="shared" si="12"/>
        <v>400</v>
      </c>
    </row>
    <row r="8" spans="1:39" x14ac:dyDescent="0.25">
      <c r="A8" s="13" t="s">
        <v>69</v>
      </c>
      <c r="B8" s="14">
        <v>4</v>
      </c>
      <c r="C8" s="14">
        <v>0</v>
      </c>
      <c r="D8" s="14">
        <v>2</v>
      </c>
      <c r="E8" s="15">
        <v>2</v>
      </c>
      <c r="F8" s="16">
        <f t="shared" si="0"/>
        <v>8</v>
      </c>
      <c r="G8" s="17">
        <f t="shared" si="1"/>
        <v>2000</v>
      </c>
      <c r="H8" s="14">
        <v>3</v>
      </c>
      <c r="I8" s="14">
        <v>0</v>
      </c>
      <c r="J8" s="14">
        <v>1</v>
      </c>
      <c r="K8" s="15">
        <v>2</v>
      </c>
      <c r="L8" s="16">
        <f t="shared" si="2"/>
        <v>6</v>
      </c>
      <c r="M8" s="17">
        <f t="shared" si="3"/>
        <v>600</v>
      </c>
      <c r="N8" s="14">
        <v>8</v>
      </c>
      <c r="O8" s="14">
        <v>13</v>
      </c>
      <c r="P8" s="14">
        <v>7</v>
      </c>
      <c r="Q8" s="15">
        <v>8</v>
      </c>
      <c r="R8" s="16">
        <f t="shared" si="4"/>
        <v>36</v>
      </c>
      <c r="S8" s="17">
        <f t="shared" si="5"/>
        <v>2700</v>
      </c>
      <c r="T8" s="14">
        <v>15</v>
      </c>
      <c r="U8" s="14">
        <v>12</v>
      </c>
      <c r="V8" s="14">
        <v>8</v>
      </c>
      <c r="W8" s="15">
        <v>5</v>
      </c>
      <c r="X8" s="16">
        <f t="shared" si="6"/>
        <v>40</v>
      </c>
      <c r="Y8" s="17">
        <f t="shared" si="7"/>
        <v>2000</v>
      </c>
      <c r="Z8" s="14">
        <v>10</v>
      </c>
      <c r="AA8" s="14">
        <v>8</v>
      </c>
      <c r="AB8" s="14">
        <v>9</v>
      </c>
      <c r="AC8" s="15">
        <v>2</v>
      </c>
      <c r="AD8" s="16">
        <f t="shared" si="8"/>
        <v>29</v>
      </c>
      <c r="AE8" s="17">
        <f t="shared" si="9"/>
        <v>725</v>
      </c>
      <c r="AF8" s="6">
        <f t="shared" si="10"/>
        <v>7425</v>
      </c>
      <c r="AG8" s="13" t="s">
        <v>69</v>
      </c>
      <c r="AH8" s="14">
        <v>22</v>
      </c>
      <c r="AI8" s="14">
        <v>20</v>
      </c>
      <c r="AJ8" s="14">
        <v>17</v>
      </c>
      <c r="AK8" s="14">
        <v>16</v>
      </c>
      <c r="AL8" s="31">
        <f t="shared" si="11"/>
        <v>18.75</v>
      </c>
      <c r="AM8" s="19">
        <f t="shared" si="12"/>
        <v>396</v>
      </c>
    </row>
    <row r="9" spans="1:39" x14ac:dyDescent="0.25">
      <c r="A9" s="13" t="s">
        <v>70</v>
      </c>
      <c r="B9" s="14">
        <v>0</v>
      </c>
      <c r="C9" s="14">
        <v>0</v>
      </c>
      <c r="D9" s="14">
        <v>4</v>
      </c>
      <c r="E9" s="15">
        <v>2</v>
      </c>
      <c r="F9" s="16">
        <f t="shared" si="0"/>
        <v>6</v>
      </c>
      <c r="G9" s="17">
        <f t="shared" si="1"/>
        <v>1500</v>
      </c>
      <c r="H9" s="14">
        <v>0</v>
      </c>
      <c r="I9" s="14">
        <v>0</v>
      </c>
      <c r="J9" s="14">
        <v>0</v>
      </c>
      <c r="K9" s="15">
        <v>0</v>
      </c>
      <c r="L9" s="16">
        <f t="shared" si="2"/>
        <v>0</v>
      </c>
      <c r="M9" s="17">
        <f t="shared" si="3"/>
        <v>0</v>
      </c>
      <c r="N9" s="14">
        <v>3</v>
      </c>
      <c r="O9" s="14">
        <v>3</v>
      </c>
      <c r="P9" s="14">
        <v>3</v>
      </c>
      <c r="Q9" s="26">
        <v>11</v>
      </c>
      <c r="R9" s="16">
        <f t="shared" si="4"/>
        <v>20</v>
      </c>
      <c r="S9" s="17">
        <f t="shared" si="5"/>
        <v>1500</v>
      </c>
      <c r="T9" s="14">
        <v>10</v>
      </c>
      <c r="U9" s="14">
        <v>7</v>
      </c>
      <c r="V9" s="14">
        <v>10</v>
      </c>
      <c r="W9" s="15">
        <v>6</v>
      </c>
      <c r="X9" s="16">
        <f t="shared" si="6"/>
        <v>33</v>
      </c>
      <c r="Y9" s="17">
        <f t="shared" si="7"/>
        <v>1650</v>
      </c>
      <c r="Z9" s="14">
        <v>13</v>
      </c>
      <c r="AA9" s="14">
        <v>8</v>
      </c>
      <c r="AB9" s="14">
        <v>8</v>
      </c>
      <c r="AC9" s="15">
        <v>10</v>
      </c>
      <c r="AD9" s="16">
        <f t="shared" si="8"/>
        <v>39</v>
      </c>
      <c r="AE9" s="17">
        <f t="shared" si="9"/>
        <v>975</v>
      </c>
      <c r="AF9" s="6">
        <f t="shared" si="10"/>
        <v>5625</v>
      </c>
      <c r="AG9" s="13" t="s">
        <v>70</v>
      </c>
      <c r="AH9" s="20">
        <v>14</v>
      </c>
      <c r="AI9" s="20">
        <v>16</v>
      </c>
      <c r="AJ9" s="20">
        <v>14</v>
      </c>
      <c r="AK9" s="20">
        <v>16</v>
      </c>
      <c r="AL9" s="31">
        <f t="shared" si="11"/>
        <v>15</v>
      </c>
      <c r="AM9" s="19">
        <f t="shared" si="12"/>
        <v>375</v>
      </c>
    </row>
    <row r="10" spans="1:39" x14ac:dyDescent="0.25">
      <c r="A10" s="13" t="s">
        <v>26</v>
      </c>
      <c r="B10" s="14">
        <v>3</v>
      </c>
      <c r="C10" s="14">
        <v>1</v>
      </c>
      <c r="D10" s="14">
        <v>2</v>
      </c>
      <c r="E10" s="15">
        <v>2</v>
      </c>
      <c r="F10" s="16">
        <f t="shared" si="0"/>
        <v>8</v>
      </c>
      <c r="G10" s="17">
        <f t="shared" si="1"/>
        <v>2000</v>
      </c>
      <c r="H10" s="14">
        <v>1</v>
      </c>
      <c r="I10" s="14">
        <v>1</v>
      </c>
      <c r="J10" s="14">
        <v>0</v>
      </c>
      <c r="K10" s="15">
        <v>1</v>
      </c>
      <c r="L10" s="16">
        <f t="shared" si="2"/>
        <v>3</v>
      </c>
      <c r="M10" s="17">
        <f t="shared" si="3"/>
        <v>300</v>
      </c>
      <c r="N10" s="14">
        <v>8</v>
      </c>
      <c r="O10" s="14">
        <v>9</v>
      </c>
      <c r="P10" s="25">
        <v>10</v>
      </c>
      <c r="Q10" s="15">
        <v>4</v>
      </c>
      <c r="R10" s="16">
        <f t="shared" si="4"/>
        <v>31</v>
      </c>
      <c r="S10" s="17">
        <f t="shared" si="5"/>
        <v>2325</v>
      </c>
      <c r="T10" s="14">
        <v>10</v>
      </c>
      <c r="U10" s="14">
        <v>5</v>
      </c>
      <c r="V10" s="25">
        <v>17</v>
      </c>
      <c r="W10" s="15">
        <v>11</v>
      </c>
      <c r="X10" s="16">
        <f t="shared" si="6"/>
        <v>43</v>
      </c>
      <c r="Y10" s="17">
        <f t="shared" si="7"/>
        <v>2150</v>
      </c>
      <c r="Z10" s="14">
        <v>9</v>
      </c>
      <c r="AA10" s="14">
        <v>6</v>
      </c>
      <c r="AB10" s="14">
        <v>10</v>
      </c>
      <c r="AC10" s="15">
        <v>0</v>
      </c>
      <c r="AD10" s="16">
        <f t="shared" si="8"/>
        <v>25</v>
      </c>
      <c r="AE10" s="17">
        <f t="shared" si="9"/>
        <v>625</v>
      </c>
      <c r="AF10" s="6">
        <f t="shared" si="10"/>
        <v>7100</v>
      </c>
      <c r="AG10" s="18" t="s">
        <v>26</v>
      </c>
      <c r="AH10" s="14">
        <v>20</v>
      </c>
      <c r="AI10" s="14">
        <v>20</v>
      </c>
      <c r="AJ10" s="14">
        <v>20</v>
      </c>
      <c r="AK10" s="14">
        <v>20</v>
      </c>
      <c r="AL10" s="31">
        <f t="shared" si="11"/>
        <v>20</v>
      </c>
      <c r="AM10" s="19">
        <f t="shared" si="12"/>
        <v>355</v>
      </c>
    </row>
    <row r="11" spans="1:39" x14ac:dyDescent="0.25">
      <c r="A11" s="13" t="s">
        <v>73</v>
      </c>
      <c r="B11" s="1"/>
      <c r="C11" s="14">
        <v>0</v>
      </c>
      <c r="D11" s="14">
        <v>1</v>
      </c>
      <c r="E11" s="15">
        <v>3</v>
      </c>
      <c r="F11" s="16">
        <f t="shared" si="0"/>
        <v>4</v>
      </c>
      <c r="G11" s="17">
        <f t="shared" si="1"/>
        <v>1000</v>
      </c>
      <c r="H11" s="1"/>
      <c r="I11" s="14">
        <v>1</v>
      </c>
      <c r="J11" s="14">
        <v>1</v>
      </c>
      <c r="K11" s="15">
        <v>0</v>
      </c>
      <c r="L11" s="16">
        <f t="shared" si="2"/>
        <v>2</v>
      </c>
      <c r="M11" s="17">
        <f t="shared" si="3"/>
        <v>200</v>
      </c>
      <c r="N11" s="1"/>
      <c r="O11" s="14">
        <v>2</v>
      </c>
      <c r="P11" s="14">
        <v>2</v>
      </c>
      <c r="Q11" s="15">
        <v>8</v>
      </c>
      <c r="R11" s="16">
        <f t="shared" si="4"/>
        <v>12</v>
      </c>
      <c r="S11" s="17">
        <f t="shared" si="5"/>
        <v>900</v>
      </c>
      <c r="T11" s="1"/>
      <c r="U11" s="14">
        <v>5</v>
      </c>
      <c r="V11" s="14">
        <v>21</v>
      </c>
      <c r="W11" s="15">
        <v>6</v>
      </c>
      <c r="X11" s="16">
        <f t="shared" si="6"/>
        <v>32</v>
      </c>
      <c r="Y11" s="17">
        <f t="shared" si="7"/>
        <v>1600</v>
      </c>
      <c r="Z11" s="1"/>
      <c r="AA11" s="14">
        <v>9</v>
      </c>
      <c r="AB11" s="14">
        <v>25</v>
      </c>
      <c r="AC11" s="15">
        <v>20</v>
      </c>
      <c r="AD11" s="16">
        <f t="shared" si="8"/>
        <v>54</v>
      </c>
      <c r="AE11" s="17">
        <f t="shared" si="9"/>
        <v>1350</v>
      </c>
      <c r="AF11" s="6">
        <f t="shared" si="10"/>
        <v>4850</v>
      </c>
      <c r="AG11" s="13" t="s">
        <v>73</v>
      </c>
      <c r="AH11" s="1"/>
      <c r="AI11" s="14">
        <v>12</v>
      </c>
      <c r="AJ11" s="14">
        <v>16</v>
      </c>
      <c r="AK11" s="14">
        <v>14</v>
      </c>
      <c r="AL11" s="31">
        <f>(AI11+AJ11+AK11)/3</f>
        <v>14</v>
      </c>
      <c r="AM11" s="19">
        <f t="shared" si="12"/>
        <v>346.42857142857144</v>
      </c>
    </row>
    <row r="12" spans="1:39" x14ac:dyDescent="0.25">
      <c r="A12" s="13" t="s">
        <v>34</v>
      </c>
      <c r="B12" s="14">
        <v>2</v>
      </c>
      <c r="C12" s="14">
        <v>2</v>
      </c>
      <c r="D12" s="14">
        <v>0</v>
      </c>
      <c r="E12" s="15">
        <v>2</v>
      </c>
      <c r="F12" s="16">
        <f t="shared" si="0"/>
        <v>6</v>
      </c>
      <c r="G12" s="17">
        <f t="shared" si="1"/>
        <v>1500</v>
      </c>
      <c r="H12" s="14">
        <v>0</v>
      </c>
      <c r="I12" s="14">
        <v>0</v>
      </c>
      <c r="J12" s="14">
        <v>0</v>
      </c>
      <c r="K12" s="15">
        <v>0</v>
      </c>
      <c r="L12" s="16">
        <f t="shared" si="2"/>
        <v>0</v>
      </c>
      <c r="M12" s="17">
        <f t="shared" si="3"/>
        <v>0</v>
      </c>
      <c r="N12" s="14">
        <v>5</v>
      </c>
      <c r="O12" s="14">
        <v>5</v>
      </c>
      <c r="P12" s="14">
        <v>1</v>
      </c>
      <c r="Q12" s="15">
        <v>5</v>
      </c>
      <c r="R12" s="16">
        <f t="shared" si="4"/>
        <v>16</v>
      </c>
      <c r="S12" s="17">
        <f t="shared" si="5"/>
        <v>1200</v>
      </c>
      <c r="T12" s="14">
        <v>11</v>
      </c>
      <c r="U12" s="14">
        <v>11</v>
      </c>
      <c r="V12" s="14">
        <v>11</v>
      </c>
      <c r="W12" s="15">
        <v>6</v>
      </c>
      <c r="X12" s="16">
        <f t="shared" si="6"/>
        <v>39</v>
      </c>
      <c r="Y12" s="17">
        <f t="shared" si="7"/>
        <v>1950</v>
      </c>
      <c r="Z12" s="14">
        <v>10</v>
      </c>
      <c r="AA12" s="14">
        <v>5</v>
      </c>
      <c r="AB12" s="14">
        <v>6</v>
      </c>
      <c r="AC12" s="15">
        <v>13</v>
      </c>
      <c r="AD12" s="16">
        <f t="shared" si="8"/>
        <v>34</v>
      </c>
      <c r="AE12" s="17">
        <f t="shared" si="9"/>
        <v>850</v>
      </c>
      <c r="AF12" s="6">
        <f t="shared" si="10"/>
        <v>5500</v>
      </c>
      <c r="AG12" s="18" t="s">
        <v>34</v>
      </c>
      <c r="AH12" s="14">
        <v>18</v>
      </c>
      <c r="AI12" s="14">
        <v>16</v>
      </c>
      <c r="AJ12" s="14">
        <v>15</v>
      </c>
      <c r="AK12" s="14">
        <v>15</v>
      </c>
      <c r="AL12" s="31">
        <f t="shared" ref="AL12:AL66" si="13">(AH12+AI12+AJ12+AK12)/4</f>
        <v>16</v>
      </c>
      <c r="AM12" s="19">
        <f t="shared" si="12"/>
        <v>343.75</v>
      </c>
    </row>
    <row r="13" spans="1:39" x14ac:dyDescent="0.25">
      <c r="A13" s="13" t="s">
        <v>40</v>
      </c>
      <c r="B13" s="14">
        <v>0</v>
      </c>
      <c r="C13" s="14">
        <v>0</v>
      </c>
      <c r="D13" s="14">
        <v>5</v>
      </c>
      <c r="E13" s="15">
        <v>0</v>
      </c>
      <c r="F13" s="16">
        <f t="shared" si="0"/>
        <v>5</v>
      </c>
      <c r="G13" s="17">
        <f t="shared" si="1"/>
        <v>1250</v>
      </c>
      <c r="H13" s="14">
        <v>1</v>
      </c>
      <c r="I13" s="14">
        <v>0</v>
      </c>
      <c r="J13" s="14">
        <v>1</v>
      </c>
      <c r="K13" s="15">
        <v>0</v>
      </c>
      <c r="L13" s="16">
        <f t="shared" si="2"/>
        <v>2</v>
      </c>
      <c r="M13" s="17">
        <f t="shared" si="3"/>
        <v>200</v>
      </c>
      <c r="N13" s="14">
        <v>3</v>
      </c>
      <c r="O13" s="14">
        <v>2</v>
      </c>
      <c r="P13" s="14">
        <v>0</v>
      </c>
      <c r="Q13" s="15">
        <v>0</v>
      </c>
      <c r="R13" s="16">
        <f t="shared" si="4"/>
        <v>5</v>
      </c>
      <c r="S13" s="17">
        <f t="shared" si="5"/>
        <v>375</v>
      </c>
      <c r="T13" s="14">
        <v>0</v>
      </c>
      <c r="U13" s="14">
        <v>3</v>
      </c>
      <c r="V13" s="14">
        <v>7</v>
      </c>
      <c r="W13" s="15">
        <v>12</v>
      </c>
      <c r="X13" s="16">
        <f t="shared" si="6"/>
        <v>22</v>
      </c>
      <c r="Y13" s="17">
        <f t="shared" si="7"/>
        <v>1100</v>
      </c>
      <c r="Z13" s="14">
        <v>8</v>
      </c>
      <c r="AA13" s="14">
        <v>12</v>
      </c>
      <c r="AB13" s="25">
        <v>24</v>
      </c>
      <c r="AC13" s="15">
        <v>29</v>
      </c>
      <c r="AD13" s="16">
        <f t="shared" si="8"/>
        <v>73</v>
      </c>
      <c r="AE13" s="17">
        <f t="shared" si="9"/>
        <v>1825</v>
      </c>
      <c r="AF13" s="6">
        <f t="shared" si="10"/>
        <v>4550</v>
      </c>
      <c r="AG13" s="18" t="s">
        <v>40</v>
      </c>
      <c r="AH13" s="14">
        <v>15</v>
      </c>
      <c r="AI13" s="14">
        <v>14</v>
      </c>
      <c r="AJ13" s="14">
        <v>12</v>
      </c>
      <c r="AK13" s="14">
        <v>12</v>
      </c>
      <c r="AL13" s="31">
        <f t="shared" si="13"/>
        <v>13.25</v>
      </c>
      <c r="AM13" s="19">
        <f t="shared" si="12"/>
        <v>343.39622641509436</v>
      </c>
    </row>
    <row r="14" spans="1:39" x14ac:dyDescent="0.25">
      <c r="A14" s="13" t="s">
        <v>28</v>
      </c>
      <c r="B14" s="14">
        <v>3</v>
      </c>
      <c r="C14" s="14">
        <v>0</v>
      </c>
      <c r="D14" s="14">
        <v>0</v>
      </c>
      <c r="E14" s="15">
        <v>2</v>
      </c>
      <c r="F14" s="16">
        <f t="shared" si="0"/>
        <v>5</v>
      </c>
      <c r="G14" s="17">
        <f t="shared" si="1"/>
        <v>1250</v>
      </c>
      <c r="H14" s="14">
        <v>1</v>
      </c>
      <c r="I14" s="14">
        <v>3</v>
      </c>
      <c r="J14" s="14">
        <v>0</v>
      </c>
      <c r="K14" s="15">
        <v>1</v>
      </c>
      <c r="L14" s="16">
        <f t="shared" si="2"/>
        <v>5</v>
      </c>
      <c r="M14" s="17">
        <f t="shared" si="3"/>
        <v>500</v>
      </c>
      <c r="N14" s="14">
        <v>16</v>
      </c>
      <c r="O14" s="14">
        <v>19</v>
      </c>
      <c r="P14" s="14">
        <v>8</v>
      </c>
      <c r="Q14" s="15">
        <v>9</v>
      </c>
      <c r="R14" s="16">
        <f t="shared" si="4"/>
        <v>52</v>
      </c>
      <c r="S14" s="17">
        <f t="shared" si="5"/>
        <v>3900</v>
      </c>
      <c r="T14" s="25">
        <v>15</v>
      </c>
      <c r="U14" s="14">
        <v>15</v>
      </c>
      <c r="V14" s="14">
        <v>19</v>
      </c>
      <c r="W14" s="15">
        <v>10</v>
      </c>
      <c r="X14" s="16">
        <f t="shared" si="6"/>
        <v>59</v>
      </c>
      <c r="Y14" s="17">
        <f t="shared" si="7"/>
        <v>2950</v>
      </c>
      <c r="Z14" s="14">
        <v>4</v>
      </c>
      <c r="AA14" s="14">
        <v>2</v>
      </c>
      <c r="AB14" s="14">
        <v>12</v>
      </c>
      <c r="AC14" s="15">
        <v>10</v>
      </c>
      <c r="AD14" s="16">
        <f t="shared" si="8"/>
        <v>28</v>
      </c>
      <c r="AE14" s="17">
        <f t="shared" si="9"/>
        <v>700</v>
      </c>
      <c r="AF14" s="6">
        <f t="shared" si="10"/>
        <v>8800</v>
      </c>
      <c r="AG14" s="18" t="s">
        <v>28</v>
      </c>
      <c r="AH14" s="14">
        <v>24</v>
      </c>
      <c r="AI14" s="14">
        <v>24</v>
      </c>
      <c r="AJ14" s="14">
        <v>30</v>
      </c>
      <c r="AK14" s="14">
        <v>29</v>
      </c>
      <c r="AL14" s="31">
        <f t="shared" si="13"/>
        <v>26.75</v>
      </c>
      <c r="AM14" s="19">
        <f t="shared" si="12"/>
        <v>328.97196261682245</v>
      </c>
    </row>
    <row r="15" spans="1:39" x14ac:dyDescent="0.25">
      <c r="A15" s="13" t="s">
        <v>24</v>
      </c>
      <c r="B15" s="14">
        <v>2</v>
      </c>
      <c r="C15" s="14">
        <v>0</v>
      </c>
      <c r="D15" s="14">
        <v>0</v>
      </c>
      <c r="E15" s="15">
        <v>1</v>
      </c>
      <c r="F15" s="16">
        <f t="shared" si="0"/>
        <v>3</v>
      </c>
      <c r="G15" s="17">
        <f t="shared" si="1"/>
        <v>750</v>
      </c>
      <c r="H15" s="14">
        <v>0</v>
      </c>
      <c r="I15" s="14">
        <v>0</v>
      </c>
      <c r="J15" s="14">
        <v>1</v>
      </c>
      <c r="K15" s="15">
        <v>0</v>
      </c>
      <c r="L15" s="16">
        <f t="shared" si="2"/>
        <v>1</v>
      </c>
      <c r="M15" s="17">
        <f t="shared" si="3"/>
        <v>100</v>
      </c>
      <c r="N15" s="14">
        <v>11</v>
      </c>
      <c r="O15" s="14">
        <v>5</v>
      </c>
      <c r="P15" s="14">
        <v>3</v>
      </c>
      <c r="Q15" s="15">
        <v>11</v>
      </c>
      <c r="R15" s="16">
        <f t="shared" si="4"/>
        <v>30</v>
      </c>
      <c r="S15" s="17">
        <f t="shared" si="5"/>
        <v>2250</v>
      </c>
      <c r="T15" s="14">
        <v>3</v>
      </c>
      <c r="U15" s="14">
        <v>9</v>
      </c>
      <c r="V15" s="14">
        <v>9</v>
      </c>
      <c r="W15" s="15">
        <v>11</v>
      </c>
      <c r="X15" s="16">
        <f t="shared" si="6"/>
        <v>32</v>
      </c>
      <c r="Y15" s="17">
        <f t="shared" si="7"/>
        <v>1600</v>
      </c>
      <c r="Z15" s="14">
        <v>3</v>
      </c>
      <c r="AA15" s="14">
        <v>7</v>
      </c>
      <c r="AB15" s="14">
        <v>0</v>
      </c>
      <c r="AC15" s="15">
        <v>5</v>
      </c>
      <c r="AD15" s="16">
        <f t="shared" si="8"/>
        <v>15</v>
      </c>
      <c r="AE15" s="17">
        <f t="shared" si="9"/>
        <v>375</v>
      </c>
      <c r="AF15" s="6">
        <f t="shared" si="10"/>
        <v>4975</v>
      </c>
      <c r="AG15" s="18" t="s">
        <v>24</v>
      </c>
      <c r="AH15" s="14">
        <v>15</v>
      </c>
      <c r="AI15" s="14">
        <v>16</v>
      </c>
      <c r="AJ15" s="14">
        <v>15</v>
      </c>
      <c r="AK15" s="14">
        <v>15</v>
      </c>
      <c r="AL15" s="31">
        <f t="shared" si="13"/>
        <v>15.25</v>
      </c>
      <c r="AM15" s="19">
        <f t="shared" si="12"/>
        <v>326.22950819672133</v>
      </c>
    </row>
    <row r="16" spans="1:39" x14ac:dyDescent="0.25">
      <c r="A16" s="13" t="s">
        <v>27</v>
      </c>
      <c r="B16" s="14">
        <v>1</v>
      </c>
      <c r="C16" s="14">
        <v>0</v>
      </c>
      <c r="D16" s="14">
        <v>0</v>
      </c>
      <c r="E16" s="15">
        <v>2</v>
      </c>
      <c r="F16" s="16">
        <f t="shared" si="0"/>
        <v>3</v>
      </c>
      <c r="G16" s="17">
        <f t="shared" si="1"/>
        <v>750</v>
      </c>
      <c r="H16" s="14">
        <v>1</v>
      </c>
      <c r="I16" s="14">
        <v>0</v>
      </c>
      <c r="J16" s="14">
        <v>0</v>
      </c>
      <c r="K16" s="15">
        <v>1</v>
      </c>
      <c r="L16" s="16">
        <f t="shared" si="2"/>
        <v>2</v>
      </c>
      <c r="M16" s="17">
        <f t="shared" si="3"/>
        <v>200</v>
      </c>
      <c r="N16" s="14">
        <v>4</v>
      </c>
      <c r="O16" s="14">
        <v>15</v>
      </c>
      <c r="P16" s="14">
        <v>1</v>
      </c>
      <c r="Q16" s="15">
        <v>9</v>
      </c>
      <c r="R16" s="16">
        <f t="shared" si="4"/>
        <v>29</v>
      </c>
      <c r="S16" s="17">
        <f t="shared" si="5"/>
        <v>2175</v>
      </c>
      <c r="T16" s="14">
        <v>2</v>
      </c>
      <c r="U16" s="25">
        <v>14</v>
      </c>
      <c r="V16" s="14">
        <v>3</v>
      </c>
      <c r="W16" s="15">
        <v>15</v>
      </c>
      <c r="X16" s="16">
        <f t="shared" si="6"/>
        <v>34</v>
      </c>
      <c r="Y16" s="17">
        <f t="shared" si="7"/>
        <v>1700</v>
      </c>
      <c r="Z16" s="14">
        <v>5</v>
      </c>
      <c r="AA16" s="14">
        <v>15</v>
      </c>
      <c r="AB16" s="14">
        <v>13</v>
      </c>
      <c r="AC16" s="15">
        <v>4</v>
      </c>
      <c r="AD16" s="16">
        <f t="shared" si="8"/>
        <v>37</v>
      </c>
      <c r="AE16" s="17">
        <f t="shared" si="9"/>
        <v>925</v>
      </c>
      <c r="AF16" s="6">
        <f t="shared" si="10"/>
        <v>5550</v>
      </c>
      <c r="AG16" s="18" t="s">
        <v>27</v>
      </c>
      <c r="AH16" s="14">
        <v>16</v>
      </c>
      <c r="AI16" s="14">
        <v>17</v>
      </c>
      <c r="AJ16" s="14">
        <v>18</v>
      </c>
      <c r="AK16" s="14">
        <v>18</v>
      </c>
      <c r="AL16" s="31">
        <f t="shared" si="13"/>
        <v>17.25</v>
      </c>
      <c r="AM16" s="19">
        <f t="shared" si="12"/>
        <v>321.73913043478262</v>
      </c>
    </row>
    <row r="17" spans="1:39" x14ac:dyDescent="0.25">
      <c r="A17" s="13" t="s">
        <v>60</v>
      </c>
      <c r="B17" s="14">
        <v>3</v>
      </c>
      <c r="C17" s="14">
        <v>2</v>
      </c>
      <c r="D17" s="14">
        <v>2</v>
      </c>
      <c r="E17" s="15">
        <v>0</v>
      </c>
      <c r="F17" s="16">
        <f t="shared" si="0"/>
        <v>7</v>
      </c>
      <c r="G17" s="17">
        <f t="shared" si="1"/>
        <v>1750</v>
      </c>
      <c r="H17" s="14">
        <v>0</v>
      </c>
      <c r="I17" s="14">
        <v>0</v>
      </c>
      <c r="J17" s="14">
        <v>0</v>
      </c>
      <c r="K17" s="15">
        <v>0</v>
      </c>
      <c r="L17" s="16">
        <f t="shared" si="2"/>
        <v>0</v>
      </c>
      <c r="M17" s="17">
        <f t="shared" si="3"/>
        <v>0</v>
      </c>
      <c r="N17" s="14">
        <v>2</v>
      </c>
      <c r="O17" s="14">
        <v>0</v>
      </c>
      <c r="P17" s="14">
        <v>2</v>
      </c>
      <c r="Q17" s="15">
        <v>3</v>
      </c>
      <c r="R17" s="16">
        <f t="shared" si="4"/>
        <v>7</v>
      </c>
      <c r="S17" s="17">
        <f t="shared" si="5"/>
        <v>525</v>
      </c>
      <c r="T17" s="14">
        <v>4</v>
      </c>
      <c r="U17" s="14">
        <v>8</v>
      </c>
      <c r="V17" s="14">
        <v>9</v>
      </c>
      <c r="W17" s="15">
        <v>5</v>
      </c>
      <c r="X17" s="16">
        <f t="shared" si="6"/>
        <v>26</v>
      </c>
      <c r="Y17" s="17">
        <f t="shared" si="7"/>
        <v>1300</v>
      </c>
      <c r="Z17" s="14">
        <v>7</v>
      </c>
      <c r="AA17" s="14">
        <v>13</v>
      </c>
      <c r="AB17" s="14">
        <v>17</v>
      </c>
      <c r="AC17" s="15">
        <v>6</v>
      </c>
      <c r="AD17" s="16">
        <f t="shared" si="8"/>
        <v>43</v>
      </c>
      <c r="AE17" s="17">
        <f t="shared" si="9"/>
        <v>1075</v>
      </c>
      <c r="AF17" s="6">
        <f t="shared" si="10"/>
        <v>4650</v>
      </c>
      <c r="AG17" s="18" t="s">
        <v>60</v>
      </c>
      <c r="AH17" s="14">
        <v>17</v>
      </c>
      <c r="AI17" s="14">
        <v>15</v>
      </c>
      <c r="AJ17" s="14">
        <v>14</v>
      </c>
      <c r="AK17" s="14">
        <v>12</v>
      </c>
      <c r="AL17" s="31">
        <f t="shared" si="13"/>
        <v>14.5</v>
      </c>
      <c r="AM17" s="19">
        <f t="shared" si="12"/>
        <v>320.68965517241378</v>
      </c>
    </row>
    <row r="18" spans="1:39" x14ac:dyDescent="0.25">
      <c r="A18" s="13" t="s">
        <v>42</v>
      </c>
      <c r="B18" s="14">
        <v>4</v>
      </c>
      <c r="C18" s="14">
        <v>1</v>
      </c>
      <c r="D18" s="14">
        <v>1</v>
      </c>
      <c r="E18" s="15">
        <v>0</v>
      </c>
      <c r="F18" s="16">
        <f t="shared" si="0"/>
        <v>6</v>
      </c>
      <c r="G18" s="17">
        <f t="shared" si="1"/>
        <v>1500</v>
      </c>
      <c r="H18" s="14">
        <v>0</v>
      </c>
      <c r="I18" s="14">
        <v>0</v>
      </c>
      <c r="J18" s="14">
        <v>2</v>
      </c>
      <c r="K18" s="15">
        <v>0</v>
      </c>
      <c r="L18" s="16">
        <f t="shared" si="2"/>
        <v>2</v>
      </c>
      <c r="M18" s="17">
        <f t="shared" si="3"/>
        <v>200</v>
      </c>
      <c r="N18" s="14">
        <v>9</v>
      </c>
      <c r="O18" s="14">
        <v>36</v>
      </c>
      <c r="P18" s="14">
        <v>12</v>
      </c>
      <c r="Q18" s="15">
        <v>19</v>
      </c>
      <c r="R18" s="16">
        <f t="shared" si="4"/>
        <v>76</v>
      </c>
      <c r="S18" s="17">
        <f t="shared" si="5"/>
        <v>5700</v>
      </c>
      <c r="T18" s="14">
        <v>14</v>
      </c>
      <c r="U18" s="14">
        <v>19</v>
      </c>
      <c r="V18" s="14">
        <v>6</v>
      </c>
      <c r="W18" s="15">
        <v>12</v>
      </c>
      <c r="X18" s="16">
        <f t="shared" si="6"/>
        <v>51</v>
      </c>
      <c r="Y18" s="17">
        <f t="shared" si="7"/>
        <v>2550</v>
      </c>
      <c r="Z18" s="14">
        <v>10</v>
      </c>
      <c r="AA18" s="14">
        <v>4</v>
      </c>
      <c r="AB18" s="14">
        <v>12</v>
      </c>
      <c r="AC18" s="15">
        <v>1</v>
      </c>
      <c r="AD18" s="16">
        <f t="shared" si="8"/>
        <v>27</v>
      </c>
      <c r="AE18" s="17">
        <f t="shared" si="9"/>
        <v>675</v>
      </c>
      <c r="AF18" s="6">
        <f t="shared" si="10"/>
        <v>10425</v>
      </c>
      <c r="AG18" s="18" t="s">
        <v>42</v>
      </c>
      <c r="AH18" s="14">
        <v>34</v>
      </c>
      <c r="AI18" s="14">
        <v>35</v>
      </c>
      <c r="AJ18" s="14">
        <v>35</v>
      </c>
      <c r="AK18" s="14">
        <v>33</v>
      </c>
      <c r="AL18" s="31">
        <f t="shared" si="13"/>
        <v>34.25</v>
      </c>
      <c r="AM18" s="19">
        <f t="shared" si="12"/>
        <v>304.3795620437956</v>
      </c>
    </row>
    <row r="19" spans="1:39" x14ac:dyDescent="0.25">
      <c r="A19" s="13" t="s">
        <v>15</v>
      </c>
      <c r="B19" s="14">
        <v>1</v>
      </c>
      <c r="C19" s="14">
        <v>3</v>
      </c>
      <c r="D19" s="14">
        <v>2</v>
      </c>
      <c r="E19" s="15">
        <v>0</v>
      </c>
      <c r="F19" s="16">
        <f t="shared" si="0"/>
        <v>6</v>
      </c>
      <c r="G19" s="17">
        <f t="shared" si="1"/>
        <v>1500</v>
      </c>
      <c r="H19" s="14">
        <v>1</v>
      </c>
      <c r="I19" s="14">
        <v>0</v>
      </c>
      <c r="J19" s="14">
        <v>0</v>
      </c>
      <c r="K19" s="15">
        <v>1</v>
      </c>
      <c r="L19" s="16">
        <f t="shared" si="2"/>
        <v>2</v>
      </c>
      <c r="M19" s="17">
        <f t="shared" si="3"/>
        <v>200</v>
      </c>
      <c r="N19" s="14">
        <v>18</v>
      </c>
      <c r="O19" s="14">
        <v>12</v>
      </c>
      <c r="P19" s="14">
        <v>3</v>
      </c>
      <c r="Q19" s="15">
        <v>12</v>
      </c>
      <c r="R19" s="16">
        <f t="shared" si="4"/>
        <v>45</v>
      </c>
      <c r="S19" s="17">
        <f t="shared" si="5"/>
        <v>3375</v>
      </c>
      <c r="T19" s="25">
        <v>9</v>
      </c>
      <c r="U19" s="14">
        <v>9</v>
      </c>
      <c r="V19" s="14">
        <v>5</v>
      </c>
      <c r="W19" s="15">
        <v>10</v>
      </c>
      <c r="X19" s="16">
        <f t="shared" si="6"/>
        <v>33</v>
      </c>
      <c r="Y19" s="17">
        <f t="shared" si="7"/>
        <v>1650</v>
      </c>
      <c r="Z19" s="14">
        <v>14</v>
      </c>
      <c r="AA19" s="14">
        <v>6</v>
      </c>
      <c r="AB19" s="14">
        <v>7</v>
      </c>
      <c r="AC19" s="15">
        <v>10</v>
      </c>
      <c r="AD19" s="16">
        <f t="shared" si="8"/>
        <v>37</v>
      </c>
      <c r="AE19" s="17">
        <f t="shared" si="9"/>
        <v>925</v>
      </c>
      <c r="AF19" s="6">
        <f t="shared" si="10"/>
        <v>7450</v>
      </c>
      <c r="AG19" s="18" t="s">
        <v>15</v>
      </c>
      <c r="AH19" s="14">
        <v>24</v>
      </c>
      <c r="AI19" s="14">
        <v>25</v>
      </c>
      <c r="AJ19" s="14">
        <v>24</v>
      </c>
      <c r="AK19" s="14">
        <v>25</v>
      </c>
      <c r="AL19" s="31">
        <f t="shared" si="13"/>
        <v>24.5</v>
      </c>
      <c r="AM19" s="19">
        <f t="shared" si="12"/>
        <v>304.08163265306121</v>
      </c>
    </row>
    <row r="20" spans="1:39" x14ac:dyDescent="0.25">
      <c r="A20" s="13" t="s">
        <v>50</v>
      </c>
      <c r="B20" s="14">
        <v>2</v>
      </c>
      <c r="C20" s="14">
        <v>2</v>
      </c>
      <c r="D20" s="14">
        <v>0</v>
      </c>
      <c r="E20" s="15">
        <v>1</v>
      </c>
      <c r="F20" s="16">
        <f t="shared" si="0"/>
        <v>5</v>
      </c>
      <c r="G20" s="17">
        <f t="shared" si="1"/>
        <v>1250</v>
      </c>
      <c r="H20" s="14">
        <v>0</v>
      </c>
      <c r="I20" s="14">
        <v>1</v>
      </c>
      <c r="J20" s="14">
        <v>0</v>
      </c>
      <c r="K20" s="15">
        <v>0</v>
      </c>
      <c r="L20" s="16">
        <f t="shared" si="2"/>
        <v>1</v>
      </c>
      <c r="M20" s="17">
        <f t="shared" si="3"/>
        <v>100</v>
      </c>
      <c r="N20" s="14">
        <v>3</v>
      </c>
      <c r="O20" s="14">
        <v>4</v>
      </c>
      <c r="P20" s="14">
        <v>1</v>
      </c>
      <c r="Q20" s="15">
        <v>7</v>
      </c>
      <c r="R20" s="16">
        <f t="shared" si="4"/>
        <v>15</v>
      </c>
      <c r="S20" s="17">
        <f t="shared" si="5"/>
        <v>1125</v>
      </c>
      <c r="T20" s="14">
        <v>7</v>
      </c>
      <c r="U20" s="25">
        <v>11</v>
      </c>
      <c r="V20" s="14">
        <v>3</v>
      </c>
      <c r="W20" s="15">
        <v>13</v>
      </c>
      <c r="X20" s="16">
        <f t="shared" si="6"/>
        <v>34</v>
      </c>
      <c r="Y20" s="17">
        <f t="shared" si="7"/>
        <v>1700</v>
      </c>
      <c r="Z20" s="14">
        <v>9</v>
      </c>
      <c r="AA20" s="14">
        <v>12</v>
      </c>
      <c r="AB20" s="14">
        <v>2</v>
      </c>
      <c r="AC20" s="15">
        <v>8</v>
      </c>
      <c r="AD20" s="16">
        <f t="shared" si="8"/>
        <v>31</v>
      </c>
      <c r="AE20" s="17">
        <f t="shared" si="9"/>
        <v>775</v>
      </c>
      <c r="AF20" s="6">
        <f t="shared" si="10"/>
        <v>4850</v>
      </c>
      <c r="AG20" s="18" t="s">
        <v>50</v>
      </c>
      <c r="AH20" s="14">
        <v>17</v>
      </c>
      <c r="AI20" s="14">
        <v>16</v>
      </c>
      <c r="AJ20" s="14">
        <v>15</v>
      </c>
      <c r="AK20" s="14">
        <v>16</v>
      </c>
      <c r="AL20" s="31">
        <f t="shared" si="13"/>
        <v>16</v>
      </c>
      <c r="AM20" s="19">
        <f t="shared" si="12"/>
        <v>303.125</v>
      </c>
    </row>
    <row r="21" spans="1:39" x14ac:dyDescent="0.25">
      <c r="A21" s="13" t="s">
        <v>74</v>
      </c>
      <c r="B21" s="14">
        <v>0</v>
      </c>
      <c r="C21" s="14">
        <v>0</v>
      </c>
      <c r="D21" s="14">
        <v>0</v>
      </c>
      <c r="E21" s="15">
        <v>0</v>
      </c>
      <c r="F21" s="16">
        <f t="shared" si="0"/>
        <v>0</v>
      </c>
      <c r="G21" s="17">
        <f t="shared" si="1"/>
        <v>0</v>
      </c>
      <c r="H21" s="14">
        <v>0</v>
      </c>
      <c r="I21" s="14">
        <v>0</v>
      </c>
      <c r="J21" s="14">
        <v>0</v>
      </c>
      <c r="K21" s="15">
        <v>0</v>
      </c>
      <c r="L21" s="16">
        <f t="shared" si="2"/>
        <v>0</v>
      </c>
      <c r="M21" s="17">
        <f t="shared" si="3"/>
        <v>0</v>
      </c>
      <c r="N21" s="14">
        <v>2</v>
      </c>
      <c r="O21" s="14">
        <v>10</v>
      </c>
      <c r="P21" s="14">
        <v>5</v>
      </c>
      <c r="Q21" s="15">
        <v>5</v>
      </c>
      <c r="R21" s="16">
        <f t="shared" si="4"/>
        <v>22</v>
      </c>
      <c r="S21" s="17">
        <f t="shared" si="5"/>
        <v>1650</v>
      </c>
      <c r="T21" s="14">
        <v>3</v>
      </c>
      <c r="U21" s="14">
        <v>17</v>
      </c>
      <c r="V21" s="14">
        <v>15</v>
      </c>
      <c r="W21" s="15">
        <v>8</v>
      </c>
      <c r="X21" s="16">
        <f t="shared" si="6"/>
        <v>43</v>
      </c>
      <c r="Y21" s="17">
        <f t="shared" si="7"/>
        <v>2150</v>
      </c>
      <c r="Z21" s="14">
        <v>15</v>
      </c>
      <c r="AA21" s="14">
        <v>12</v>
      </c>
      <c r="AB21" s="14">
        <v>19</v>
      </c>
      <c r="AC21" s="15">
        <v>13</v>
      </c>
      <c r="AD21" s="16">
        <f t="shared" si="8"/>
        <v>59</v>
      </c>
      <c r="AE21" s="17">
        <f t="shared" si="9"/>
        <v>1475</v>
      </c>
      <c r="AF21" s="6">
        <f t="shared" si="10"/>
        <v>5275</v>
      </c>
      <c r="AG21" s="13" t="s">
        <v>74</v>
      </c>
      <c r="AH21" s="14">
        <v>15</v>
      </c>
      <c r="AI21" s="14">
        <v>18</v>
      </c>
      <c r="AJ21" s="14">
        <v>18</v>
      </c>
      <c r="AK21" s="14">
        <v>20</v>
      </c>
      <c r="AL21" s="31">
        <f t="shared" si="13"/>
        <v>17.75</v>
      </c>
      <c r="AM21" s="19">
        <f t="shared" si="12"/>
        <v>297.18309859154931</v>
      </c>
    </row>
    <row r="22" spans="1:39" x14ac:dyDescent="0.25">
      <c r="A22" s="13" t="s">
        <v>57</v>
      </c>
      <c r="B22" s="14">
        <v>0</v>
      </c>
      <c r="C22" s="14">
        <v>1</v>
      </c>
      <c r="D22" s="14">
        <v>2</v>
      </c>
      <c r="E22" s="15">
        <v>2</v>
      </c>
      <c r="F22" s="16">
        <f t="shared" si="0"/>
        <v>5</v>
      </c>
      <c r="G22" s="17">
        <f t="shared" si="1"/>
        <v>1250</v>
      </c>
      <c r="H22" s="14">
        <v>0</v>
      </c>
      <c r="I22" s="14">
        <v>0</v>
      </c>
      <c r="J22" s="14">
        <v>0</v>
      </c>
      <c r="K22" s="15">
        <v>0</v>
      </c>
      <c r="L22" s="16">
        <f t="shared" si="2"/>
        <v>0</v>
      </c>
      <c r="M22" s="17">
        <f t="shared" si="3"/>
        <v>0</v>
      </c>
      <c r="N22" s="14">
        <v>7</v>
      </c>
      <c r="O22" s="14">
        <v>2</v>
      </c>
      <c r="P22" s="14">
        <v>3</v>
      </c>
      <c r="Q22" s="15">
        <v>10</v>
      </c>
      <c r="R22" s="16">
        <f t="shared" si="4"/>
        <v>22</v>
      </c>
      <c r="S22" s="17">
        <f t="shared" si="5"/>
        <v>1650</v>
      </c>
      <c r="T22" s="14">
        <v>3</v>
      </c>
      <c r="U22" s="14">
        <v>23</v>
      </c>
      <c r="V22" s="14">
        <v>3</v>
      </c>
      <c r="W22" s="15">
        <v>7</v>
      </c>
      <c r="X22" s="16">
        <f t="shared" si="6"/>
        <v>36</v>
      </c>
      <c r="Y22" s="17">
        <f t="shared" si="7"/>
        <v>1800</v>
      </c>
      <c r="Z22" s="14">
        <v>4</v>
      </c>
      <c r="AA22" s="14">
        <v>4</v>
      </c>
      <c r="AB22" s="14">
        <v>3</v>
      </c>
      <c r="AC22" s="15">
        <v>1</v>
      </c>
      <c r="AD22" s="16">
        <f t="shared" si="8"/>
        <v>12</v>
      </c>
      <c r="AE22" s="17">
        <f t="shared" si="9"/>
        <v>300</v>
      </c>
      <c r="AF22" s="6">
        <f t="shared" si="10"/>
        <v>5000</v>
      </c>
      <c r="AG22" s="18" t="s">
        <v>57</v>
      </c>
      <c r="AH22" s="14">
        <v>16</v>
      </c>
      <c r="AI22" s="14">
        <v>17</v>
      </c>
      <c r="AJ22" s="14">
        <v>18</v>
      </c>
      <c r="AK22" s="14">
        <v>17</v>
      </c>
      <c r="AL22" s="31">
        <f t="shared" si="13"/>
        <v>17</v>
      </c>
      <c r="AM22" s="19">
        <f t="shared" si="12"/>
        <v>294.11764705882354</v>
      </c>
    </row>
    <row r="23" spans="1:39" x14ac:dyDescent="0.25">
      <c r="A23" s="13" t="s">
        <v>54</v>
      </c>
      <c r="B23" s="14">
        <v>1</v>
      </c>
      <c r="C23" s="14">
        <v>0</v>
      </c>
      <c r="D23" s="14">
        <v>2</v>
      </c>
      <c r="E23" s="15">
        <v>1</v>
      </c>
      <c r="F23" s="16">
        <f t="shared" si="0"/>
        <v>4</v>
      </c>
      <c r="G23" s="17">
        <f t="shared" si="1"/>
        <v>1000</v>
      </c>
      <c r="H23" s="14">
        <v>0</v>
      </c>
      <c r="I23" s="14">
        <v>0</v>
      </c>
      <c r="J23" s="14">
        <v>1</v>
      </c>
      <c r="K23" s="15">
        <v>1</v>
      </c>
      <c r="L23" s="16">
        <f t="shared" si="2"/>
        <v>2</v>
      </c>
      <c r="M23" s="17">
        <f t="shared" si="3"/>
        <v>200</v>
      </c>
      <c r="N23" s="14">
        <v>0</v>
      </c>
      <c r="O23" s="14">
        <v>5</v>
      </c>
      <c r="P23" s="14">
        <v>5</v>
      </c>
      <c r="Q23" s="15">
        <v>9</v>
      </c>
      <c r="R23" s="16">
        <f t="shared" si="4"/>
        <v>19</v>
      </c>
      <c r="S23" s="17">
        <f t="shared" si="5"/>
        <v>1425</v>
      </c>
      <c r="T23" s="14">
        <v>4</v>
      </c>
      <c r="U23" s="25">
        <v>9</v>
      </c>
      <c r="V23" s="14">
        <v>21</v>
      </c>
      <c r="W23" s="15">
        <v>7</v>
      </c>
      <c r="X23" s="16">
        <f t="shared" si="6"/>
        <v>41</v>
      </c>
      <c r="Y23" s="17">
        <f t="shared" si="7"/>
        <v>2050</v>
      </c>
      <c r="Z23" s="14">
        <v>10</v>
      </c>
      <c r="AA23" s="14">
        <v>7</v>
      </c>
      <c r="AB23" s="14">
        <v>2</v>
      </c>
      <c r="AC23" s="15">
        <v>6</v>
      </c>
      <c r="AD23" s="16">
        <f t="shared" si="8"/>
        <v>25</v>
      </c>
      <c r="AE23" s="17">
        <f t="shared" si="9"/>
        <v>625</v>
      </c>
      <c r="AF23" s="6">
        <f t="shared" si="10"/>
        <v>5100</v>
      </c>
      <c r="AG23" s="18" t="s">
        <v>54</v>
      </c>
      <c r="AH23" s="20">
        <v>16</v>
      </c>
      <c r="AI23" s="14">
        <v>21</v>
      </c>
      <c r="AJ23" s="14">
        <v>18</v>
      </c>
      <c r="AK23" s="14">
        <v>15</v>
      </c>
      <c r="AL23" s="31">
        <f t="shared" si="13"/>
        <v>17.5</v>
      </c>
      <c r="AM23" s="19">
        <f t="shared" si="12"/>
        <v>291.42857142857144</v>
      </c>
    </row>
    <row r="24" spans="1:39" x14ac:dyDescent="0.25">
      <c r="A24" s="13" t="s">
        <v>79</v>
      </c>
      <c r="B24" s="14">
        <v>0</v>
      </c>
      <c r="C24" s="14">
        <v>2</v>
      </c>
      <c r="D24" s="14">
        <v>3</v>
      </c>
      <c r="E24" s="15">
        <v>0</v>
      </c>
      <c r="F24" s="16">
        <f t="shared" si="0"/>
        <v>5</v>
      </c>
      <c r="G24" s="17">
        <f t="shared" si="1"/>
        <v>1250</v>
      </c>
      <c r="H24" s="14">
        <v>0</v>
      </c>
      <c r="I24" s="14">
        <v>1</v>
      </c>
      <c r="J24" s="14">
        <v>1</v>
      </c>
      <c r="K24" s="15">
        <v>0</v>
      </c>
      <c r="L24" s="16">
        <f t="shared" si="2"/>
        <v>2</v>
      </c>
      <c r="M24" s="17">
        <f t="shared" si="3"/>
        <v>200</v>
      </c>
      <c r="N24" s="14">
        <v>8</v>
      </c>
      <c r="O24" s="14">
        <v>6</v>
      </c>
      <c r="P24" s="14">
        <v>4</v>
      </c>
      <c r="Q24" s="15">
        <v>2</v>
      </c>
      <c r="R24" s="16">
        <f t="shared" si="4"/>
        <v>20</v>
      </c>
      <c r="S24" s="17">
        <f t="shared" si="5"/>
        <v>1500</v>
      </c>
      <c r="T24" s="14">
        <v>16</v>
      </c>
      <c r="U24" s="14">
        <v>10</v>
      </c>
      <c r="V24" s="14">
        <v>6</v>
      </c>
      <c r="W24" s="15">
        <v>4</v>
      </c>
      <c r="X24" s="16">
        <f t="shared" si="6"/>
        <v>36</v>
      </c>
      <c r="Y24" s="17">
        <f t="shared" si="7"/>
        <v>1800</v>
      </c>
      <c r="Z24" s="14">
        <v>7</v>
      </c>
      <c r="AA24" s="14">
        <v>3</v>
      </c>
      <c r="AB24" s="14">
        <v>12</v>
      </c>
      <c r="AC24" s="15">
        <v>12</v>
      </c>
      <c r="AD24" s="16">
        <f t="shared" si="8"/>
        <v>34</v>
      </c>
      <c r="AE24" s="17">
        <f t="shared" si="9"/>
        <v>850</v>
      </c>
      <c r="AF24" s="6">
        <f t="shared" si="10"/>
        <v>5400</v>
      </c>
      <c r="AG24" s="18" t="s">
        <v>79</v>
      </c>
      <c r="AH24" s="14">
        <v>23</v>
      </c>
      <c r="AI24" s="14">
        <v>18</v>
      </c>
      <c r="AJ24" s="14">
        <v>17</v>
      </c>
      <c r="AK24" s="14">
        <v>18</v>
      </c>
      <c r="AL24" s="31">
        <f t="shared" si="13"/>
        <v>19</v>
      </c>
      <c r="AM24" s="19">
        <f t="shared" si="12"/>
        <v>284.21052631578948</v>
      </c>
    </row>
    <row r="25" spans="1:39" x14ac:dyDescent="0.25">
      <c r="A25" s="13" t="s">
        <v>19</v>
      </c>
      <c r="B25" s="14">
        <v>1</v>
      </c>
      <c r="C25" s="14">
        <v>1</v>
      </c>
      <c r="D25" s="14">
        <v>1</v>
      </c>
      <c r="E25" s="15">
        <v>0</v>
      </c>
      <c r="F25" s="16">
        <f t="shared" si="0"/>
        <v>3</v>
      </c>
      <c r="G25" s="17">
        <f t="shared" si="1"/>
        <v>750</v>
      </c>
      <c r="H25" s="14">
        <v>0</v>
      </c>
      <c r="I25" s="14">
        <v>0</v>
      </c>
      <c r="J25" s="14">
        <v>0</v>
      </c>
      <c r="K25" s="15">
        <v>1</v>
      </c>
      <c r="L25" s="16">
        <f t="shared" si="2"/>
        <v>1</v>
      </c>
      <c r="M25" s="17">
        <f t="shared" si="3"/>
        <v>100</v>
      </c>
      <c r="N25" s="14">
        <v>9</v>
      </c>
      <c r="O25" s="14">
        <v>5</v>
      </c>
      <c r="P25" s="14">
        <v>4</v>
      </c>
      <c r="Q25" s="15">
        <v>8</v>
      </c>
      <c r="R25" s="16">
        <f t="shared" si="4"/>
        <v>26</v>
      </c>
      <c r="S25" s="17">
        <f t="shared" si="5"/>
        <v>1950</v>
      </c>
      <c r="T25" s="14">
        <v>9</v>
      </c>
      <c r="U25" s="25">
        <v>11</v>
      </c>
      <c r="V25" s="14">
        <v>13</v>
      </c>
      <c r="W25" s="15">
        <v>10</v>
      </c>
      <c r="X25" s="16">
        <f t="shared" si="6"/>
        <v>43</v>
      </c>
      <c r="Y25" s="17">
        <f t="shared" si="7"/>
        <v>2150</v>
      </c>
      <c r="Z25" s="14">
        <v>4</v>
      </c>
      <c r="AA25" s="14">
        <v>7</v>
      </c>
      <c r="AB25" s="14">
        <v>13</v>
      </c>
      <c r="AC25" s="15">
        <v>10</v>
      </c>
      <c r="AD25" s="16">
        <f t="shared" si="8"/>
        <v>34</v>
      </c>
      <c r="AE25" s="17">
        <f t="shared" si="9"/>
        <v>850</v>
      </c>
      <c r="AF25" s="6">
        <f t="shared" si="10"/>
        <v>5700</v>
      </c>
      <c r="AG25" s="18" t="s">
        <v>19</v>
      </c>
      <c r="AH25" s="14">
        <v>21</v>
      </c>
      <c r="AI25" s="14">
        <v>21</v>
      </c>
      <c r="AJ25" s="14">
        <v>20</v>
      </c>
      <c r="AK25" s="14">
        <v>21</v>
      </c>
      <c r="AL25" s="31">
        <f t="shared" si="13"/>
        <v>20.75</v>
      </c>
      <c r="AM25" s="19">
        <f t="shared" si="12"/>
        <v>274.69879518072287</v>
      </c>
    </row>
    <row r="26" spans="1:39" x14ac:dyDescent="0.25">
      <c r="A26" s="13" t="s">
        <v>16</v>
      </c>
      <c r="B26" s="14">
        <v>0</v>
      </c>
      <c r="C26" s="14">
        <v>1</v>
      </c>
      <c r="D26" s="14">
        <v>0</v>
      </c>
      <c r="E26" s="15">
        <v>1</v>
      </c>
      <c r="F26" s="16">
        <f t="shared" si="0"/>
        <v>2</v>
      </c>
      <c r="G26" s="17">
        <f t="shared" si="1"/>
        <v>500</v>
      </c>
      <c r="H26" s="14">
        <v>0</v>
      </c>
      <c r="I26" s="14">
        <v>0</v>
      </c>
      <c r="J26" s="14">
        <v>0</v>
      </c>
      <c r="K26" s="15">
        <v>0</v>
      </c>
      <c r="L26" s="16">
        <f t="shared" si="2"/>
        <v>0</v>
      </c>
      <c r="M26" s="17">
        <f t="shared" si="3"/>
        <v>0</v>
      </c>
      <c r="N26" s="14">
        <v>10</v>
      </c>
      <c r="O26" s="14">
        <v>15</v>
      </c>
      <c r="P26" s="14">
        <v>3</v>
      </c>
      <c r="Q26" s="15">
        <v>8</v>
      </c>
      <c r="R26" s="16">
        <f t="shared" si="4"/>
        <v>36</v>
      </c>
      <c r="S26" s="17">
        <f t="shared" si="5"/>
        <v>2700</v>
      </c>
      <c r="T26" s="14">
        <v>8</v>
      </c>
      <c r="U26" s="14">
        <v>27</v>
      </c>
      <c r="V26" s="14">
        <v>8</v>
      </c>
      <c r="W26" s="15">
        <v>10</v>
      </c>
      <c r="X26" s="16">
        <f t="shared" si="6"/>
        <v>53</v>
      </c>
      <c r="Y26" s="17">
        <f t="shared" si="7"/>
        <v>2650</v>
      </c>
      <c r="Z26" s="14">
        <v>12</v>
      </c>
      <c r="AA26" s="14">
        <v>16</v>
      </c>
      <c r="AB26" s="14">
        <v>12</v>
      </c>
      <c r="AC26" s="15">
        <v>3</v>
      </c>
      <c r="AD26" s="16">
        <f t="shared" si="8"/>
        <v>43</v>
      </c>
      <c r="AE26" s="17">
        <f t="shared" si="9"/>
        <v>1075</v>
      </c>
      <c r="AF26" s="6">
        <f t="shared" si="10"/>
        <v>6925</v>
      </c>
      <c r="AG26" s="18" t="s">
        <v>16</v>
      </c>
      <c r="AH26" s="14">
        <v>23</v>
      </c>
      <c r="AI26" s="14">
        <v>26</v>
      </c>
      <c r="AJ26" s="14">
        <v>26</v>
      </c>
      <c r="AK26" s="14">
        <v>26</v>
      </c>
      <c r="AL26" s="31">
        <f t="shared" si="13"/>
        <v>25.25</v>
      </c>
      <c r="AM26" s="19">
        <f t="shared" si="12"/>
        <v>274.25742574257424</v>
      </c>
    </row>
    <row r="27" spans="1:39" x14ac:dyDescent="0.25">
      <c r="A27" s="13" t="s">
        <v>80</v>
      </c>
      <c r="B27" s="14">
        <v>2</v>
      </c>
      <c r="C27" s="14">
        <v>1</v>
      </c>
      <c r="D27" s="14">
        <v>3</v>
      </c>
      <c r="E27" s="15">
        <v>1</v>
      </c>
      <c r="F27" s="16">
        <f t="shared" si="0"/>
        <v>7</v>
      </c>
      <c r="G27" s="17">
        <f t="shared" si="1"/>
        <v>1750</v>
      </c>
      <c r="H27" s="14">
        <v>0</v>
      </c>
      <c r="I27" s="14">
        <v>12</v>
      </c>
      <c r="J27" s="14">
        <v>1</v>
      </c>
      <c r="K27" s="15">
        <v>2</v>
      </c>
      <c r="L27" s="16">
        <f t="shared" si="2"/>
        <v>15</v>
      </c>
      <c r="M27" s="17">
        <f t="shared" si="3"/>
        <v>1500</v>
      </c>
      <c r="N27" s="14">
        <v>8</v>
      </c>
      <c r="O27" s="14">
        <v>20</v>
      </c>
      <c r="P27" s="14">
        <v>9</v>
      </c>
      <c r="Q27" s="15">
        <v>12</v>
      </c>
      <c r="R27" s="16">
        <f t="shared" si="4"/>
        <v>49</v>
      </c>
      <c r="S27" s="17">
        <f t="shared" si="5"/>
        <v>3675</v>
      </c>
      <c r="T27" s="14">
        <v>16</v>
      </c>
      <c r="U27" s="14">
        <v>4</v>
      </c>
      <c r="V27" s="14">
        <v>7</v>
      </c>
      <c r="W27" s="15">
        <v>12</v>
      </c>
      <c r="X27" s="16">
        <f t="shared" si="6"/>
        <v>39</v>
      </c>
      <c r="Y27" s="17">
        <f t="shared" si="7"/>
        <v>1950</v>
      </c>
      <c r="Z27" s="14">
        <v>9</v>
      </c>
      <c r="AA27" s="14">
        <v>1</v>
      </c>
      <c r="AB27" s="14">
        <v>4</v>
      </c>
      <c r="AC27" s="15">
        <v>4</v>
      </c>
      <c r="AD27" s="16">
        <f t="shared" si="8"/>
        <v>18</v>
      </c>
      <c r="AE27" s="17">
        <f t="shared" si="9"/>
        <v>450</v>
      </c>
      <c r="AF27" s="6">
        <f t="shared" si="10"/>
        <v>7825</v>
      </c>
      <c r="AG27" s="18" t="s">
        <v>80</v>
      </c>
      <c r="AH27" s="14">
        <v>29</v>
      </c>
      <c r="AI27" s="14">
        <v>32</v>
      </c>
      <c r="AJ27" s="14">
        <v>29</v>
      </c>
      <c r="AK27" s="14">
        <v>28</v>
      </c>
      <c r="AL27" s="31">
        <f t="shared" si="13"/>
        <v>29.5</v>
      </c>
      <c r="AM27" s="19">
        <f t="shared" si="12"/>
        <v>265.25423728813558</v>
      </c>
    </row>
    <row r="28" spans="1:39" x14ac:dyDescent="0.25">
      <c r="A28" s="13" t="s">
        <v>22</v>
      </c>
      <c r="B28" s="14">
        <v>0</v>
      </c>
      <c r="C28" s="14">
        <v>0</v>
      </c>
      <c r="D28" s="14">
        <v>1</v>
      </c>
      <c r="E28" s="15">
        <v>4</v>
      </c>
      <c r="F28" s="16">
        <f t="shared" si="0"/>
        <v>5</v>
      </c>
      <c r="G28" s="17">
        <f t="shared" si="1"/>
        <v>1250</v>
      </c>
      <c r="H28" s="14">
        <v>1</v>
      </c>
      <c r="I28" s="14">
        <v>0</v>
      </c>
      <c r="J28" s="14">
        <v>1</v>
      </c>
      <c r="K28" s="15">
        <v>0</v>
      </c>
      <c r="L28" s="16">
        <f t="shared" si="2"/>
        <v>2</v>
      </c>
      <c r="M28" s="17">
        <f t="shared" si="3"/>
        <v>200</v>
      </c>
      <c r="N28" s="14">
        <v>1</v>
      </c>
      <c r="O28" s="14">
        <v>7</v>
      </c>
      <c r="P28" s="14">
        <v>1</v>
      </c>
      <c r="Q28" s="15">
        <v>6</v>
      </c>
      <c r="R28" s="16">
        <f t="shared" si="4"/>
        <v>15</v>
      </c>
      <c r="S28" s="17">
        <f t="shared" si="5"/>
        <v>1125</v>
      </c>
      <c r="T28" s="14">
        <v>7</v>
      </c>
      <c r="U28" s="25">
        <v>6</v>
      </c>
      <c r="V28" s="14">
        <v>9</v>
      </c>
      <c r="W28" s="15">
        <v>14</v>
      </c>
      <c r="X28" s="16">
        <f t="shared" si="6"/>
        <v>36</v>
      </c>
      <c r="Y28" s="17">
        <f t="shared" si="7"/>
        <v>1800</v>
      </c>
      <c r="Z28" s="14">
        <v>5</v>
      </c>
      <c r="AA28" s="14">
        <v>3</v>
      </c>
      <c r="AB28" s="14">
        <v>10</v>
      </c>
      <c r="AC28" s="15">
        <v>13</v>
      </c>
      <c r="AD28" s="16">
        <f t="shared" si="8"/>
        <v>31</v>
      </c>
      <c r="AE28" s="17">
        <f t="shared" si="9"/>
        <v>775</v>
      </c>
      <c r="AF28" s="6">
        <f t="shared" si="10"/>
        <v>4950</v>
      </c>
      <c r="AG28" s="18" t="s">
        <v>22</v>
      </c>
      <c r="AH28" s="14">
        <v>18</v>
      </c>
      <c r="AI28" s="14">
        <v>17</v>
      </c>
      <c r="AJ28" s="14">
        <v>20</v>
      </c>
      <c r="AK28" s="14">
        <v>20</v>
      </c>
      <c r="AL28" s="31">
        <f t="shared" si="13"/>
        <v>18.75</v>
      </c>
      <c r="AM28" s="19">
        <f t="shared" si="12"/>
        <v>264</v>
      </c>
    </row>
    <row r="29" spans="1:39" x14ac:dyDescent="0.25">
      <c r="A29" s="13" t="s">
        <v>23</v>
      </c>
      <c r="B29" s="14">
        <v>1</v>
      </c>
      <c r="C29" s="14">
        <v>2</v>
      </c>
      <c r="D29" s="14">
        <v>2</v>
      </c>
      <c r="E29" s="15">
        <v>0</v>
      </c>
      <c r="F29" s="16">
        <f t="shared" si="0"/>
        <v>5</v>
      </c>
      <c r="G29" s="17">
        <f t="shared" si="1"/>
        <v>1250</v>
      </c>
      <c r="H29" s="14">
        <v>5</v>
      </c>
      <c r="I29" s="14">
        <v>0</v>
      </c>
      <c r="J29" s="14">
        <v>0</v>
      </c>
      <c r="K29" s="15">
        <v>1</v>
      </c>
      <c r="L29" s="16">
        <f t="shared" si="2"/>
        <v>6</v>
      </c>
      <c r="M29" s="17">
        <f t="shared" si="3"/>
        <v>600</v>
      </c>
      <c r="N29" s="14">
        <v>7</v>
      </c>
      <c r="O29" s="14">
        <v>19</v>
      </c>
      <c r="P29" s="14">
        <v>5</v>
      </c>
      <c r="Q29" s="15">
        <v>4</v>
      </c>
      <c r="R29" s="16">
        <f t="shared" si="4"/>
        <v>35</v>
      </c>
      <c r="S29" s="17">
        <f t="shared" si="5"/>
        <v>2625</v>
      </c>
      <c r="T29" s="14">
        <v>12</v>
      </c>
      <c r="U29" s="14">
        <v>19</v>
      </c>
      <c r="V29" s="14">
        <v>12</v>
      </c>
      <c r="W29" s="15">
        <v>12</v>
      </c>
      <c r="X29" s="16">
        <f t="shared" si="6"/>
        <v>55</v>
      </c>
      <c r="Y29" s="17">
        <f t="shared" si="7"/>
        <v>2750</v>
      </c>
      <c r="Z29" s="14">
        <v>9</v>
      </c>
      <c r="AA29" s="14">
        <v>2</v>
      </c>
      <c r="AB29" s="14">
        <v>10</v>
      </c>
      <c r="AC29" s="15">
        <v>6</v>
      </c>
      <c r="AD29" s="16">
        <f t="shared" si="8"/>
        <v>27</v>
      </c>
      <c r="AE29" s="17">
        <f t="shared" si="9"/>
        <v>675</v>
      </c>
      <c r="AF29" s="6">
        <f t="shared" si="10"/>
        <v>7300</v>
      </c>
      <c r="AG29" s="18" t="s">
        <v>23</v>
      </c>
      <c r="AH29" s="14">
        <v>28</v>
      </c>
      <c r="AI29" s="14">
        <v>28</v>
      </c>
      <c r="AJ29" s="14">
        <v>28</v>
      </c>
      <c r="AK29" s="14">
        <v>27</v>
      </c>
      <c r="AL29" s="31">
        <f t="shared" si="13"/>
        <v>27.75</v>
      </c>
      <c r="AM29" s="19">
        <f t="shared" si="12"/>
        <v>263.06306306306305</v>
      </c>
    </row>
    <row r="30" spans="1:39" x14ac:dyDescent="0.25">
      <c r="A30" s="13" t="s">
        <v>30</v>
      </c>
      <c r="B30" s="14">
        <v>2</v>
      </c>
      <c r="C30" s="14">
        <v>2</v>
      </c>
      <c r="D30" s="14">
        <v>0</v>
      </c>
      <c r="E30" s="15">
        <v>2</v>
      </c>
      <c r="F30" s="16">
        <f t="shared" si="0"/>
        <v>6</v>
      </c>
      <c r="G30" s="17">
        <f t="shared" si="1"/>
        <v>1500</v>
      </c>
      <c r="H30" s="14">
        <v>0</v>
      </c>
      <c r="I30" s="14">
        <v>0</v>
      </c>
      <c r="J30" s="14">
        <v>0</v>
      </c>
      <c r="K30" s="15">
        <v>0</v>
      </c>
      <c r="L30" s="16">
        <f t="shared" si="2"/>
        <v>0</v>
      </c>
      <c r="M30" s="17">
        <f t="shared" si="3"/>
        <v>0</v>
      </c>
      <c r="N30" s="14">
        <v>6</v>
      </c>
      <c r="O30" s="14">
        <v>9</v>
      </c>
      <c r="P30" s="14">
        <v>3</v>
      </c>
      <c r="Q30" s="15">
        <v>6</v>
      </c>
      <c r="R30" s="16">
        <f t="shared" si="4"/>
        <v>24</v>
      </c>
      <c r="S30" s="17">
        <f t="shared" si="5"/>
        <v>1800</v>
      </c>
      <c r="T30" s="14">
        <v>15</v>
      </c>
      <c r="U30" s="14">
        <v>11</v>
      </c>
      <c r="V30" s="14">
        <v>7</v>
      </c>
      <c r="W30" s="15">
        <v>8</v>
      </c>
      <c r="X30" s="16">
        <f t="shared" si="6"/>
        <v>41</v>
      </c>
      <c r="Y30" s="17">
        <f t="shared" si="7"/>
        <v>2050</v>
      </c>
      <c r="Z30" s="14">
        <v>10</v>
      </c>
      <c r="AA30" s="14">
        <v>2</v>
      </c>
      <c r="AB30" s="14">
        <v>10</v>
      </c>
      <c r="AC30" s="15">
        <v>5</v>
      </c>
      <c r="AD30" s="16">
        <f t="shared" si="8"/>
        <v>27</v>
      </c>
      <c r="AE30" s="17">
        <f t="shared" si="9"/>
        <v>675</v>
      </c>
      <c r="AF30" s="6">
        <f t="shared" si="10"/>
        <v>6025</v>
      </c>
      <c r="AG30" s="18" t="s">
        <v>30</v>
      </c>
      <c r="AH30" s="14">
        <v>27</v>
      </c>
      <c r="AI30" s="14">
        <v>25</v>
      </c>
      <c r="AJ30" s="14">
        <v>23</v>
      </c>
      <c r="AK30" s="14">
        <v>22</v>
      </c>
      <c r="AL30" s="31">
        <f t="shared" si="13"/>
        <v>24.25</v>
      </c>
      <c r="AM30" s="19">
        <f t="shared" si="12"/>
        <v>248.45360824742269</v>
      </c>
    </row>
    <row r="31" spans="1:39" x14ac:dyDescent="0.25">
      <c r="A31" s="13" t="s">
        <v>56</v>
      </c>
      <c r="B31" s="14">
        <v>2</v>
      </c>
      <c r="C31" s="14">
        <v>3</v>
      </c>
      <c r="D31" s="14">
        <v>2</v>
      </c>
      <c r="E31" s="15">
        <v>1</v>
      </c>
      <c r="F31" s="16">
        <f t="shared" si="0"/>
        <v>8</v>
      </c>
      <c r="G31" s="17">
        <f t="shared" si="1"/>
        <v>2000</v>
      </c>
      <c r="H31" s="14">
        <v>0</v>
      </c>
      <c r="I31" s="14">
        <v>0</v>
      </c>
      <c r="J31" s="14">
        <v>0</v>
      </c>
      <c r="K31" s="15">
        <v>0</v>
      </c>
      <c r="L31" s="16">
        <f t="shared" si="2"/>
        <v>0</v>
      </c>
      <c r="M31" s="17">
        <f t="shared" si="3"/>
        <v>0</v>
      </c>
      <c r="N31" s="14">
        <v>3</v>
      </c>
      <c r="O31" s="14">
        <v>2</v>
      </c>
      <c r="P31" s="14">
        <v>4</v>
      </c>
      <c r="Q31" s="15">
        <v>3</v>
      </c>
      <c r="R31" s="16">
        <f t="shared" si="4"/>
        <v>12</v>
      </c>
      <c r="S31" s="17">
        <f t="shared" si="5"/>
        <v>900</v>
      </c>
      <c r="T31" s="14">
        <v>18</v>
      </c>
      <c r="U31" s="14">
        <v>5</v>
      </c>
      <c r="V31" s="14">
        <v>4</v>
      </c>
      <c r="W31" s="15">
        <v>3</v>
      </c>
      <c r="X31" s="16">
        <f t="shared" si="6"/>
        <v>30</v>
      </c>
      <c r="Y31" s="17">
        <f t="shared" si="7"/>
        <v>1500</v>
      </c>
      <c r="Z31" s="14">
        <v>4</v>
      </c>
      <c r="AA31" s="14">
        <v>5</v>
      </c>
      <c r="AB31" s="14">
        <v>9</v>
      </c>
      <c r="AC31" s="15">
        <v>4</v>
      </c>
      <c r="AD31" s="16">
        <f t="shared" si="8"/>
        <v>22</v>
      </c>
      <c r="AE31" s="17">
        <f t="shared" si="9"/>
        <v>550</v>
      </c>
      <c r="AF31" s="6">
        <f t="shared" si="10"/>
        <v>4950</v>
      </c>
      <c r="AG31" s="18" t="s">
        <v>56</v>
      </c>
      <c r="AH31" s="14">
        <v>19</v>
      </c>
      <c r="AI31" s="14">
        <v>21</v>
      </c>
      <c r="AJ31" s="14">
        <v>22</v>
      </c>
      <c r="AK31" s="14">
        <v>22</v>
      </c>
      <c r="AL31" s="31">
        <f t="shared" si="13"/>
        <v>21</v>
      </c>
      <c r="AM31" s="19">
        <f t="shared" si="12"/>
        <v>235.71428571428572</v>
      </c>
    </row>
    <row r="32" spans="1:39" x14ac:dyDescent="0.25">
      <c r="A32" s="13" t="s">
        <v>63</v>
      </c>
      <c r="B32" s="20">
        <v>0</v>
      </c>
      <c r="C32" s="20">
        <v>0</v>
      </c>
      <c r="D32" s="20">
        <v>0</v>
      </c>
      <c r="E32" s="15">
        <v>4</v>
      </c>
      <c r="F32" s="16">
        <f t="shared" si="0"/>
        <v>4</v>
      </c>
      <c r="G32" s="17">
        <f t="shared" si="1"/>
        <v>1000</v>
      </c>
      <c r="H32" s="20">
        <v>0</v>
      </c>
      <c r="I32" s="20">
        <v>0</v>
      </c>
      <c r="J32" s="20">
        <v>0</v>
      </c>
      <c r="K32" s="15">
        <v>0</v>
      </c>
      <c r="L32" s="16">
        <f t="shared" si="2"/>
        <v>0</v>
      </c>
      <c r="M32" s="17">
        <f t="shared" si="3"/>
        <v>0</v>
      </c>
      <c r="N32" s="20">
        <v>0</v>
      </c>
      <c r="O32" s="20">
        <v>1</v>
      </c>
      <c r="P32" s="20">
        <v>0</v>
      </c>
      <c r="Q32" s="15">
        <v>2</v>
      </c>
      <c r="R32" s="16">
        <f t="shared" si="4"/>
        <v>3</v>
      </c>
      <c r="S32" s="17">
        <f t="shared" si="5"/>
        <v>225</v>
      </c>
      <c r="T32" s="20">
        <v>1</v>
      </c>
      <c r="U32" s="20">
        <v>2</v>
      </c>
      <c r="V32" s="20">
        <v>1</v>
      </c>
      <c r="W32" s="15">
        <v>10</v>
      </c>
      <c r="X32" s="16">
        <f t="shared" si="6"/>
        <v>14</v>
      </c>
      <c r="Y32" s="17">
        <f t="shared" si="7"/>
        <v>700</v>
      </c>
      <c r="Z32" s="20">
        <v>14</v>
      </c>
      <c r="AA32" s="20">
        <v>11</v>
      </c>
      <c r="AB32" s="20">
        <v>11</v>
      </c>
      <c r="AC32" s="15">
        <v>20</v>
      </c>
      <c r="AD32" s="16">
        <f t="shared" si="8"/>
        <v>56</v>
      </c>
      <c r="AE32" s="17">
        <f t="shared" si="9"/>
        <v>1400</v>
      </c>
      <c r="AF32" s="6">
        <f t="shared" si="10"/>
        <v>3325</v>
      </c>
      <c r="AG32" s="18" t="s">
        <v>63</v>
      </c>
      <c r="AH32" s="20">
        <v>12</v>
      </c>
      <c r="AI32" s="20">
        <v>13</v>
      </c>
      <c r="AJ32" s="20">
        <v>16</v>
      </c>
      <c r="AK32" s="20">
        <v>16</v>
      </c>
      <c r="AL32" s="31">
        <f t="shared" si="13"/>
        <v>14.25</v>
      </c>
      <c r="AM32" s="19">
        <f t="shared" si="12"/>
        <v>233.33333333333334</v>
      </c>
    </row>
    <row r="33" spans="1:39" x14ac:dyDescent="0.25">
      <c r="A33" s="13" t="s">
        <v>25</v>
      </c>
      <c r="B33" s="14">
        <v>0</v>
      </c>
      <c r="C33" s="14">
        <v>2</v>
      </c>
      <c r="D33" s="14">
        <v>1</v>
      </c>
      <c r="E33" s="15">
        <v>3</v>
      </c>
      <c r="F33" s="16">
        <f t="shared" si="0"/>
        <v>6</v>
      </c>
      <c r="G33" s="17">
        <f t="shared" si="1"/>
        <v>1500</v>
      </c>
      <c r="H33" s="14">
        <v>0</v>
      </c>
      <c r="I33" s="14">
        <v>0</v>
      </c>
      <c r="J33" s="14">
        <v>0</v>
      </c>
      <c r="K33" s="15">
        <v>0</v>
      </c>
      <c r="L33" s="16">
        <f t="shared" si="2"/>
        <v>0</v>
      </c>
      <c r="M33" s="17">
        <f t="shared" si="3"/>
        <v>0</v>
      </c>
      <c r="N33" s="14">
        <v>0</v>
      </c>
      <c r="O33" s="14">
        <v>1</v>
      </c>
      <c r="P33" s="14">
        <v>7</v>
      </c>
      <c r="Q33" s="15">
        <v>2</v>
      </c>
      <c r="R33" s="16">
        <f t="shared" si="4"/>
        <v>10</v>
      </c>
      <c r="S33" s="17">
        <f t="shared" si="5"/>
        <v>750</v>
      </c>
      <c r="T33" s="14">
        <v>10</v>
      </c>
      <c r="U33" s="14">
        <v>4</v>
      </c>
      <c r="V33" s="14">
        <v>7</v>
      </c>
      <c r="W33" s="15">
        <v>5</v>
      </c>
      <c r="X33" s="16">
        <f t="shared" si="6"/>
        <v>26</v>
      </c>
      <c r="Y33" s="17">
        <f t="shared" si="7"/>
        <v>1300</v>
      </c>
      <c r="Z33" s="14">
        <v>11</v>
      </c>
      <c r="AA33" s="14">
        <v>1</v>
      </c>
      <c r="AB33" s="14">
        <v>15</v>
      </c>
      <c r="AC33" s="15">
        <v>10</v>
      </c>
      <c r="AD33" s="16">
        <f t="shared" si="8"/>
        <v>37</v>
      </c>
      <c r="AE33" s="17">
        <f t="shared" si="9"/>
        <v>925</v>
      </c>
      <c r="AF33" s="6">
        <f t="shared" si="10"/>
        <v>4475</v>
      </c>
      <c r="AG33" s="18" t="s">
        <v>25</v>
      </c>
      <c r="AH33" s="14">
        <v>19</v>
      </c>
      <c r="AI33" s="14">
        <v>20</v>
      </c>
      <c r="AJ33" s="14">
        <v>21</v>
      </c>
      <c r="AK33" s="14">
        <v>17</v>
      </c>
      <c r="AL33" s="31">
        <f t="shared" si="13"/>
        <v>19.25</v>
      </c>
      <c r="AM33" s="19">
        <f t="shared" si="12"/>
        <v>232.46753246753246</v>
      </c>
    </row>
    <row r="34" spans="1:39" x14ac:dyDescent="0.25">
      <c r="A34" s="13" t="s">
        <v>45</v>
      </c>
      <c r="B34" s="14">
        <v>0</v>
      </c>
      <c r="C34" s="14">
        <v>1</v>
      </c>
      <c r="D34" s="14">
        <v>2</v>
      </c>
      <c r="E34" s="15">
        <v>1</v>
      </c>
      <c r="F34" s="16">
        <f t="shared" si="0"/>
        <v>4</v>
      </c>
      <c r="G34" s="17">
        <f t="shared" si="1"/>
        <v>1000</v>
      </c>
      <c r="H34" s="14">
        <v>1</v>
      </c>
      <c r="I34" s="14">
        <v>0</v>
      </c>
      <c r="J34" s="14">
        <v>1</v>
      </c>
      <c r="K34" s="15">
        <v>0</v>
      </c>
      <c r="L34" s="16">
        <f t="shared" si="2"/>
        <v>2</v>
      </c>
      <c r="M34" s="17">
        <f t="shared" si="3"/>
        <v>200</v>
      </c>
      <c r="N34" s="14">
        <v>3</v>
      </c>
      <c r="O34" s="14">
        <v>2</v>
      </c>
      <c r="P34" s="14">
        <v>0</v>
      </c>
      <c r="Q34" s="15">
        <v>6</v>
      </c>
      <c r="R34" s="16">
        <f t="shared" si="4"/>
        <v>11</v>
      </c>
      <c r="S34" s="17">
        <f t="shared" si="5"/>
        <v>825</v>
      </c>
      <c r="T34" s="14">
        <v>11</v>
      </c>
      <c r="U34" s="14">
        <v>2</v>
      </c>
      <c r="V34" s="14">
        <v>11</v>
      </c>
      <c r="W34" s="15">
        <v>3</v>
      </c>
      <c r="X34" s="16">
        <f t="shared" si="6"/>
        <v>27</v>
      </c>
      <c r="Y34" s="17">
        <f t="shared" si="7"/>
        <v>1350</v>
      </c>
      <c r="Z34" s="14">
        <v>18</v>
      </c>
      <c r="AA34" s="14">
        <v>20</v>
      </c>
      <c r="AB34" s="14">
        <v>11</v>
      </c>
      <c r="AC34" s="15">
        <v>8</v>
      </c>
      <c r="AD34" s="16">
        <f t="shared" si="8"/>
        <v>57</v>
      </c>
      <c r="AE34" s="17">
        <f t="shared" si="9"/>
        <v>1425</v>
      </c>
      <c r="AF34" s="6">
        <f t="shared" si="10"/>
        <v>4600</v>
      </c>
      <c r="AG34" s="18" t="s">
        <v>45</v>
      </c>
      <c r="AH34" s="14">
        <v>19</v>
      </c>
      <c r="AI34" s="14">
        <v>20</v>
      </c>
      <c r="AJ34" s="14">
        <v>21</v>
      </c>
      <c r="AK34" s="14">
        <v>21</v>
      </c>
      <c r="AL34" s="31">
        <f t="shared" si="13"/>
        <v>20.25</v>
      </c>
      <c r="AM34" s="19">
        <f t="shared" si="12"/>
        <v>227.16049382716051</v>
      </c>
    </row>
    <row r="35" spans="1:39" x14ac:dyDescent="0.25">
      <c r="A35" s="13" t="s">
        <v>32</v>
      </c>
      <c r="B35" s="14">
        <v>0</v>
      </c>
      <c r="C35" s="14">
        <v>0</v>
      </c>
      <c r="D35" s="14">
        <v>0</v>
      </c>
      <c r="E35" s="15">
        <v>2</v>
      </c>
      <c r="F35" s="16">
        <f t="shared" si="0"/>
        <v>2</v>
      </c>
      <c r="G35" s="17">
        <f t="shared" si="1"/>
        <v>500</v>
      </c>
      <c r="H35" s="14">
        <v>0</v>
      </c>
      <c r="I35" s="14">
        <v>2</v>
      </c>
      <c r="J35" s="14">
        <v>0</v>
      </c>
      <c r="K35" s="15">
        <v>1</v>
      </c>
      <c r="L35" s="16">
        <f t="shared" si="2"/>
        <v>3</v>
      </c>
      <c r="M35" s="17">
        <f t="shared" si="3"/>
        <v>300</v>
      </c>
      <c r="N35" s="14">
        <v>9</v>
      </c>
      <c r="O35" s="14">
        <v>9</v>
      </c>
      <c r="P35" s="14">
        <v>3</v>
      </c>
      <c r="Q35" s="15">
        <v>7</v>
      </c>
      <c r="R35" s="16">
        <f t="shared" si="4"/>
        <v>28</v>
      </c>
      <c r="S35" s="17">
        <f t="shared" si="5"/>
        <v>2100</v>
      </c>
      <c r="T35" s="14">
        <v>4</v>
      </c>
      <c r="U35" s="14">
        <v>4</v>
      </c>
      <c r="V35" s="14">
        <v>7</v>
      </c>
      <c r="W35" s="15">
        <v>5</v>
      </c>
      <c r="X35" s="16">
        <f t="shared" si="6"/>
        <v>20</v>
      </c>
      <c r="Y35" s="17">
        <f t="shared" si="7"/>
        <v>1000</v>
      </c>
      <c r="Z35" s="14">
        <v>7</v>
      </c>
      <c r="AA35" s="14">
        <v>1</v>
      </c>
      <c r="AB35" s="14">
        <v>5</v>
      </c>
      <c r="AC35" s="15">
        <v>2</v>
      </c>
      <c r="AD35" s="16">
        <f t="shared" si="8"/>
        <v>15</v>
      </c>
      <c r="AE35" s="17">
        <f t="shared" si="9"/>
        <v>375</v>
      </c>
      <c r="AF35" s="6">
        <f t="shared" si="10"/>
        <v>3975</v>
      </c>
      <c r="AG35" s="18" t="s">
        <v>32</v>
      </c>
      <c r="AH35" s="14">
        <v>16</v>
      </c>
      <c r="AI35" s="14">
        <v>16</v>
      </c>
      <c r="AJ35" s="14">
        <v>18</v>
      </c>
      <c r="AK35" s="14">
        <v>20</v>
      </c>
      <c r="AL35" s="31">
        <f t="shared" si="13"/>
        <v>17.5</v>
      </c>
      <c r="AM35" s="19">
        <f t="shared" si="12"/>
        <v>227.14285714285714</v>
      </c>
    </row>
    <row r="36" spans="1:39" x14ac:dyDescent="0.25">
      <c r="A36" s="13" t="s">
        <v>36</v>
      </c>
      <c r="B36" s="14">
        <v>1</v>
      </c>
      <c r="C36" s="14">
        <v>2</v>
      </c>
      <c r="D36" s="14">
        <v>0</v>
      </c>
      <c r="E36" s="15">
        <v>1</v>
      </c>
      <c r="F36" s="16">
        <f t="shared" si="0"/>
        <v>4</v>
      </c>
      <c r="G36" s="17">
        <f t="shared" si="1"/>
        <v>1000</v>
      </c>
      <c r="H36" s="14">
        <v>1</v>
      </c>
      <c r="I36" s="14">
        <v>0</v>
      </c>
      <c r="J36" s="14">
        <v>0</v>
      </c>
      <c r="K36" s="15">
        <v>1</v>
      </c>
      <c r="L36" s="16">
        <f t="shared" si="2"/>
        <v>2</v>
      </c>
      <c r="M36" s="17">
        <f t="shared" si="3"/>
        <v>200</v>
      </c>
      <c r="N36" s="14">
        <v>5</v>
      </c>
      <c r="O36" s="14">
        <v>4</v>
      </c>
      <c r="P36" s="14">
        <v>1</v>
      </c>
      <c r="Q36" s="15">
        <v>6</v>
      </c>
      <c r="R36" s="16">
        <f t="shared" si="4"/>
        <v>16</v>
      </c>
      <c r="S36" s="17">
        <f t="shared" si="5"/>
        <v>1200</v>
      </c>
      <c r="T36" s="14">
        <v>7</v>
      </c>
      <c r="U36" s="14">
        <v>4</v>
      </c>
      <c r="V36" s="14">
        <v>5</v>
      </c>
      <c r="W36" s="15">
        <v>6</v>
      </c>
      <c r="X36" s="16">
        <f t="shared" si="6"/>
        <v>22</v>
      </c>
      <c r="Y36" s="17">
        <f t="shared" si="7"/>
        <v>1100</v>
      </c>
      <c r="Z36" s="14">
        <v>9</v>
      </c>
      <c r="AA36" s="14">
        <v>11</v>
      </c>
      <c r="AB36" s="14">
        <v>6</v>
      </c>
      <c r="AC36" s="15">
        <v>3</v>
      </c>
      <c r="AD36" s="16">
        <f t="shared" si="8"/>
        <v>29</v>
      </c>
      <c r="AE36" s="17">
        <f t="shared" si="9"/>
        <v>725</v>
      </c>
      <c r="AF36" s="6">
        <f t="shared" si="10"/>
        <v>4025</v>
      </c>
      <c r="AG36" s="18" t="s">
        <v>36</v>
      </c>
      <c r="AH36" s="14">
        <v>17</v>
      </c>
      <c r="AI36" s="14">
        <v>16</v>
      </c>
      <c r="AJ36" s="14">
        <v>20</v>
      </c>
      <c r="AK36" s="14">
        <v>18</v>
      </c>
      <c r="AL36" s="31">
        <f t="shared" si="13"/>
        <v>17.75</v>
      </c>
      <c r="AM36" s="19">
        <f t="shared" si="12"/>
        <v>226.7605633802817</v>
      </c>
    </row>
    <row r="37" spans="1:39" x14ac:dyDescent="0.25">
      <c r="A37" s="13" t="s">
        <v>39</v>
      </c>
      <c r="B37" s="14">
        <v>3</v>
      </c>
      <c r="C37" s="14">
        <v>0</v>
      </c>
      <c r="D37" s="14">
        <v>2</v>
      </c>
      <c r="E37" s="15">
        <v>0</v>
      </c>
      <c r="F37" s="16">
        <f t="shared" si="0"/>
        <v>5</v>
      </c>
      <c r="G37" s="17">
        <f t="shared" si="1"/>
        <v>1250</v>
      </c>
      <c r="H37" s="14">
        <v>0</v>
      </c>
      <c r="I37" s="14">
        <v>0</v>
      </c>
      <c r="J37" s="14">
        <v>0</v>
      </c>
      <c r="K37" s="15">
        <v>0</v>
      </c>
      <c r="L37" s="16">
        <f t="shared" si="2"/>
        <v>0</v>
      </c>
      <c r="M37" s="17">
        <f t="shared" si="3"/>
        <v>0</v>
      </c>
      <c r="N37" s="14">
        <v>3</v>
      </c>
      <c r="O37" s="14">
        <v>2</v>
      </c>
      <c r="P37" s="14">
        <v>0</v>
      </c>
      <c r="Q37" s="15">
        <v>1</v>
      </c>
      <c r="R37" s="16">
        <f t="shared" si="4"/>
        <v>6</v>
      </c>
      <c r="S37" s="17">
        <f t="shared" si="5"/>
        <v>450</v>
      </c>
      <c r="T37" s="14">
        <v>5</v>
      </c>
      <c r="U37" s="14">
        <v>2</v>
      </c>
      <c r="V37" s="14">
        <v>10</v>
      </c>
      <c r="W37" s="15">
        <v>6</v>
      </c>
      <c r="X37" s="16">
        <f t="shared" si="6"/>
        <v>23</v>
      </c>
      <c r="Y37" s="17">
        <f t="shared" si="7"/>
        <v>1150</v>
      </c>
      <c r="Z37" s="14">
        <v>7</v>
      </c>
      <c r="AA37" s="14">
        <v>12</v>
      </c>
      <c r="AB37" s="14">
        <v>10</v>
      </c>
      <c r="AC37" s="15">
        <v>4</v>
      </c>
      <c r="AD37" s="16">
        <f t="shared" si="8"/>
        <v>33</v>
      </c>
      <c r="AE37" s="17">
        <f t="shared" si="9"/>
        <v>825</v>
      </c>
      <c r="AF37" s="6">
        <f t="shared" si="10"/>
        <v>3675</v>
      </c>
      <c r="AG37" s="18" t="s">
        <v>39</v>
      </c>
      <c r="AH37" s="14">
        <v>18</v>
      </c>
      <c r="AI37" s="14">
        <v>18</v>
      </c>
      <c r="AJ37" s="14">
        <v>15</v>
      </c>
      <c r="AK37" s="14">
        <v>14</v>
      </c>
      <c r="AL37" s="31">
        <f t="shared" si="13"/>
        <v>16.25</v>
      </c>
      <c r="AM37" s="19">
        <f t="shared" si="12"/>
        <v>226.15384615384616</v>
      </c>
    </row>
    <row r="38" spans="1:39" x14ac:dyDescent="0.25">
      <c r="A38" s="13" t="s">
        <v>55</v>
      </c>
      <c r="B38" s="14">
        <v>1</v>
      </c>
      <c r="C38" s="14">
        <v>0</v>
      </c>
      <c r="D38" s="14">
        <v>1</v>
      </c>
      <c r="E38" s="15">
        <v>0</v>
      </c>
      <c r="F38" s="16">
        <f t="shared" si="0"/>
        <v>2</v>
      </c>
      <c r="G38" s="17">
        <f t="shared" si="1"/>
        <v>500</v>
      </c>
      <c r="H38" s="14">
        <v>0</v>
      </c>
      <c r="I38" s="14">
        <v>0</v>
      </c>
      <c r="J38" s="14">
        <v>0</v>
      </c>
      <c r="K38" s="15">
        <v>0</v>
      </c>
      <c r="L38" s="16">
        <f t="shared" si="2"/>
        <v>0</v>
      </c>
      <c r="M38" s="17">
        <f t="shared" si="3"/>
        <v>0</v>
      </c>
      <c r="N38" s="14">
        <v>1</v>
      </c>
      <c r="O38" s="14">
        <v>1</v>
      </c>
      <c r="P38" s="14">
        <v>0</v>
      </c>
      <c r="Q38" s="15">
        <v>5</v>
      </c>
      <c r="R38" s="16">
        <f t="shared" si="4"/>
        <v>7</v>
      </c>
      <c r="S38" s="17">
        <f t="shared" si="5"/>
        <v>525</v>
      </c>
      <c r="T38" s="14">
        <v>2</v>
      </c>
      <c r="U38" s="14">
        <v>2</v>
      </c>
      <c r="V38" s="14">
        <v>5</v>
      </c>
      <c r="W38" s="15">
        <v>10</v>
      </c>
      <c r="X38" s="16">
        <f t="shared" si="6"/>
        <v>19</v>
      </c>
      <c r="Y38" s="17">
        <f t="shared" si="7"/>
        <v>950</v>
      </c>
      <c r="Z38" s="14">
        <v>1</v>
      </c>
      <c r="AA38" s="14">
        <v>2</v>
      </c>
      <c r="AB38" s="14">
        <v>5</v>
      </c>
      <c r="AC38" s="15">
        <v>2</v>
      </c>
      <c r="AD38" s="16">
        <f t="shared" si="8"/>
        <v>10</v>
      </c>
      <c r="AE38" s="17">
        <f t="shared" si="9"/>
        <v>250</v>
      </c>
      <c r="AF38" s="6">
        <f t="shared" si="10"/>
        <v>2225</v>
      </c>
      <c r="AG38" s="18" t="s">
        <v>55</v>
      </c>
      <c r="AH38" s="14">
        <v>10</v>
      </c>
      <c r="AI38" s="14">
        <v>10</v>
      </c>
      <c r="AJ38" s="14">
        <v>10</v>
      </c>
      <c r="AK38" s="14">
        <v>10</v>
      </c>
      <c r="AL38" s="31">
        <f t="shared" si="13"/>
        <v>10</v>
      </c>
      <c r="AM38" s="19">
        <f t="shared" si="12"/>
        <v>222.5</v>
      </c>
    </row>
    <row r="39" spans="1:39" x14ac:dyDescent="0.25">
      <c r="A39" s="13" t="s">
        <v>43</v>
      </c>
      <c r="B39" s="14">
        <v>1</v>
      </c>
      <c r="C39" s="14">
        <v>7</v>
      </c>
      <c r="D39" s="14">
        <v>2</v>
      </c>
      <c r="E39" s="15">
        <v>8</v>
      </c>
      <c r="F39" s="16">
        <f t="shared" si="0"/>
        <v>18</v>
      </c>
      <c r="G39" s="17">
        <f t="shared" si="1"/>
        <v>4500</v>
      </c>
      <c r="H39" s="14">
        <v>0</v>
      </c>
      <c r="I39" s="14">
        <v>4</v>
      </c>
      <c r="J39" s="14">
        <v>4</v>
      </c>
      <c r="K39" s="15">
        <v>2</v>
      </c>
      <c r="L39" s="16">
        <f t="shared" si="2"/>
        <v>10</v>
      </c>
      <c r="M39" s="17">
        <f t="shared" si="3"/>
        <v>1000</v>
      </c>
      <c r="N39" s="14">
        <v>23</v>
      </c>
      <c r="O39" s="14">
        <v>17</v>
      </c>
      <c r="P39" s="14">
        <v>4</v>
      </c>
      <c r="Q39" s="15">
        <v>19</v>
      </c>
      <c r="R39" s="16">
        <f t="shared" si="4"/>
        <v>63</v>
      </c>
      <c r="S39" s="17">
        <f t="shared" si="5"/>
        <v>4725</v>
      </c>
      <c r="T39" s="14">
        <v>22</v>
      </c>
      <c r="U39" s="14">
        <v>19</v>
      </c>
      <c r="V39" s="14">
        <v>14</v>
      </c>
      <c r="W39" s="15">
        <v>7</v>
      </c>
      <c r="X39" s="16">
        <f t="shared" si="6"/>
        <v>62</v>
      </c>
      <c r="Y39" s="17">
        <f t="shared" si="7"/>
        <v>3100</v>
      </c>
      <c r="Z39" s="14">
        <v>14</v>
      </c>
      <c r="AA39" s="14">
        <v>6</v>
      </c>
      <c r="AB39" s="14">
        <v>13</v>
      </c>
      <c r="AC39" s="15">
        <v>12</v>
      </c>
      <c r="AD39" s="16">
        <f t="shared" si="8"/>
        <v>45</v>
      </c>
      <c r="AE39" s="17">
        <f t="shared" si="9"/>
        <v>1125</v>
      </c>
      <c r="AF39" s="6">
        <f t="shared" si="10"/>
        <v>13450</v>
      </c>
      <c r="AG39" s="18" t="s">
        <v>43</v>
      </c>
      <c r="AH39" s="14">
        <v>64</v>
      </c>
      <c r="AI39" s="14">
        <v>61</v>
      </c>
      <c r="AJ39" s="14">
        <v>58</v>
      </c>
      <c r="AK39" s="14">
        <v>60</v>
      </c>
      <c r="AL39" s="31">
        <f t="shared" si="13"/>
        <v>60.75</v>
      </c>
      <c r="AM39" s="19">
        <f t="shared" si="12"/>
        <v>221.3991769547325</v>
      </c>
    </row>
    <row r="40" spans="1:39" x14ac:dyDescent="0.25">
      <c r="A40" s="13" t="s">
        <v>48</v>
      </c>
      <c r="B40" s="14">
        <v>1</v>
      </c>
      <c r="C40" s="14">
        <v>1</v>
      </c>
      <c r="D40" s="14">
        <v>0</v>
      </c>
      <c r="E40" s="15">
        <v>0</v>
      </c>
      <c r="F40" s="16">
        <f t="shared" si="0"/>
        <v>2</v>
      </c>
      <c r="G40" s="17">
        <f t="shared" si="1"/>
        <v>500</v>
      </c>
      <c r="H40" s="14">
        <v>0</v>
      </c>
      <c r="I40" s="14">
        <v>0</v>
      </c>
      <c r="J40" s="14">
        <v>0</v>
      </c>
      <c r="K40" s="15">
        <v>0</v>
      </c>
      <c r="L40" s="16">
        <f t="shared" si="2"/>
        <v>0</v>
      </c>
      <c r="M40" s="17">
        <f t="shared" si="3"/>
        <v>0</v>
      </c>
      <c r="N40" s="14">
        <v>3</v>
      </c>
      <c r="O40" s="14">
        <v>4</v>
      </c>
      <c r="P40" s="14">
        <v>0</v>
      </c>
      <c r="Q40" s="15">
        <v>3</v>
      </c>
      <c r="R40" s="16">
        <f t="shared" si="4"/>
        <v>10</v>
      </c>
      <c r="S40" s="17">
        <f t="shared" si="5"/>
        <v>750</v>
      </c>
      <c r="T40" s="14">
        <v>8</v>
      </c>
      <c r="U40" s="14">
        <v>4</v>
      </c>
      <c r="V40" s="14">
        <v>4</v>
      </c>
      <c r="W40" s="15">
        <v>1</v>
      </c>
      <c r="X40" s="16">
        <f t="shared" si="6"/>
        <v>17</v>
      </c>
      <c r="Y40" s="17">
        <f t="shared" si="7"/>
        <v>850</v>
      </c>
      <c r="Z40" s="14">
        <v>17</v>
      </c>
      <c r="AA40" s="25">
        <v>11</v>
      </c>
      <c r="AB40" s="14">
        <v>8</v>
      </c>
      <c r="AC40" s="15">
        <v>10</v>
      </c>
      <c r="AD40" s="16">
        <f t="shared" si="8"/>
        <v>46</v>
      </c>
      <c r="AE40" s="17">
        <f t="shared" si="9"/>
        <v>1150</v>
      </c>
      <c r="AF40" s="6">
        <f t="shared" si="10"/>
        <v>3250</v>
      </c>
      <c r="AG40" s="18" t="s">
        <v>48</v>
      </c>
      <c r="AH40" s="20">
        <v>15</v>
      </c>
      <c r="AI40" s="14">
        <v>16</v>
      </c>
      <c r="AJ40" s="14">
        <v>14</v>
      </c>
      <c r="AK40" s="14">
        <v>14</v>
      </c>
      <c r="AL40" s="31">
        <f t="shared" si="13"/>
        <v>14.75</v>
      </c>
      <c r="AM40" s="19">
        <f t="shared" si="12"/>
        <v>220.33898305084745</v>
      </c>
    </row>
    <row r="41" spans="1:39" x14ac:dyDescent="0.25">
      <c r="A41" s="13" t="s">
        <v>21</v>
      </c>
      <c r="B41" s="14">
        <v>0</v>
      </c>
      <c r="C41" s="14">
        <v>1</v>
      </c>
      <c r="D41" s="14">
        <v>1</v>
      </c>
      <c r="E41" s="15">
        <v>1</v>
      </c>
      <c r="F41" s="16">
        <f t="shared" si="0"/>
        <v>3</v>
      </c>
      <c r="G41" s="17">
        <f t="shared" si="1"/>
        <v>750</v>
      </c>
      <c r="H41" s="14">
        <v>0</v>
      </c>
      <c r="I41" s="14">
        <v>0</v>
      </c>
      <c r="J41" s="14">
        <v>0</v>
      </c>
      <c r="K41" s="15">
        <v>0</v>
      </c>
      <c r="L41" s="16">
        <f t="shared" si="2"/>
        <v>0</v>
      </c>
      <c r="M41" s="17">
        <f t="shared" si="3"/>
        <v>0</v>
      </c>
      <c r="N41" s="14">
        <v>6</v>
      </c>
      <c r="O41" s="14">
        <v>4</v>
      </c>
      <c r="P41" s="25">
        <v>9</v>
      </c>
      <c r="Q41" s="15">
        <v>3</v>
      </c>
      <c r="R41" s="16">
        <f t="shared" si="4"/>
        <v>22</v>
      </c>
      <c r="S41" s="17">
        <f t="shared" si="5"/>
        <v>1650</v>
      </c>
      <c r="T41" s="14">
        <v>9</v>
      </c>
      <c r="U41" s="14">
        <v>5</v>
      </c>
      <c r="V41" s="14">
        <v>7</v>
      </c>
      <c r="W41" s="15">
        <v>2</v>
      </c>
      <c r="X41" s="16">
        <f t="shared" si="6"/>
        <v>23</v>
      </c>
      <c r="Y41" s="17">
        <f t="shared" si="7"/>
        <v>1150</v>
      </c>
      <c r="Z41" s="14">
        <v>2</v>
      </c>
      <c r="AA41" s="14">
        <v>0</v>
      </c>
      <c r="AB41" s="14">
        <v>2</v>
      </c>
      <c r="AC41" s="15">
        <v>1</v>
      </c>
      <c r="AD41" s="16">
        <f t="shared" si="8"/>
        <v>5</v>
      </c>
      <c r="AE41" s="17">
        <f t="shared" si="9"/>
        <v>125</v>
      </c>
      <c r="AF41" s="6">
        <f t="shared" si="10"/>
        <v>3675</v>
      </c>
      <c r="AG41" s="18" t="s">
        <v>21</v>
      </c>
      <c r="AH41" s="14">
        <v>16</v>
      </c>
      <c r="AI41" s="14">
        <v>17</v>
      </c>
      <c r="AJ41" s="14">
        <v>17</v>
      </c>
      <c r="AK41" s="14">
        <v>17</v>
      </c>
      <c r="AL41" s="31">
        <f t="shared" si="13"/>
        <v>16.75</v>
      </c>
      <c r="AM41" s="19">
        <f t="shared" si="12"/>
        <v>219.40298507462686</v>
      </c>
    </row>
    <row r="42" spans="1:39" x14ac:dyDescent="0.25">
      <c r="A42" s="13" t="s">
        <v>66</v>
      </c>
      <c r="B42" s="14">
        <v>0</v>
      </c>
      <c r="C42" s="14">
        <v>3</v>
      </c>
      <c r="D42" s="14">
        <v>3</v>
      </c>
      <c r="E42" s="15">
        <v>1</v>
      </c>
      <c r="F42" s="16">
        <f t="shared" si="0"/>
        <v>7</v>
      </c>
      <c r="G42" s="17">
        <f t="shared" si="1"/>
        <v>1750</v>
      </c>
      <c r="H42" s="14">
        <v>1</v>
      </c>
      <c r="I42" s="14">
        <v>2</v>
      </c>
      <c r="J42" s="14">
        <v>1</v>
      </c>
      <c r="K42" s="15">
        <v>0</v>
      </c>
      <c r="L42" s="16">
        <f t="shared" si="2"/>
        <v>4</v>
      </c>
      <c r="M42" s="17">
        <f t="shared" si="3"/>
        <v>400</v>
      </c>
      <c r="N42" s="14">
        <v>0</v>
      </c>
      <c r="O42" s="14">
        <v>2</v>
      </c>
      <c r="P42" s="14">
        <v>2</v>
      </c>
      <c r="Q42" s="15">
        <v>4</v>
      </c>
      <c r="R42" s="16">
        <f t="shared" si="4"/>
        <v>8</v>
      </c>
      <c r="S42" s="17">
        <f t="shared" si="5"/>
        <v>600</v>
      </c>
      <c r="T42" s="14">
        <v>3</v>
      </c>
      <c r="U42" s="14">
        <v>1</v>
      </c>
      <c r="V42" s="14">
        <v>8</v>
      </c>
      <c r="W42" s="15">
        <v>6</v>
      </c>
      <c r="X42" s="16">
        <f t="shared" si="6"/>
        <v>18</v>
      </c>
      <c r="Y42" s="17">
        <f t="shared" si="7"/>
        <v>900</v>
      </c>
      <c r="Z42" s="14">
        <v>6</v>
      </c>
      <c r="AA42" s="14">
        <v>8</v>
      </c>
      <c r="AB42" s="14">
        <v>8</v>
      </c>
      <c r="AC42" s="15">
        <v>1</v>
      </c>
      <c r="AD42" s="16">
        <f t="shared" si="8"/>
        <v>23</v>
      </c>
      <c r="AE42" s="17">
        <f t="shared" si="9"/>
        <v>575</v>
      </c>
      <c r="AF42" s="6">
        <f t="shared" si="10"/>
        <v>3825</v>
      </c>
      <c r="AG42" s="18" t="s">
        <v>66</v>
      </c>
      <c r="AH42" s="20">
        <v>17</v>
      </c>
      <c r="AI42" s="20">
        <v>19</v>
      </c>
      <c r="AJ42" s="20">
        <v>17</v>
      </c>
      <c r="AK42" s="20">
        <v>17</v>
      </c>
      <c r="AL42" s="31">
        <f t="shared" si="13"/>
        <v>17.5</v>
      </c>
      <c r="AM42" s="19">
        <f t="shared" si="12"/>
        <v>218.57142857142858</v>
      </c>
    </row>
    <row r="43" spans="1:39" x14ac:dyDescent="0.25">
      <c r="A43" s="13" t="s">
        <v>29</v>
      </c>
      <c r="B43" s="14">
        <v>0</v>
      </c>
      <c r="C43" s="14">
        <v>0</v>
      </c>
      <c r="D43" s="14">
        <v>0</v>
      </c>
      <c r="E43" s="15">
        <v>3</v>
      </c>
      <c r="F43" s="16">
        <f t="shared" si="0"/>
        <v>3</v>
      </c>
      <c r="G43" s="17">
        <f t="shared" si="1"/>
        <v>750</v>
      </c>
      <c r="H43" s="14">
        <v>1</v>
      </c>
      <c r="I43" s="14">
        <v>0</v>
      </c>
      <c r="J43" s="14">
        <v>0</v>
      </c>
      <c r="K43" s="15">
        <v>0</v>
      </c>
      <c r="L43" s="16">
        <f t="shared" si="2"/>
        <v>1</v>
      </c>
      <c r="M43" s="17">
        <f t="shared" si="3"/>
        <v>100</v>
      </c>
      <c r="N43" s="14">
        <v>2</v>
      </c>
      <c r="O43" s="14">
        <v>1</v>
      </c>
      <c r="P43" s="14">
        <v>0</v>
      </c>
      <c r="Q43" s="15">
        <v>7</v>
      </c>
      <c r="R43" s="16">
        <f t="shared" si="4"/>
        <v>10</v>
      </c>
      <c r="S43" s="17">
        <f t="shared" si="5"/>
        <v>750</v>
      </c>
      <c r="T43" s="14">
        <v>6</v>
      </c>
      <c r="U43" s="25">
        <v>9</v>
      </c>
      <c r="V43" s="14">
        <v>3</v>
      </c>
      <c r="W43" s="15">
        <v>12</v>
      </c>
      <c r="X43" s="16">
        <f t="shared" si="6"/>
        <v>30</v>
      </c>
      <c r="Y43" s="17">
        <f t="shared" si="7"/>
        <v>1500</v>
      </c>
      <c r="Z43" s="14">
        <v>3</v>
      </c>
      <c r="AA43" s="14">
        <v>3</v>
      </c>
      <c r="AB43" s="14">
        <v>0</v>
      </c>
      <c r="AC43" s="15">
        <v>9</v>
      </c>
      <c r="AD43" s="16">
        <f t="shared" si="8"/>
        <v>15</v>
      </c>
      <c r="AE43" s="17">
        <f t="shared" si="9"/>
        <v>375</v>
      </c>
      <c r="AF43" s="6">
        <f t="shared" si="10"/>
        <v>3375</v>
      </c>
      <c r="AG43" s="18" t="s">
        <v>29</v>
      </c>
      <c r="AH43" s="14">
        <v>13</v>
      </c>
      <c r="AI43" s="14">
        <v>13</v>
      </c>
      <c r="AJ43" s="14">
        <v>18</v>
      </c>
      <c r="AK43" s="14">
        <v>19</v>
      </c>
      <c r="AL43" s="31">
        <f t="shared" si="13"/>
        <v>15.75</v>
      </c>
      <c r="AM43" s="19">
        <f t="shared" si="12"/>
        <v>214.28571428571428</v>
      </c>
    </row>
    <row r="44" spans="1:39" x14ac:dyDescent="0.25">
      <c r="A44" s="13" t="s">
        <v>76</v>
      </c>
      <c r="B44" s="14">
        <v>2</v>
      </c>
      <c r="C44" s="14">
        <v>2</v>
      </c>
      <c r="D44" s="14">
        <v>0</v>
      </c>
      <c r="E44" s="15">
        <v>0</v>
      </c>
      <c r="F44" s="16">
        <f t="shared" si="0"/>
        <v>4</v>
      </c>
      <c r="G44" s="17">
        <f t="shared" si="1"/>
        <v>1000</v>
      </c>
      <c r="H44" s="14">
        <v>1</v>
      </c>
      <c r="I44" s="14">
        <v>1</v>
      </c>
      <c r="J44" s="14">
        <v>0</v>
      </c>
      <c r="K44" s="15">
        <v>2</v>
      </c>
      <c r="L44" s="16">
        <f t="shared" si="2"/>
        <v>4</v>
      </c>
      <c r="M44" s="17">
        <f t="shared" si="3"/>
        <v>400</v>
      </c>
      <c r="N44" s="14">
        <v>10</v>
      </c>
      <c r="O44" s="14">
        <v>2</v>
      </c>
      <c r="P44" s="14">
        <v>6</v>
      </c>
      <c r="Q44" s="15">
        <v>10</v>
      </c>
      <c r="R44" s="16">
        <f t="shared" si="4"/>
        <v>28</v>
      </c>
      <c r="S44" s="17">
        <f t="shared" si="5"/>
        <v>2100</v>
      </c>
      <c r="T44" s="14">
        <v>14</v>
      </c>
      <c r="U44" s="14">
        <v>8</v>
      </c>
      <c r="V44" s="14">
        <v>6</v>
      </c>
      <c r="W44" s="15">
        <v>18</v>
      </c>
      <c r="X44" s="16">
        <f t="shared" si="6"/>
        <v>46</v>
      </c>
      <c r="Y44" s="17">
        <f t="shared" si="7"/>
        <v>2300</v>
      </c>
      <c r="Z44" s="14">
        <v>2</v>
      </c>
      <c r="AA44" s="14">
        <v>6</v>
      </c>
      <c r="AB44" s="14">
        <v>8</v>
      </c>
      <c r="AC44" s="15">
        <v>5</v>
      </c>
      <c r="AD44" s="16">
        <f t="shared" si="8"/>
        <v>21</v>
      </c>
      <c r="AE44" s="17">
        <f t="shared" si="9"/>
        <v>525</v>
      </c>
      <c r="AF44" s="6">
        <f t="shared" si="10"/>
        <v>5925</v>
      </c>
      <c r="AG44" s="13" t="s">
        <v>76</v>
      </c>
      <c r="AH44" s="14">
        <v>27</v>
      </c>
      <c r="AI44" s="14">
        <v>28</v>
      </c>
      <c r="AJ44" s="14">
        <v>27</v>
      </c>
      <c r="AK44" s="14">
        <v>29</v>
      </c>
      <c r="AL44" s="31">
        <f t="shared" si="13"/>
        <v>27.75</v>
      </c>
      <c r="AM44" s="19">
        <f t="shared" si="12"/>
        <v>213.51351351351352</v>
      </c>
    </row>
    <row r="45" spans="1:39" x14ac:dyDescent="0.25">
      <c r="A45" s="13" t="s">
        <v>31</v>
      </c>
      <c r="B45" s="14">
        <v>0</v>
      </c>
      <c r="C45" s="14">
        <v>1</v>
      </c>
      <c r="D45" s="14">
        <v>1</v>
      </c>
      <c r="E45" s="15">
        <v>0</v>
      </c>
      <c r="F45" s="16">
        <f t="shared" si="0"/>
        <v>2</v>
      </c>
      <c r="G45" s="17">
        <f t="shared" si="1"/>
        <v>500</v>
      </c>
      <c r="H45" s="14">
        <v>0</v>
      </c>
      <c r="I45" s="14">
        <v>0</v>
      </c>
      <c r="J45" s="14">
        <v>0</v>
      </c>
      <c r="K45" s="15">
        <v>1</v>
      </c>
      <c r="L45" s="16">
        <f t="shared" si="2"/>
        <v>1</v>
      </c>
      <c r="M45" s="17">
        <f t="shared" si="3"/>
        <v>100</v>
      </c>
      <c r="N45" s="14">
        <v>8</v>
      </c>
      <c r="O45" s="14">
        <v>8</v>
      </c>
      <c r="P45" s="14">
        <v>6</v>
      </c>
      <c r="Q45" s="15">
        <v>9</v>
      </c>
      <c r="R45" s="16">
        <f t="shared" si="4"/>
        <v>31</v>
      </c>
      <c r="S45" s="17">
        <f t="shared" si="5"/>
        <v>2325</v>
      </c>
      <c r="T45" s="14">
        <v>14</v>
      </c>
      <c r="U45" s="14">
        <v>6</v>
      </c>
      <c r="V45" s="14">
        <v>11</v>
      </c>
      <c r="W45" s="15">
        <v>9</v>
      </c>
      <c r="X45" s="16">
        <f t="shared" si="6"/>
        <v>40</v>
      </c>
      <c r="Y45" s="17">
        <f t="shared" si="7"/>
        <v>2000</v>
      </c>
      <c r="Z45" s="14">
        <v>7</v>
      </c>
      <c r="AA45" s="14">
        <v>4</v>
      </c>
      <c r="AB45" s="14">
        <v>3</v>
      </c>
      <c r="AC45" s="15">
        <v>1</v>
      </c>
      <c r="AD45" s="16">
        <f t="shared" si="8"/>
        <v>15</v>
      </c>
      <c r="AE45" s="17">
        <f t="shared" si="9"/>
        <v>375</v>
      </c>
      <c r="AF45" s="6">
        <f t="shared" si="10"/>
        <v>5200</v>
      </c>
      <c r="AG45" s="18" t="s">
        <v>31</v>
      </c>
      <c r="AH45" s="14">
        <v>27</v>
      </c>
      <c r="AI45" s="14">
        <v>23</v>
      </c>
      <c r="AJ45" s="14">
        <v>27</v>
      </c>
      <c r="AK45" s="14">
        <v>22</v>
      </c>
      <c r="AL45" s="31">
        <f t="shared" si="13"/>
        <v>24.75</v>
      </c>
      <c r="AM45" s="19">
        <f t="shared" si="12"/>
        <v>210.1010101010101</v>
      </c>
    </row>
    <row r="46" spans="1:39" x14ac:dyDescent="0.25">
      <c r="A46" s="13" t="s">
        <v>17</v>
      </c>
      <c r="B46" s="14">
        <v>0</v>
      </c>
      <c r="C46" s="14">
        <v>0</v>
      </c>
      <c r="D46" s="14">
        <v>0</v>
      </c>
      <c r="E46" s="15">
        <v>3</v>
      </c>
      <c r="F46" s="16">
        <f t="shared" si="0"/>
        <v>3</v>
      </c>
      <c r="G46" s="17">
        <f t="shared" si="1"/>
        <v>750</v>
      </c>
      <c r="H46" s="14">
        <v>0</v>
      </c>
      <c r="I46" s="14">
        <v>0</v>
      </c>
      <c r="J46" s="14">
        <v>2</v>
      </c>
      <c r="K46" s="15">
        <v>0</v>
      </c>
      <c r="L46" s="16">
        <f t="shared" si="2"/>
        <v>2</v>
      </c>
      <c r="M46" s="17">
        <f t="shared" si="3"/>
        <v>200</v>
      </c>
      <c r="N46" s="14">
        <v>1</v>
      </c>
      <c r="O46" s="14">
        <v>4</v>
      </c>
      <c r="P46" s="14">
        <v>2</v>
      </c>
      <c r="Q46" s="15">
        <v>3</v>
      </c>
      <c r="R46" s="16">
        <f t="shared" si="4"/>
        <v>10</v>
      </c>
      <c r="S46" s="17">
        <f t="shared" si="5"/>
        <v>750</v>
      </c>
      <c r="T46" s="25">
        <v>11</v>
      </c>
      <c r="U46" s="14">
        <v>8</v>
      </c>
      <c r="V46" s="14">
        <v>1</v>
      </c>
      <c r="W46" s="26">
        <v>13</v>
      </c>
      <c r="X46" s="16">
        <f t="shared" si="6"/>
        <v>33</v>
      </c>
      <c r="Y46" s="17">
        <f t="shared" si="7"/>
        <v>1650</v>
      </c>
      <c r="Z46" s="25">
        <v>8</v>
      </c>
      <c r="AA46" s="14">
        <v>11</v>
      </c>
      <c r="AB46" s="14">
        <v>3</v>
      </c>
      <c r="AC46" s="15">
        <v>15</v>
      </c>
      <c r="AD46" s="16">
        <f t="shared" si="8"/>
        <v>37</v>
      </c>
      <c r="AE46" s="17">
        <f t="shared" si="9"/>
        <v>925</v>
      </c>
      <c r="AF46" s="6">
        <f t="shared" si="10"/>
        <v>4075</v>
      </c>
      <c r="AG46" s="18" t="s">
        <v>17</v>
      </c>
      <c r="AH46" s="14">
        <v>20</v>
      </c>
      <c r="AI46" s="14">
        <v>20</v>
      </c>
      <c r="AJ46" s="14">
        <v>19</v>
      </c>
      <c r="AK46" s="14">
        <v>19</v>
      </c>
      <c r="AL46" s="31">
        <f t="shared" si="13"/>
        <v>19.5</v>
      </c>
      <c r="AM46" s="19">
        <f t="shared" si="12"/>
        <v>208.97435897435898</v>
      </c>
    </row>
    <row r="47" spans="1:39" x14ac:dyDescent="0.25">
      <c r="A47" s="13" t="s">
        <v>82</v>
      </c>
      <c r="B47" s="14">
        <v>0</v>
      </c>
      <c r="C47" s="14">
        <v>1</v>
      </c>
      <c r="D47" s="14">
        <v>1</v>
      </c>
      <c r="E47" s="15">
        <v>4</v>
      </c>
      <c r="F47" s="16">
        <f t="shared" si="0"/>
        <v>6</v>
      </c>
      <c r="G47" s="17">
        <f t="shared" si="1"/>
        <v>1500</v>
      </c>
      <c r="H47" s="14">
        <v>0</v>
      </c>
      <c r="I47" s="14">
        <v>0</v>
      </c>
      <c r="J47" s="14">
        <v>0</v>
      </c>
      <c r="K47" s="15">
        <v>0</v>
      </c>
      <c r="L47" s="16">
        <f t="shared" si="2"/>
        <v>0</v>
      </c>
      <c r="M47" s="17">
        <f t="shared" si="3"/>
        <v>0</v>
      </c>
      <c r="N47" s="14">
        <v>1</v>
      </c>
      <c r="O47" s="14">
        <v>4</v>
      </c>
      <c r="P47" s="14">
        <v>0</v>
      </c>
      <c r="Q47" s="15">
        <v>7</v>
      </c>
      <c r="R47" s="16">
        <f t="shared" si="4"/>
        <v>12</v>
      </c>
      <c r="S47" s="17">
        <f t="shared" si="5"/>
        <v>900</v>
      </c>
      <c r="T47" s="14">
        <v>2</v>
      </c>
      <c r="U47" s="25">
        <v>5</v>
      </c>
      <c r="V47" s="14">
        <v>4</v>
      </c>
      <c r="W47" s="15">
        <v>5</v>
      </c>
      <c r="X47" s="16">
        <f t="shared" si="6"/>
        <v>16</v>
      </c>
      <c r="Y47" s="17">
        <f t="shared" si="7"/>
        <v>800</v>
      </c>
      <c r="Z47" s="14">
        <v>1</v>
      </c>
      <c r="AA47" s="25">
        <v>6</v>
      </c>
      <c r="AB47" s="14">
        <v>2</v>
      </c>
      <c r="AC47" s="15">
        <v>5</v>
      </c>
      <c r="AD47" s="16">
        <f t="shared" si="8"/>
        <v>14</v>
      </c>
      <c r="AE47" s="17">
        <f t="shared" si="9"/>
        <v>350</v>
      </c>
      <c r="AF47" s="6">
        <f t="shared" si="10"/>
        <v>3550</v>
      </c>
      <c r="AG47" s="18" t="s">
        <v>82</v>
      </c>
      <c r="AH47" s="14">
        <v>17</v>
      </c>
      <c r="AI47" s="14">
        <v>19</v>
      </c>
      <c r="AJ47" s="14">
        <v>16</v>
      </c>
      <c r="AK47" s="14">
        <v>16</v>
      </c>
      <c r="AL47" s="31">
        <f t="shared" si="13"/>
        <v>17</v>
      </c>
      <c r="AM47" s="19">
        <f t="shared" si="12"/>
        <v>208.8235294117647</v>
      </c>
    </row>
    <row r="48" spans="1:39" x14ac:dyDescent="0.25">
      <c r="A48" s="13" t="s">
        <v>35</v>
      </c>
      <c r="B48" s="14">
        <v>0</v>
      </c>
      <c r="C48" s="14">
        <v>0</v>
      </c>
      <c r="D48" s="14">
        <v>0</v>
      </c>
      <c r="E48" s="15">
        <v>2</v>
      </c>
      <c r="F48" s="16">
        <f t="shared" si="0"/>
        <v>2</v>
      </c>
      <c r="G48" s="17">
        <f t="shared" si="1"/>
        <v>500</v>
      </c>
      <c r="H48" s="14">
        <v>0</v>
      </c>
      <c r="I48" s="14">
        <v>0</v>
      </c>
      <c r="J48" s="14">
        <v>0</v>
      </c>
      <c r="K48" s="15">
        <v>0</v>
      </c>
      <c r="L48" s="16">
        <f t="shared" si="2"/>
        <v>0</v>
      </c>
      <c r="M48" s="17">
        <f t="shared" si="3"/>
        <v>0</v>
      </c>
      <c r="N48" s="14">
        <v>4</v>
      </c>
      <c r="O48" s="14">
        <v>5</v>
      </c>
      <c r="P48" s="14">
        <v>2</v>
      </c>
      <c r="Q48" s="15">
        <v>10</v>
      </c>
      <c r="R48" s="16">
        <f t="shared" si="4"/>
        <v>21</v>
      </c>
      <c r="S48" s="17">
        <f t="shared" si="5"/>
        <v>1575</v>
      </c>
      <c r="T48" s="14">
        <v>13</v>
      </c>
      <c r="U48" s="14">
        <v>3</v>
      </c>
      <c r="V48" s="14">
        <v>8</v>
      </c>
      <c r="W48" s="15">
        <v>6</v>
      </c>
      <c r="X48" s="16">
        <f t="shared" si="6"/>
        <v>30</v>
      </c>
      <c r="Y48" s="17">
        <f t="shared" si="7"/>
        <v>1500</v>
      </c>
      <c r="Z48" s="14">
        <v>3</v>
      </c>
      <c r="AA48" s="14">
        <v>14</v>
      </c>
      <c r="AB48" s="14">
        <v>13</v>
      </c>
      <c r="AC48" s="15">
        <v>2</v>
      </c>
      <c r="AD48" s="16">
        <f t="shared" si="8"/>
        <v>32</v>
      </c>
      <c r="AE48" s="17">
        <f t="shared" si="9"/>
        <v>800</v>
      </c>
      <c r="AF48" s="6">
        <f t="shared" si="10"/>
        <v>4375</v>
      </c>
      <c r="AG48" s="18" t="s">
        <v>35</v>
      </c>
      <c r="AH48" s="14">
        <v>24</v>
      </c>
      <c r="AI48" s="14">
        <v>24</v>
      </c>
      <c r="AJ48" s="14">
        <v>23</v>
      </c>
      <c r="AK48" s="14">
        <v>17</v>
      </c>
      <c r="AL48" s="31">
        <f t="shared" si="13"/>
        <v>22</v>
      </c>
      <c r="AM48" s="19">
        <f t="shared" si="12"/>
        <v>198.86363636363637</v>
      </c>
    </row>
    <row r="49" spans="1:39" x14ac:dyDescent="0.25">
      <c r="A49" s="13" t="s">
        <v>51</v>
      </c>
      <c r="B49" s="14">
        <v>0</v>
      </c>
      <c r="C49" s="14">
        <v>1</v>
      </c>
      <c r="D49" s="14">
        <v>1</v>
      </c>
      <c r="E49" s="15">
        <v>0</v>
      </c>
      <c r="F49" s="16">
        <f t="shared" si="0"/>
        <v>2</v>
      </c>
      <c r="G49" s="17">
        <f t="shared" si="1"/>
        <v>500</v>
      </c>
      <c r="H49" s="14">
        <v>0</v>
      </c>
      <c r="I49" s="14">
        <v>0</v>
      </c>
      <c r="J49" s="14">
        <v>0</v>
      </c>
      <c r="K49" s="15">
        <v>0</v>
      </c>
      <c r="L49" s="16">
        <f t="shared" si="2"/>
        <v>0</v>
      </c>
      <c r="M49" s="17">
        <f t="shared" si="3"/>
        <v>0</v>
      </c>
      <c r="N49" s="14">
        <v>3</v>
      </c>
      <c r="O49" s="14">
        <v>2</v>
      </c>
      <c r="P49" s="14">
        <v>1</v>
      </c>
      <c r="Q49" s="15">
        <v>6</v>
      </c>
      <c r="R49" s="16">
        <f t="shared" si="4"/>
        <v>12</v>
      </c>
      <c r="S49" s="17">
        <f t="shared" si="5"/>
        <v>900</v>
      </c>
      <c r="T49" s="14">
        <v>9</v>
      </c>
      <c r="U49" s="14">
        <v>5</v>
      </c>
      <c r="V49" s="14">
        <v>4</v>
      </c>
      <c r="W49" s="15">
        <v>5</v>
      </c>
      <c r="X49" s="16">
        <f t="shared" si="6"/>
        <v>23</v>
      </c>
      <c r="Y49" s="17">
        <f t="shared" si="7"/>
        <v>1150</v>
      </c>
      <c r="Z49" s="14">
        <v>6</v>
      </c>
      <c r="AA49" s="14">
        <v>4</v>
      </c>
      <c r="AB49" s="14">
        <v>7</v>
      </c>
      <c r="AC49" s="15">
        <v>5</v>
      </c>
      <c r="AD49" s="16">
        <f t="shared" si="8"/>
        <v>22</v>
      </c>
      <c r="AE49" s="17">
        <f t="shared" si="9"/>
        <v>550</v>
      </c>
      <c r="AF49" s="6">
        <f t="shared" si="10"/>
        <v>3100</v>
      </c>
      <c r="AG49" s="18" t="s">
        <v>51</v>
      </c>
      <c r="AH49" s="14">
        <v>20</v>
      </c>
      <c r="AI49" s="14">
        <v>13</v>
      </c>
      <c r="AJ49" s="14">
        <v>13</v>
      </c>
      <c r="AK49" s="14">
        <v>17</v>
      </c>
      <c r="AL49" s="31">
        <f t="shared" si="13"/>
        <v>15.75</v>
      </c>
      <c r="AM49" s="19">
        <f t="shared" si="12"/>
        <v>196.82539682539684</v>
      </c>
    </row>
    <row r="50" spans="1:39" x14ac:dyDescent="0.25">
      <c r="A50" s="13" t="s">
        <v>37</v>
      </c>
      <c r="B50" s="14">
        <v>0</v>
      </c>
      <c r="C50" s="14">
        <v>0</v>
      </c>
      <c r="D50" s="14">
        <v>1</v>
      </c>
      <c r="E50" s="15">
        <v>0</v>
      </c>
      <c r="F50" s="16">
        <f t="shared" si="0"/>
        <v>1</v>
      </c>
      <c r="G50" s="17">
        <f t="shared" si="1"/>
        <v>250</v>
      </c>
      <c r="H50" s="14">
        <v>0</v>
      </c>
      <c r="I50" s="14">
        <v>0</v>
      </c>
      <c r="J50" s="14">
        <v>1</v>
      </c>
      <c r="K50" s="15">
        <v>0</v>
      </c>
      <c r="L50" s="16">
        <f t="shared" si="2"/>
        <v>1</v>
      </c>
      <c r="M50" s="17">
        <f t="shared" si="3"/>
        <v>100</v>
      </c>
      <c r="N50" s="14">
        <v>3</v>
      </c>
      <c r="O50" s="14">
        <v>1</v>
      </c>
      <c r="P50" s="14">
        <v>1</v>
      </c>
      <c r="Q50" s="15">
        <v>6</v>
      </c>
      <c r="R50" s="16">
        <f t="shared" si="4"/>
        <v>11</v>
      </c>
      <c r="S50" s="17">
        <f t="shared" si="5"/>
        <v>825</v>
      </c>
      <c r="T50" s="14">
        <v>6</v>
      </c>
      <c r="U50" s="14">
        <v>3</v>
      </c>
      <c r="V50" s="14">
        <v>10</v>
      </c>
      <c r="W50" s="15">
        <v>6</v>
      </c>
      <c r="X50" s="16">
        <f t="shared" si="6"/>
        <v>25</v>
      </c>
      <c r="Y50" s="17">
        <f t="shared" si="7"/>
        <v>1250</v>
      </c>
      <c r="Z50" s="14">
        <v>8</v>
      </c>
      <c r="AA50" s="14">
        <v>7</v>
      </c>
      <c r="AB50" s="14">
        <v>7</v>
      </c>
      <c r="AC50" s="15">
        <v>5</v>
      </c>
      <c r="AD50" s="16">
        <f t="shared" si="8"/>
        <v>27</v>
      </c>
      <c r="AE50" s="17">
        <f t="shared" si="9"/>
        <v>675</v>
      </c>
      <c r="AF50" s="6">
        <f t="shared" si="10"/>
        <v>3000</v>
      </c>
      <c r="AG50" s="18" t="s">
        <v>37</v>
      </c>
      <c r="AH50" s="14">
        <v>15</v>
      </c>
      <c r="AI50" s="14">
        <v>14</v>
      </c>
      <c r="AJ50" s="14">
        <v>16</v>
      </c>
      <c r="AK50" s="14">
        <v>16</v>
      </c>
      <c r="AL50" s="31">
        <f t="shared" si="13"/>
        <v>15.25</v>
      </c>
      <c r="AM50" s="19">
        <f t="shared" si="12"/>
        <v>196.72131147540983</v>
      </c>
    </row>
    <row r="51" spans="1:39" x14ac:dyDescent="0.25">
      <c r="A51" s="13" t="s">
        <v>62</v>
      </c>
      <c r="B51" s="14">
        <v>1</v>
      </c>
      <c r="C51" s="14">
        <v>0</v>
      </c>
      <c r="D51" s="14">
        <v>1</v>
      </c>
      <c r="E51" s="15">
        <v>0</v>
      </c>
      <c r="F51" s="16">
        <f t="shared" si="0"/>
        <v>2</v>
      </c>
      <c r="G51" s="17">
        <f t="shared" si="1"/>
        <v>500</v>
      </c>
      <c r="H51" s="14">
        <v>1</v>
      </c>
      <c r="I51" s="14">
        <v>0</v>
      </c>
      <c r="J51" s="14">
        <v>0</v>
      </c>
      <c r="K51" s="15">
        <v>2</v>
      </c>
      <c r="L51" s="16">
        <f t="shared" si="2"/>
        <v>3</v>
      </c>
      <c r="M51" s="17">
        <f t="shared" si="3"/>
        <v>300</v>
      </c>
      <c r="N51" s="14">
        <v>7</v>
      </c>
      <c r="O51" s="14">
        <v>5</v>
      </c>
      <c r="P51" s="14">
        <v>1</v>
      </c>
      <c r="Q51" s="15">
        <v>7</v>
      </c>
      <c r="R51" s="16">
        <f t="shared" si="4"/>
        <v>20</v>
      </c>
      <c r="S51" s="17">
        <f t="shared" si="5"/>
        <v>1500</v>
      </c>
      <c r="T51" s="14">
        <v>8</v>
      </c>
      <c r="U51" s="25">
        <v>21</v>
      </c>
      <c r="V51" s="14">
        <v>13</v>
      </c>
      <c r="W51" s="15">
        <v>10</v>
      </c>
      <c r="X51" s="16">
        <f t="shared" si="6"/>
        <v>52</v>
      </c>
      <c r="Y51" s="17">
        <f t="shared" si="7"/>
        <v>2600</v>
      </c>
      <c r="Z51" s="14">
        <v>7</v>
      </c>
      <c r="AA51" s="14">
        <v>2</v>
      </c>
      <c r="AB51" s="14">
        <v>3</v>
      </c>
      <c r="AC51" s="15">
        <v>4</v>
      </c>
      <c r="AD51" s="16">
        <f t="shared" si="8"/>
        <v>16</v>
      </c>
      <c r="AE51" s="17">
        <f t="shared" si="9"/>
        <v>400</v>
      </c>
      <c r="AF51" s="6">
        <f t="shared" si="10"/>
        <v>5000</v>
      </c>
      <c r="AG51" s="18" t="s">
        <v>62</v>
      </c>
      <c r="AH51" s="20">
        <v>23</v>
      </c>
      <c r="AI51" s="20">
        <v>28</v>
      </c>
      <c r="AJ51" s="20">
        <v>29</v>
      </c>
      <c r="AK51" s="20">
        <v>26</v>
      </c>
      <c r="AL51" s="31">
        <f t="shared" si="13"/>
        <v>26.5</v>
      </c>
      <c r="AM51" s="19">
        <f t="shared" si="12"/>
        <v>188.67924528301887</v>
      </c>
    </row>
    <row r="52" spans="1:39" x14ac:dyDescent="0.25">
      <c r="A52" s="13" t="s">
        <v>52</v>
      </c>
      <c r="B52" s="14">
        <v>0</v>
      </c>
      <c r="C52" s="14">
        <v>1</v>
      </c>
      <c r="D52" s="14">
        <v>3</v>
      </c>
      <c r="E52" s="15">
        <v>1</v>
      </c>
      <c r="F52" s="16">
        <f t="shared" si="0"/>
        <v>5</v>
      </c>
      <c r="G52" s="17">
        <f t="shared" si="1"/>
        <v>1250</v>
      </c>
      <c r="H52" s="14">
        <v>2</v>
      </c>
      <c r="I52" s="14">
        <v>0</v>
      </c>
      <c r="J52" s="14">
        <v>1</v>
      </c>
      <c r="K52" s="15">
        <v>0</v>
      </c>
      <c r="L52" s="16">
        <f t="shared" si="2"/>
        <v>3</v>
      </c>
      <c r="M52" s="17">
        <f t="shared" si="3"/>
        <v>300</v>
      </c>
      <c r="N52" s="14">
        <v>2</v>
      </c>
      <c r="O52" s="14">
        <v>4</v>
      </c>
      <c r="P52" s="14">
        <v>2</v>
      </c>
      <c r="Q52" s="15">
        <v>10</v>
      </c>
      <c r="R52" s="16">
        <f t="shared" si="4"/>
        <v>18</v>
      </c>
      <c r="S52" s="17">
        <f t="shared" si="5"/>
        <v>1350</v>
      </c>
      <c r="T52" s="14">
        <v>8</v>
      </c>
      <c r="U52" s="14">
        <v>8</v>
      </c>
      <c r="V52" s="14">
        <v>5</v>
      </c>
      <c r="W52" s="15">
        <v>8</v>
      </c>
      <c r="X52" s="16">
        <f t="shared" si="6"/>
        <v>29</v>
      </c>
      <c r="Y52" s="17">
        <f t="shared" si="7"/>
        <v>1450</v>
      </c>
      <c r="Z52" s="14">
        <v>11</v>
      </c>
      <c r="AA52" s="25">
        <v>7</v>
      </c>
      <c r="AB52" s="14">
        <v>6</v>
      </c>
      <c r="AC52" s="15">
        <v>2</v>
      </c>
      <c r="AD52" s="16">
        <f t="shared" si="8"/>
        <v>26</v>
      </c>
      <c r="AE52" s="17">
        <f t="shared" si="9"/>
        <v>650</v>
      </c>
      <c r="AF52" s="6">
        <f t="shared" si="10"/>
        <v>4700</v>
      </c>
      <c r="AG52" s="18" t="s">
        <v>52</v>
      </c>
      <c r="AH52" s="14">
        <v>26</v>
      </c>
      <c r="AI52" s="14">
        <v>26</v>
      </c>
      <c r="AJ52" s="14">
        <v>26</v>
      </c>
      <c r="AK52" s="14">
        <v>24</v>
      </c>
      <c r="AL52" s="31">
        <f t="shared" si="13"/>
        <v>25.5</v>
      </c>
      <c r="AM52" s="19">
        <f t="shared" si="12"/>
        <v>184.31372549019608</v>
      </c>
    </row>
    <row r="53" spans="1:39" x14ac:dyDescent="0.25">
      <c r="A53" s="13" t="s">
        <v>58</v>
      </c>
      <c r="B53" s="14">
        <v>0</v>
      </c>
      <c r="C53" s="14">
        <v>1</v>
      </c>
      <c r="D53" s="14">
        <v>0</v>
      </c>
      <c r="E53" s="15">
        <v>1</v>
      </c>
      <c r="F53" s="16">
        <f t="shared" si="0"/>
        <v>2</v>
      </c>
      <c r="G53" s="17">
        <f t="shared" si="1"/>
        <v>500</v>
      </c>
      <c r="H53" s="14">
        <v>0</v>
      </c>
      <c r="I53" s="14">
        <v>0</v>
      </c>
      <c r="J53" s="14">
        <v>0</v>
      </c>
      <c r="K53" s="15">
        <v>0</v>
      </c>
      <c r="L53" s="16">
        <f t="shared" si="2"/>
        <v>0</v>
      </c>
      <c r="M53" s="17">
        <f t="shared" si="3"/>
        <v>0</v>
      </c>
      <c r="N53" s="14">
        <v>0</v>
      </c>
      <c r="O53" s="14">
        <v>0</v>
      </c>
      <c r="P53" s="14">
        <v>0</v>
      </c>
      <c r="Q53" s="15">
        <v>4</v>
      </c>
      <c r="R53" s="16">
        <f t="shared" si="4"/>
        <v>4</v>
      </c>
      <c r="S53" s="17">
        <f t="shared" si="5"/>
        <v>300</v>
      </c>
      <c r="T53" s="14">
        <v>3</v>
      </c>
      <c r="U53" s="14">
        <v>6</v>
      </c>
      <c r="V53" s="14">
        <v>4</v>
      </c>
      <c r="W53" s="15">
        <v>9</v>
      </c>
      <c r="X53" s="16">
        <f t="shared" si="6"/>
        <v>22</v>
      </c>
      <c r="Y53" s="17">
        <f t="shared" si="7"/>
        <v>1100</v>
      </c>
      <c r="Z53" s="14">
        <v>1</v>
      </c>
      <c r="AA53" s="14">
        <v>5</v>
      </c>
      <c r="AB53" s="14">
        <v>4</v>
      </c>
      <c r="AC53" s="26">
        <v>11</v>
      </c>
      <c r="AD53" s="16">
        <f t="shared" si="8"/>
        <v>21</v>
      </c>
      <c r="AE53" s="17">
        <f t="shared" si="9"/>
        <v>525</v>
      </c>
      <c r="AF53" s="6">
        <f t="shared" si="10"/>
        <v>2425</v>
      </c>
      <c r="AG53" s="18" t="s">
        <v>58</v>
      </c>
      <c r="AH53" s="14">
        <v>12</v>
      </c>
      <c r="AI53" s="14">
        <v>12</v>
      </c>
      <c r="AJ53" s="14">
        <v>15</v>
      </c>
      <c r="AK53" s="14">
        <v>15</v>
      </c>
      <c r="AL53" s="31">
        <f t="shared" si="13"/>
        <v>13.5</v>
      </c>
      <c r="AM53" s="19">
        <f t="shared" si="12"/>
        <v>179.62962962962962</v>
      </c>
    </row>
    <row r="54" spans="1:39" x14ac:dyDescent="0.25">
      <c r="A54" s="13" t="s">
        <v>38</v>
      </c>
      <c r="B54" s="14">
        <v>0</v>
      </c>
      <c r="C54" s="14">
        <v>0</v>
      </c>
      <c r="D54" s="14">
        <v>1</v>
      </c>
      <c r="E54" s="15">
        <v>0</v>
      </c>
      <c r="F54" s="16">
        <f t="shared" si="0"/>
        <v>1</v>
      </c>
      <c r="G54" s="17">
        <f t="shared" si="1"/>
        <v>250</v>
      </c>
      <c r="H54" s="14">
        <v>1</v>
      </c>
      <c r="I54" s="14">
        <v>0</v>
      </c>
      <c r="J54" s="14">
        <v>0</v>
      </c>
      <c r="K54" s="15">
        <v>0</v>
      </c>
      <c r="L54" s="16">
        <f t="shared" si="2"/>
        <v>1</v>
      </c>
      <c r="M54" s="17">
        <f t="shared" si="3"/>
        <v>100</v>
      </c>
      <c r="N54" s="14">
        <v>6</v>
      </c>
      <c r="O54" s="14">
        <v>5</v>
      </c>
      <c r="P54" s="14">
        <v>1</v>
      </c>
      <c r="Q54" s="15">
        <v>10</v>
      </c>
      <c r="R54" s="16">
        <f t="shared" si="4"/>
        <v>22</v>
      </c>
      <c r="S54" s="17">
        <f t="shared" si="5"/>
        <v>1650</v>
      </c>
      <c r="T54" s="14">
        <v>12</v>
      </c>
      <c r="U54" s="14">
        <v>3</v>
      </c>
      <c r="V54" s="14">
        <v>7</v>
      </c>
      <c r="W54" s="15">
        <v>7</v>
      </c>
      <c r="X54" s="16">
        <f t="shared" si="6"/>
        <v>29</v>
      </c>
      <c r="Y54" s="17">
        <f t="shared" si="7"/>
        <v>1450</v>
      </c>
      <c r="Z54" s="14">
        <v>13</v>
      </c>
      <c r="AA54" s="14">
        <v>2</v>
      </c>
      <c r="AB54" s="14">
        <v>12</v>
      </c>
      <c r="AC54" s="15">
        <v>5</v>
      </c>
      <c r="AD54" s="16">
        <f t="shared" si="8"/>
        <v>32</v>
      </c>
      <c r="AE54" s="17">
        <f t="shared" si="9"/>
        <v>800</v>
      </c>
      <c r="AF54" s="6">
        <f t="shared" si="10"/>
        <v>4150</v>
      </c>
      <c r="AG54" s="18" t="s">
        <v>38</v>
      </c>
      <c r="AH54" s="14">
        <v>23</v>
      </c>
      <c r="AI54" s="14">
        <v>24</v>
      </c>
      <c r="AJ54" s="14">
        <v>24</v>
      </c>
      <c r="AK54" s="14">
        <v>25</v>
      </c>
      <c r="AL54" s="31">
        <f t="shared" si="13"/>
        <v>24</v>
      </c>
      <c r="AM54" s="19">
        <f t="shared" si="12"/>
        <v>172.91666666666666</v>
      </c>
    </row>
    <row r="55" spans="1:39" x14ac:dyDescent="0.25">
      <c r="A55" s="13" t="s">
        <v>71</v>
      </c>
      <c r="B55" s="14">
        <v>0</v>
      </c>
      <c r="C55" s="14">
        <v>1</v>
      </c>
      <c r="D55" s="14">
        <v>0</v>
      </c>
      <c r="E55" s="15">
        <v>0</v>
      </c>
      <c r="F55" s="16">
        <f t="shared" si="0"/>
        <v>1</v>
      </c>
      <c r="G55" s="17">
        <f t="shared" si="1"/>
        <v>250</v>
      </c>
      <c r="H55" s="14">
        <v>0</v>
      </c>
      <c r="I55" s="14">
        <v>0</v>
      </c>
      <c r="J55" s="14">
        <v>0</v>
      </c>
      <c r="K55" s="15">
        <v>0</v>
      </c>
      <c r="L55" s="16">
        <f t="shared" si="2"/>
        <v>0</v>
      </c>
      <c r="M55" s="17">
        <f t="shared" si="3"/>
        <v>0</v>
      </c>
      <c r="N55" s="14">
        <v>2</v>
      </c>
      <c r="O55" s="14">
        <v>1</v>
      </c>
      <c r="P55" s="14">
        <v>1</v>
      </c>
      <c r="Q55" s="15">
        <v>3</v>
      </c>
      <c r="R55" s="16">
        <f t="shared" si="4"/>
        <v>7</v>
      </c>
      <c r="S55" s="17">
        <f t="shared" si="5"/>
        <v>525</v>
      </c>
      <c r="T55" s="14">
        <v>7</v>
      </c>
      <c r="U55" s="14">
        <v>0</v>
      </c>
      <c r="V55" s="14">
        <v>4</v>
      </c>
      <c r="W55" s="15">
        <v>1</v>
      </c>
      <c r="X55" s="16">
        <f t="shared" si="6"/>
        <v>12</v>
      </c>
      <c r="Y55" s="17">
        <f t="shared" si="7"/>
        <v>600</v>
      </c>
      <c r="Z55" s="14">
        <v>9</v>
      </c>
      <c r="AA55" s="14">
        <v>4</v>
      </c>
      <c r="AB55" s="14">
        <v>7</v>
      </c>
      <c r="AC55" s="15">
        <v>0</v>
      </c>
      <c r="AD55" s="16">
        <f t="shared" si="8"/>
        <v>20</v>
      </c>
      <c r="AE55" s="17">
        <f t="shared" si="9"/>
        <v>500</v>
      </c>
      <c r="AF55" s="6">
        <f t="shared" si="10"/>
        <v>1875</v>
      </c>
      <c r="AG55" s="18" t="s">
        <v>71</v>
      </c>
      <c r="AH55" s="14">
        <v>11</v>
      </c>
      <c r="AI55" s="14">
        <v>12</v>
      </c>
      <c r="AJ55" s="14">
        <v>11</v>
      </c>
      <c r="AK55" s="14">
        <v>10</v>
      </c>
      <c r="AL55" s="31">
        <f t="shared" si="13"/>
        <v>11</v>
      </c>
      <c r="AM55" s="19">
        <f t="shared" si="12"/>
        <v>170.45454545454547</v>
      </c>
    </row>
    <row r="56" spans="1:39" x14ac:dyDescent="0.25">
      <c r="A56" s="13" t="s">
        <v>41</v>
      </c>
      <c r="B56" s="14">
        <v>0</v>
      </c>
      <c r="C56" s="14">
        <v>0</v>
      </c>
      <c r="D56" s="14">
        <v>1</v>
      </c>
      <c r="E56" s="15">
        <v>0</v>
      </c>
      <c r="F56" s="16">
        <f t="shared" si="0"/>
        <v>1</v>
      </c>
      <c r="G56" s="17">
        <f t="shared" si="1"/>
        <v>250</v>
      </c>
      <c r="H56" s="14">
        <v>0</v>
      </c>
      <c r="I56" s="14">
        <v>0</v>
      </c>
      <c r="J56" s="14">
        <v>0</v>
      </c>
      <c r="K56" s="15">
        <v>0</v>
      </c>
      <c r="L56" s="16">
        <f t="shared" si="2"/>
        <v>0</v>
      </c>
      <c r="M56" s="17">
        <f t="shared" si="3"/>
        <v>0</v>
      </c>
      <c r="N56" s="14">
        <v>2</v>
      </c>
      <c r="O56" s="14">
        <v>5</v>
      </c>
      <c r="P56" s="14">
        <v>2</v>
      </c>
      <c r="Q56" s="15">
        <v>4</v>
      </c>
      <c r="R56" s="16">
        <f t="shared" si="4"/>
        <v>13</v>
      </c>
      <c r="S56" s="17">
        <f t="shared" si="5"/>
        <v>975</v>
      </c>
      <c r="T56" s="14">
        <v>6</v>
      </c>
      <c r="U56" s="25">
        <v>17</v>
      </c>
      <c r="V56" s="14">
        <v>2</v>
      </c>
      <c r="W56" s="15">
        <v>5</v>
      </c>
      <c r="X56" s="16">
        <f t="shared" si="6"/>
        <v>30</v>
      </c>
      <c r="Y56" s="17">
        <f t="shared" si="7"/>
        <v>1500</v>
      </c>
      <c r="Z56" s="14">
        <v>5</v>
      </c>
      <c r="AA56" s="14">
        <v>11</v>
      </c>
      <c r="AB56" s="14">
        <v>16</v>
      </c>
      <c r="AC56" s="15">
        <v>10</v>
      </c>
      <c r="AD56" s="16">
        <f t="shared" si="8"/>
        <v>42</v>
      </c>
      <c r="AE56" s="17">
        <f t="shared" si="9"/>
        <v>1050</v>
      </c>
      <c r="AF56" s="6">
        <f t="shared" si="10"/>
        <v>3775</v>
      </c>
      <c r="AG56" s="18" t="s">
        <v>41</v>
      </c>
      <c r="AH56" s="14">
        <v>23</v>
      </c>
      <c r="AI56" s="14">
        <v>21</v>
      </c>
      <c r="AJ56" s="14">
        <v>23</v>
      </c>
      <c r="AK56" s="14">
        <v>22</v>
      </c>
      <c r="AL56" s="31">
        <f t="shared" si="13"/>
        <v>22.25</v>
      </c>
      <c r="AM56" s="19">
        <f t="shared" si="12"/>
        <v>169.6629213483146</v>
      </c>
    </row>
    <row r="57" spans="1:39" x14ac:dyDescent="0.25">
      <c r="A57" s="13" t="s">
        <v>46</v>
      </c>
      <c r="B57" s="14">
        <v>1</v>
      </c>
      <c r="C57" s="14">
        <v>0</v>
      </c>
      <c r="D57" s="14">
        <v>1</v>
      </c>
      <c r="E57" s="15">
        <v>2</v>
      </c>
      <c r="F57" s="16">
        <f t="shared" si="0"/>
        <v>4</v>
      </c>
      <c r="G57" s="17">
        <f t="shared" si="1"/>
        <v>1000</v>
      </c>
      <c r="H57" s="14">
        <v>0</v>
      </c>
      <c r="I57" s="14">
        <v>1</v>
      </c>
      <c r="J57" s="14">
        <v>1</v>
      </c>
      <c r="K57" s="15">
        <v>2</v>
      </c>
      <c r="L57" s="16">
        <f t="shared" si="2"/>
        <v>4</v>
      </c>
      <c r="M57" s="17">
        <f t="shared" si="3"/>
        <v>400</v>
      </c>
      <c r="N57" s="14">
        <v>1</v>
      </c>
      <c r="O57" s="14">
        <v>3</v>
      </c>
      <c r="P57" s="14">
        <v>0</v>
      </c>
      <c r="Q57" s="15">
        <v>4</v>
      </c>
      <c r="R57" s="16">
        <f t="shared" si="4"/>
        <v>8</v>
      </c>
      <c r="S57" s="17">
        <f t="shared" si="5"/>
        <v>600</v>
      </c>
      <c r="T57" s="14">
        <v>0</v>
      </c>
      <c r="U57" s="14">
        <v>1</v>
      </c>
      <c r="V57" s="14">
        <v>1</v>
      </c>
      <c r="W57" s="15">
        <v>0</v>
      </c>
      <c r="X57" s="16">
        <f t="shared" si="6"/>
        <v>2</v>
      </c>
      <c r="Y57" s="17">
        <f t="shared" si="7"/>
        <v>100</v>
      </c>
      <c r="Z57" s="14">
        <v>2</v>
      </c>
      <c r="AA57" s="14">
        <v>2</v>
      </c>
      <c r="AB57" s="14">
        <v>0</v>
      </c>
      <c r="AC57" s="15">
        <v>4</v>
      </c>
      <c r="AD57" s="16">
        <f t="shared" si="8"/>
        <v>8</v>
      </c>
      <c r="AE57" s="17">
        <f t="shared" si="9"/>
        <v>200</v>
      </c>
      <c r="AF57" s="6">
        <f t="shared" si="10"/>
        <v>1900</v>
      </c>
      <c r="AG57" s="18" t="s">
        <v>46</v>
      </c>
      <c r="AH57" s="14">
        <v>11</v>
      </c>
      <c r="AI57" s="14">
        <v>12</v>
      </c>
      <c r="AJ57" s="14">
        <v>12</v>
      </c>
      <c r="AK57" s="14">
        <v>11</v>
      </c>
      <c r="AL57" s="31">
        <f t="shared" si="13"/>
        <v>11.5</v>
      </c>
      <c r="AM57" s="19">
        <f t="shared" si="12"/>
        <v>165.21739130434781</v>
      </c>
    </row>
    <row r="58" spans="1:39" x14ac:dyDescent="0.25">
      <c r="A58" s="13" t="s">
        <v>61</v>
      </c>
      <c r="B58" s="14">
        <v>1</v>
      </c>
      <c r="C58" s="14">
        <v>1</v>
      </c>
      <c r="D58" s="14">
        <v>0</v>
      </c>
      <c r="E58" s="15">
        <v>1</v>
      </c>
      <c r="F58" s="16">
        <f t="shared" si="0"/>
        <v>3</v>
      </c>
      <c r="G58" s="17">
        <f t="shared" si="1"/>
        <v>750</v>
      </c>
      <c r="H58" s="14">
        <v>0</v>
      </c>
      <c r="I58" s="14">
        <v>0</v>
      </c>
      <c r="J58" s="14">
        <v>0</v>
      </c>
      <c r="K58" s="15">
        <v>0</v>
      </c>
      <c r="L58" s="16">
        <f t="shared" si="2"/>
        <v>0</v>
      </c>
      <c r="M58" s="17">
        <f t="shared" si="3"/>
        <v>0</v>
      </c>
      <c r="N58" s="14">
        <v>2</v>
      </c>
      <c r="O58" s="14">
        <v>2</v>
      </c>
      <c r="P58" s="14">
        <v>0</v>
      </c>
      <c r="Q58" s="15">
        <v>4</v>
      </c>
      <c r="R58" s="16">
        <f t="shared" si="4"/>
        <v>8</v>
      </c>
      <c r="S58" s="17">
        <f t="shared" si="5"/>
        <v>600</v>
      </c>
      <c r="T58" s="14">
        <v>1</v>
      </c>
      <c r="U58" s="14">
        <v>1</v>
      </c>
      <c r="V58" s="14">
        <v>5</v>
      </c>
      <c r="W58" s="15">
        <v>10</v>
      </c>
      <c r="X58" s="16">
        <f t="shared" si="6"/>
        <v>17</v>
      </c>
      <c r="Y58" s="17">
        <f t="shared" si="7"/>
        <v>850</v>
      </c>
      <c r="Z58" s="14">
        <v>2</v>
      </c>
      <c r="AA58" s="14">
        <v>3</v>
      </c>
      <c r="AB58" s="14">
        <v>4</v>
      </c>
      <c r="AC58" s="15">
        <v>3</v>
      </c>
      <c r="AD58" s="16">
        <f t="shared" si="8"/>
        <v>12</v>
      </c>
      <c r="AE58" s="17">
        <f t="shared" si="9"/>
        <v>300</v>
      </c>
      <c r="AF58" s="6">
        <f t="shared" si="10"/>
        <v>2500</v>
      </c>
      <c r="AG58" s="18" t="s">
        <v>61</v>
      </c>
      <c r="AH58" s="20">
        <v>14</v>
      </c>
      <c r="AI58" s="20">
        <v>15</v>
      </c>
      <c r="AJ58" s="20">
        <v>17</v>
      </c>
      <c r="AK58" s="20">
        <v>17</v>
      </c>
      <c r="AL58" s="31">
        <f t="shared" si="13"/>
        <v>15.75</v>
      </c>
      <c r="AM58" s="19">
        <f t="shared" si="12"/>
        <v>158.73015873015873</v>
      </c>
    </row>
    <row r="59" spans="1:39" x14ac:dyDescent="0.25">
      <c r="A59" s="13" t="s">
        <v>44</v>
      </c>
      <c r="B59" s="14">
        <v>1</v>
      </c>
      <c r="C59" s="14">
        <v>0</v>
      </c>
      <c r="D59" s="14">
        <v>1</v>
      </c>
      <c r="E59" s="15">
        <v>0</v>
      </c>
      <c r="F59" s="16">
        <f t="shared" si="0"/>
        <v>2</v>
      </c>
      <c r="G59" s="17">
        <f t="shared" si="1"/>
        <v>500</v>
      </c>
      <c r="H59" s="14">
        <v>0</v>
      </c>
      <c r="I59" s="14">
        <v>0</v>
      </c>
      <c r="J59" s="14">
        <v>0</v>
      </c>
      <c r="K59" s="15">
        <v>0</v>
      </c>
      <c r="L59" s="16">
        <f t="shared" si="2"/>
        <v>0</v>
      </c>
      <c r="M59" s="17">
        <f t="shared" si="3"/>
        <v>0</v>
      </c>
      <c r="N59" s="14">
        <v>4</v>
      </c>
      <c r="O59" s="14">
        <v>3</v>
      </c>
      <c r="P59" s="14">
        <v>1</v>
      </c>
      <c r="Q59" s="15">
        <v>3</v>
      </c>
      <c r="R59" s="16">
        <f t="shared" si="4"/>
        <v>11</v>
      </c>
      <c r="S59" s="17">
        <f t="shared" si="5"/>
        <v>825</v>
      </c>
      <c r="T59" s="14">
        <v>15</v>
      </c>
      <c r="U59" s="14">
        <v>4</v>
      </c>
      <c r="V59" s="14">
        <v>22</v>
      </c>
      <c r="W59" s="15">
        <v>12</v>
      </c>
      <c r="X59" s="16">
        <f t="shared" si="6"/>
        <v>53</v>
      </c>
      <c r="Y59" s="17">
        <f t="shared" si="7"/>
        <v>2650</v>
      </c>
      <c r="Z59" s="14">
        <v>10</v>
      </c>
      <c r="AA59" s="14">
        <v>2</v>
      </c>
      <c r="AB59" s="14">
        <v>10</v>
      </c>
      <c r="AC59" s="15">
        <v>6</v>
      </c>
      <c r="AD59" s="16">
        <f t="shared" si="8"/>
        <v>28</v>
      </c>
      <c r="AE59" s="17">
        <f t="shared" si="9"/>
        <v>700</v>
      </c>
      <c r="AF59" s="6">
        <f t="shared" si="10"/>
        <v>4675</v>
      </c>
      <c r="AG59" s="18" t="s">
        <v>44</v>
      </c>
      <c r="AH59" s="14">
        <v>31</v>
      </c>
      <c r="AI59" s="14">
        <v>30</v>
      </c>
      <c r="AJ59" s="14">
        <v>30</v>
      </c>
      <c r="AK59" s="14">
        <v>27</v>
      </c>
      <c r="AL59" s="31">
        <f t="shared" si="13"/>
        <v>29.5</v>
      </c>
      <c r="AM59" s="19">
        <f t="shared" si="12"/>
        <v>158.47457627118644</v>
      </c>
    </row>
    <row r="60" spans="1:39" x14ac:dyDescent="0.25">
      <c r="A60" s="13" t="s">
        <v>72</v>
      </c>
      <c r="B60" s="14">
        <v>0</v>
      </c>
      <c r="C60" s="14">
        <v>0</v>
      </c>
      <c r="D60" s="14">
        <v>1</v>
      </c>
      <c r="E60" s="15">
        <v>0</v>
      </c>
      <c r="F60" s="16">
        <f t="shared" si="0"/>
        <v>1</v>
      </c>
      <c r="G60" s="17">
        <f t="shared" si="1"/>
        <v>250</v>
      </c>
      <c r="H60" s="14">
        <v>0</v>
      </c>
      <c r="I60" s="14">
        <v>0</v>
      </c>
      <c r="J60" s="14">
        <v>0</v>
      </c>
      <c r="K60" s="15">
        <v>0</v>
      </c>
      <c r="L60" s="16">
        <f t="shared" si="2"/>
        <v>0</v>
      </c>
      <c r="M60" s="17">
        <f t="shared" si="3"/>
        <v>0</v>
      </c>
      <c r="N60" s="14">
        <v>3</v>
      </c>
      <c r="O60" s="14">
        <v>2</v>
      </c>
      <c r="P60" s="14">
        <v>3</v>
      </c>
      <c r="Q60" s="15">
        <v>0</v>
      </c>
      <c r="R60" s="16">
        <f t="shared" si="4"/>
        <v>8</v>
      </c>
      <c r="S60" s="17">
        <f t="shared" si="5"/>
        <v>600</v>
      </c>
      <c r="T60" s="14">
        <v>0</v>
      </c>
      <c r="U60" s="14">
        <v>2</v>
      </c>
      <c r="V60" s="14">
        <v>3</v>
      </c>
      <c r="W60" s="15">
        <v>1</v>
      </c>
      <c r="X60" s="16">
        <f t="shared" si="6"/>
        <v>6</v>
      </c>
      <c r="Y60" s="17">
        <f t="shared" si="7"/>
        <v>300</v>
      </c>
      <c r="Z60" s="14">
        <v>1</v>
      </c>
      <c r="AA60" s="14">
        <v>6</v>
      </c>
      <c r="AB60" s="14">
        <v>1</v>
      </c>
      <c r="AC60" s="15">
        <v>2</v>
      </c>
      <c r="AD60" s="16">
        <f t="shared" si="8"/>
        <v>10</v>
      </c>
      <c r="AE60" s="17">
        <f t="shared" si="9"/>
        <v>250</v>
      </c>
      <c r="AF60" s="6">
        <f t="shared" si="10"/>
        <v>1400</v>
      </c>
      <c r="AG60" s="18" t="s">
        <v>72</v>
      </c>
      <c r="AH60" s="14">
        <v>9</v>
      </c>
      <c r="AI60" s="14">
        <v>9</v>
      </c>
      <c r="AJ60" s="14">
        <v>10</v>
      </c>
      <c r="AK60" s="14">
        <v>9</v>
      </c>
      <c r="AL60" s="31">
        <f t="shared" si="13"/>
        <v>9.25</v>
      </c>
      <c r="AM60" s="19">
        <f t="shared" si="12"/>
        <v>151.35135135135135</v>
      </c>
    </row>
    <row r="61" spans="1:39" x14ac:dyDescent="0.25">
      <c r="A61" s="13" t="s">
        <v>65</v>
      </c>
      <c r="B61" s="14">
        <v>1</v>
      </c>
      <c r="C61" s="14">
        <v>0</v>
      </c>
      <c r="D61" s="14">
        <v>0</v>
      </c>
      <c r="E61" s="15">
        <v>0</v>
      </c>
      <c r="F61" s="16">
        <f t="shared" si="0"/>
        <v>1</v>
      </c>
      <c r="G61" s="17">
        <f t="shared" si="1"/>
        <v>250</v>
      </c>
      <c r="H61" s="14">
        <v>0</v>
      </c>
      <c r="I61" s="14">
        <v>0</v>
      </c>
      <c r="J61" s="14">
        <v>0</v>
      </c>
      <c r="K61" s="15">
        <v>0</v>
      </c>
      <c r="L61" s="16">
        <f t="shared" si="2"/>
        <v>0</v>
      </c>
      <c r="M61" s="17">
        <f t="shared" si="3"/>
        <v>0</v>
      </c>
      <c r="N61" s="14">
        <v>0</v>
      </c>
      <c r="O61" s="14">
        <v>2</v>
      </c>
      <c r="P61" s="14">
        <v>0</v>
      </c>
      <c r="Q61" s="15">
        <v>4</v>
      </c>
      <c r="R61" s="16">
        <f t="shared" si="4"/>
        <v>6</v>
      </c>
      <c r="S61" s="17">
        <f t="shared" si="5"/>
        <v>450</v>
      </c>
      <c r="T61" s="14">
        <v>3</v>
      </c>
      <c r="U61" s="14">
        <v>3</v>
      </c>
      <c r="V61" s="14">
        <v>3</v>
      </c>
      <c r="W61" s="15">
        <v>5</v>
      </c>
      <c r="X61" s="16">
        <f t="shared" si="6"/>
        <v>14</v>
      </c>
      <c r="Y61" s="17">
        <f t="shared" si="7"/>
        <v>700</v>
      </c>
      <c r="Z61" s="14">
        <v>11</v>
      </c>
      <c r="AA61" s="14">
        <v>8</v>
      </c>
      <c r="AB61" s="14">
        <v>10</v>
      </c>
      <c r="AC61" s="15">
        <v>1</v>
      </c>
      <c r="AD61" s="16">
        <f t="shared" si="8"/>
        <v>30</v>
      </c>
      <c r="AE61" s="17">
        <f t="shared" si="9"/>
        <v>750</v>
      </c>
      <c r="AF61" s="6">
        <f t="shared" si="10"/>
        <v>2150</v>
      </c>
      <c r="AG61" s="18" t="s">
        <v>65</v>
      </c>
      <c r="AH61" s="20">
        <v>12</v>
      </c>
      <c r="AI61" s="20">
        <v>20</v>
      </c>
      <c r="AJ61" s="20">
        <v>18</v>
      </c>
      <c r="AK61" s="20">
        <v>19</v>
      </c>
      <c r="AL61" s="31">
        <f t="shared" si="13"/>
        <v>17.25</v>
      </c>
      <c r="AM61" s="19">
        <f t="shared" si="12"/>
        <v>124.6376811594203</v>
      </c>
    </row>
    <row r="62" spans="1:39" x14ac:dyDescent="0.25">
      <c r="A62" s="13" t="s">
        <v>59</v>
      </c>
      <c r="B62" s="14">
        <v>2</v>
      </c>
      <c r="C62" s="14">
        <v>0</v>
      </c>
      <c r="D62" s="14">
        <v>0</v>
      </c>
      <c r="E62" s="15">
        <v>0</v>
      </c>
      <c r="F62" s="16">
        <f t="shared" si="0"/>
        <v>2</v>
      </c>
      <c r="G62" s="17">
        <f t="shared" si="1"/>
        <v>500</v>
      </c>
      <c r="H62" s="14">
        <v>0</v>
      </c>
      <c r="I62" s="14">
        <v>0</v>
      </c>
      <c r="J62" s="14">
        <v>0</v>
      </c>
      <c r="K62" s="15">
        <v>0</v>
      </c>
      <c r="L62" s="16">
        <f t="shared" si="2"/>
        <v>0</v>
      </c>
      <c r="M62" s="17">
        <f t="shared" si="3"/>
        <v>0</v>
      </c>
      <c r="N62" s="14">
        <v>0</v>
      </c>
      <c r="O62" s="14">
        <v>0</v>
      </c>
      <c r="P62" s="14">
        <v>1</v>
      </c>
      <c r="Q62" s="15">
        <v>2</v>
      </c>
      <c r="R62" s="16">
        <f t="shared" si="4"/>
        <v>3</v>
      </c>
      <c r="S62" s="17">
        <f t="shared" si="5"/>
        <v>225</v>
      </c>
      <c r="T62" s="25">
        <v>6</v>
      </c>
      <c r="U62" s="14">
        <v>0</v>
      </c>
      <c r="V62" s="14">
        <v>4</v>
      </c>
      <c r="W62" s="15">
        <v>0</v>
      </c>
      <c r="X62" s="16">
        <f t="shared" si="6"/>
        <v>10</v>
      </c>
      <c r="Y62" s="17">
        <f t="shared" si="7"/>
        <v>500</v>
      </c>
      <c r="Z62" s="14">
        <v>4</v>
      </c>
      <c r="AA62" s="14">
        <v>1</v>
      </c>
      <c r="AB62" s="14">
        <v>3</v>
      </c>
      <c r="AC62" s="15">
        <v>1</v>
      </c>
      <c r="AD62" s="16">
        <f t="shared" si="8"/>
        <v>9</v>
      </c>
      <c r="AE62" s="17">
        <f t="shared" si="9"/>
        <v>225</v>
      </c>
      <c r="AF62" s="6">
        <f t="shared" si="10"/>
        <v>1450</v>
      </c>
      <c r="AG62" s="18" t="s">
        <v>59</v>
      </c>
      <c r="AH62" s="20">
        <v>11</v>
      </c>
      <c r="AI62" s="14">
        <v>13</v>
      </c>
      <c r="AJ62" s="14">
        <v>12</v>
      </c>
      <c r="AK62" s="14">
        <v>13</v>
      </c>
      <c r="AL62" s="31">
        <f t="shared" si="13"/>
        <v>12.25</v>
      </c>
      <c r="AM62" s="19">
        <f t="shared" si="12"/>
        <v>118.36734693877551</v>
      </c>
    </row>
    <row r="63" spans="1:39" x14ac:dyDescent="0.25">
      <c r="A63" s="13" t="s">
        <v>49</v>
      </c>
      <c r="B63" s="14">
        <v>0</v>
      </c>
      <c r="C63" s="14">
        <v>0</v>
      </c>
      <c r="D63" s="14">
        <v>0</v>
      </c>
      <c r="E63" s="15">
        <v>2</v>
      </c>
      <c r="F63" s="16">
        <f t="shared" si="0"/>
        <v>2</v>
      </c>
      <c r="G63" s="17">
        <f t="shared" si="1"/>
        <v>500</v>
      </c>
      <c r="H63" s="14">
        <v>0</v>
      </c>
      <c r="I63" s="14">
        <v>2</v>
      </c>
      <c r="J63" s="14">
        <v>0</v>
      </c>
      <c r="K63" s="15">
        <v>0</v>
      </c>
      <c r="L63" s="16">
        <f t="shared" si="2"/>
        <v>2</v>
      </c>
      <c r="M63" s="17">
        <f t="shared" si="3"/>
        <v>200</v>
      </c>
      <c r="N63" s="14">
        <v>6</v>
      </c>
      <c r="O63" s="14">
        <v>5</v>
      </c>
      <c r="P63" s="14">
        <v>0</v>
      </c>
      <c r="Q63" s="15">
        <v>3</v>
      </c>
      <c r="R63" s="16">
        <f t="shared" si="4"/>
        <v>14</v>
      </c>
      <c r="S63" s="17">
        <f t="shared" si="5"/>
        <v>1050</v>
      </c>
      <c r="T63" s="14">
        <v>8</v>
      </c>
      <c r="U63" s="14">
        <v>2</v>
      </c>
      <c r="V63" s="14">
        <v>2</v>
      </c>
      <c r="W63" s="15">
        <v>7</v>
      </c>
      <c r="X63" s="16">
        <f t="shared" si="6"/>
        <v>19</v>
      </c>
      <c r="Y63" s="17">
        <f t="shared" si="7"/>
        <v>950</v>
      </c>
      <c r="Z63" s="14">
        <v>5</v>
      </c>
      <c r="AA63" s="14">
        <v>8</v>
      </c>
      <c r="AB63" s="14">
        <v>4</v>
      </c>
      <c r="AC63" s="15">
        <v>5</v>
      </c>
      <c r="AD63" s="16">
        <f t="shared" si="8"/>
        <v>22</v>
      </c>
      <c r="AE63" s="17">
        <f t="shared" si="9"/>
        <v>550</v>
      </c>
      <c r="AF63" s="6">
        <f t="shared" si="10"/>
        <v>3050</v>
      </c>
      <c r="AG63" s="18" t="s">
        <v>49</v>
      </c>
      <c r="AH63" s="14">
        <v>26</v>
      </c>
      <c r="AI63" s="14">
        <v>28</v>
      </c>
      <c r="AJ63" s="14">
        <v>29</v>
      </c>
      <c r="AK63" s="14">
        <v>29</v>
      </c>
      <c r="AL63" s="31">
        <f t="shared" si="13"/>
        <v>28</v>
      </c>
      <c r="AM63" s="19">
        <f t="shared" si="12"/>
        <v>108.92857142857143</v>
      </c>
    </row>
    <row r="64" spans="1:39" x14ac:dyDescent="0.25">
      <c r="A64" s="13" t="s">
        <v>53</v>
      </c>
      <c r="B64" s="14">
        <v>0</v>
      </c>
      <c r="C64" s="14">
        <v>2</v>
      </c>
      <c r="D64" s="14">
        <v>0</v>
      </c>
      <c r="E64" s="15">
        <v>0</v>
      </c>
      <c r="F64" s="16">
        <f t="shared" si="0"/>
        <v>2</v>
      </c>
      <c r="G64" s="17">
        <f t="shared" si="1"/>
        <v>500</v>
      </c>
      <c r="H64" s="14">
        <v>0</v>
      </c>
      <c r="I64" s="14">
        <v>1</v>
      </c>
      <c r="J64" s="14">
        <v>0</v>
      </c>
      <c r="K64" s="15">
        <v>0</v>
      </c>
      <c r="L64" s="16">
        <f t="shared" si="2"/>
        <v>1</v>
      </c>
      <c r="M64" s="17">
        <f t="shared" si="3"/>
        <v>100</v>
      </c>
      <c r="N64" s="14">
        <v>6</v>
      </c>
      <c r="O64" s="14">
        <v>3</v>
      </c>
      <c r="P64" s="14">
        <v>1</v>
      </c>
      <c r="Q64" s="15">
        <v>1</v>
      </c>
      <c r="R64" s="16">
        <f t="shared" si="4"/>
        <v>11</v>
      </c>
      <c r="S64" s="17">
        <f t="shared" si="5"/>
        <v>825</v>
      </c>
      <c r="T64" s="14">
        <v>2</v>
      </c>
      <c r="U64" s="14">
        <v>1</v>
      </c>
      <c r="V64" s="14">
        <v>1</v>
      </c>
      <c r="W64" s="15">
        <v>0</v>
      </c>
      <c r="X64" s="16">
        <f t="shared" si="6"/>
        <v>4</v>
      </c>
      <c r="Y64" s="17">
        <f t="shared" si="7"/>
        <v>200</v>
      </c>
      <c r="Z64" s="14">
        <v>1</v>
      </c>
      <c r="AA64" s="14">
        <v>2</v>
      </c>
      <c r="AB64" s="14">
        <v>2</v>
      </c>
      <c r="AC64" s="15">
        <v>0</v>
      </c>
      <c r="AD64" s="16">
        <f t="shared" si="8"/>
        <v>5</v>
      </c>
      <c r="AE64" s="17">
        <f t="shared" si="9"/>
        <v>125</v>
      </c>
      <c r="AF64" s="6">
        <f t="shared" si="10"/>
        <v>1650</v>
      </c>
      <c r="AG64" s="18" t="s">
        <v>53</v>
      </c>
      <c r="AH64" s="14">
        <v>16</v>
      </c>
      <c r="AI64" s="14">
        <v>16</v>
      </c>
      <c r="AJ64" s="14">
        <v>16</v>
      </c>
      <c r="AK64" s="14">
        <v>16</v>
      </c>
      <c r="AL64" s="31">
        <f t="shared" si="13"/>
        <v>16</v>
      </c>
      <c r="AM64" s="19">
        <f t="shared" si="12"/>
        <v>103.125</v>
      </c>
    </row>
    <row r="65" spans="1:39" x14ac:dyDescent="0.25">
      <c r="A65" s="13" t="s">
        <v>64</v>
      </c>
      <c r="B65" s="14">
        <v>0</v>
      </c>
      <c r="C65" s="14">
        <v>0</v>
      </c>
      <c r="D65" s="14">
        <v>0</v>
      </c>
      <c r="E65" s="15">
        <v>2</v>
      </c>
      <c r="F65" s="16">
        <f t="shared" si="0"/>
        <v>2</v>
      </c>
      <c r="G65" s="17">
        <f t="shared" si="1"/>
        <v>500</v>
      </c>
      <c r="H65" s="14">
        <v>0</v>
      </c>
      <c r="I65" s="14">
        <v>0</v>
      </c>
      <c r="J65" s="14">
        <v>0</v>
      </c>
      <c r="K65" s="15">
        <v>0</v>
      </c>
      <c r="L65" s="16">
        <f t="shared" si="2"/>
        <v>0</v>
      </c>
      <c r="M65" s="17">
        <f t="shared" si="3"/>
        <v>0</v>
      </c>
      <c r="N65" s="14">
        <v>1</v>
      </c>
      <c r="O65" s="14">
        <v>3</v>
      </c>
      <c r="P65" s="14">
        <v>0</v>
      </c>
      <c r="Q65" s="15">
        <v>2</v>
      </c>
      <c r="R65" s="16">
        <f t="shared" si="4"/>
        <v>6</v>
      </c>
      <c r="S65" s="17">
        <f t="shared" si="5"/>
        <v>450</v>
      </c>
      <c r="T65" s="14">
        <v>4</v>
      </c>
      <c r="U65" s="14">
        <v>0</v>
      </c>
      <c r="V65" s="14">
        <v>3</v>
      </c>
      <c r="W65" s="15">
        <v>1</v>
      </c>
      <c r="X65" s="16">
        <f t="shared" si="6"/>
        <v>8</v>
      </c>
      <c r="Y65" s="17">
        <f t="shared" si="7"/>
        <v>400</v>
      </c>
      <c r="Z65" s="14">
        <v>5</v>
      </c>
      <c r="AA65" s="14">
        <v>2</v>
      </c>
      <c r="AB65" s="14">
        <v>4</v>
      </c>
      <c r="AC65" s="15">
        <v>5</v>
      </c>
      <c r="AD65" s="16">
        <f t="shared" si="8"/>
        <v>16</v>
      </c>
      <c r="AE65" s="17">
        <f t="shared" si="9"/>
        <v>400</v>
      </c>
      <c r="AF65" s="6">
        <f t="shared" si="10"/>
        <v>1750</v>
      </c>
      <c r="AG65" s="18" t="s">
        <v>64</v>
      </c>
      <c r="AH65" s="20">
        <v>17</v>
      </c>
      <c r="AI65" s="20">
        <v>20</v>
      </c>
      <c r="AJ65" s="20">
        <v>20</v>
      </c>
      <c r="AK65" s="20">
        <v>20</v>
      </c>
      <c r="AL65" s="31">
        <f t="shared" si="13"/>
        <v>19.25</v>
      </c>
      <c r="AM65" s="19">
        <f t="shared" si="12"/>
        <v>90.909090909090907</v>
      </c>
    </row>
    <row r="66" spans="1:39" x14ac:dyDescent="0.25">
      <c r="A66" s="13" t="s">
        <v>33</v>
      </c>
      <c r="B66" s="14">
        <v>1</v>
      </c>
      <c r="C66" s="14">
        <v>0</v>
      </c>
      <c r="D66" s="14">
        <v>0</v>
      </c>
      <c r="E66" s="15">
        <v>1</v>
      </c>
      <c r="F66" s="16">
        <f t="shared" si="0"/>
        <v>2</v>
      </c>
      <c r="G66" s="17">
        <f t="shared" si="1"/>
        <v>500</v>
      </c>
      <c r="H66" s="14">
        <v>0</v>
      </c>
      <c r="I66" s="14">
        <v>0</v>
      </c>
      <c r="J66" s="14">
        <v>1</v>
      </c>
      <c r="K66" s="15">
        <v>0</v>
      </c>
      <c r="L66" s="16">
        <f t="shared" si="2"/>
        <v>1</v>
      </c>
      <c r="M66" s="17">
        <f t="shared" si="3"/>
        <v>100</v>
      </c>
      <c r="N66" s="14">
        <v>0</v>
      </c>
      <c r="O66" s="14">
        <v>1</v>
      </c>
      <c r="P66" s="14">
        <v>0</v>
      </c>
      <c r="Q66" s="15">
        <v>1</v>
      </c>
      <c r="R66" s="16">
        <f t="shared" si="4"/>
        <v>2</v>
      </c>
      <c r="S66" s="17">
        <f t="shared" si="5"/>
        <v>150</v>
      </c>
      <c r="T66" s="14">
        <v>3</v>
      </c>
      <c r="U66" s="14">
        <v>3</v>
      </c>
      <c r="V66" s="14">
        <v>1</v>
      </c>
      <c r="W66" s="15">
        <v>1</v>
      </c>
      <c r="X66" s="16">
        <f t="shared" si="6"/>
        <v>8</v>
      </c>
      <c r="Y66" s="17">
        <f t="shared" si="7"/>
        <v>400</v>
      </c>
      <c r="Z66" s="14">
        <v>1</v>
      </c>
      <c r="AA66" s="25">
        <v>7</v>
      </c>
      <c r="AB66" s="14">
        <v>0</v>
      </c>
      <c r="AC66" s="15">
        <v>6</v>
      </c>
      <c r="AD66" s="16">
        <f t="shared" si="8"/>
        <v>14</v>
      </c>
      <c r="AE66" s="17">
        <f t="shared" si="9"/>
        <v>350</v>
      </c>
      <c r="AF66" s="6">
        <f t="shared" si="10"/>
        <v>1400</v>
      </c>
      <c r="AG66" s="18" t="s">
        <v>33</v>
      </c>
      <c r="AH66" s="14">
        <v>16</v>
      </c>
      <c r="AI66" s="14">
        <v>17</v>
      </c>
      <c r="AJ66" s="14">
        <v>15</v>
      </c>
      <c r="AK66" s="14">
        <v>14</v>
      </c>
      <c r="AL66" s="31">
        <f t="shared" si="13"/>
        <v>15.5</v>
      </c>
      <c r="AM66" s="19">
        <f t="shared" si="12"/>
        <v>90.322580645161295</v>
      </c>
    </row>
    <row r="67" spans="1:39" x14ac:dyDescent="0.25">
      <c r="A67" s="13" t="s">
        <v>78</v>
      </c>
      <c r="B67" s="1"/>
      <c r="C67" s="14">
        <v>0</v>
      </c>
      <c r="D67" s="14">
        <v>0</v>
      </c>
      <c r="E67" s="15">
        <v>0</v>
      </c>
      <c r="F67" s="16">
        <f t="shared" ref="F67:F72" si="14">SUM(B67:E67)</f>
        <v>0</v>
      </c>
      <c r="G67" s="17">
        <f t="shared" ref="G67:G72" si="15">F67*250</f>
        <v>0</v>
      </c>
      <c r="H67" s="1"/>
      <c r="I67" s="14">
        <v>0</v>
      </c>
      <c r="J67" s="14">
        <v>0</v>
      </c>
      <c r="K67" s="15">
        <v>0</v>
      </c>
      <c r="L67" s="16">
        <f t="shared" ref="L67:L72" si="16">SUM(H67:K67)</f>
        <v>0</v>
      </c>
      <c r="M67" s="17">
        <f t="shared" ref="M67:M72" si="17">L67*100</f>
        <v>0</v>
      </c>
      <c r="N67" s="1"/>
      <c r="O67" s="14">
        <v>2</v>
      </c>
      <c r="P67" s="14">
        <v>1</v>
      </c>
      <c r="Q67" s="15">
        <v>2</v>
      </c>
      <c r="R67" s="16">
        <f t="shared" ref="R67:R72" si="18">SUM(N67:Q67)</f>
        <v>5</v>
      </c>
      <c r="S67" s="17">
        <f t="shared" ref="S67:S72" si="19">R67*75</f>
        <v>375</v>
      </c>
      <c r="T67" s="1"/>
      <c r="U67" s="14">
        <v>4</v>
      </c>
      <c r="V67" s="14">
        <v>0</v>
      </c>
      <c r="W67" s="15">
        <v>5</v>
      </c>
      <c r="X67" s="16">
        <f t="shared" ref="X67:X72" si="20">SUM(T67:W67)</f>
        <v>9</v>
      </c>
      <c r="Y67" s="17">
        <f t="shared" ref="Y67:Y72" si="21">X67*50</f>
        <v>450</v>
      </c>
      <c r="Z67" s="1"/>
      <c r="AA67" s="14">
        <v>2</v>
      </c>
      <c r="AB67" s="14">
        <v>0</v>
      </c>
      <c r="AC67" s="15">
        <v>4</v>
      </c>
      <c r="AD67" s="16">
        <f t="shared" ref="AD67:AD72" si="22">SUM(Z67:AC67)</f>
        <v>6</v>
      </c>
      <c r="AE67" s="17">
        <f t="shared" ref="AE67:AE72" si="23">AD67*25</f>
        <v>150</v>
      </c>
      <c r="AF67" s="6">
        <f t="shared" ref="AF67:AF72" si="24">G67+S67+Y67+AE67</f>
        <v>975</v>
      </c>
      <c r="AG67" s="18" t="s">
        <v>78</v>
      </c>
      <c r="AH67" s="1"/>
      <c r="AI67" s="14">
        <v>15</v>
      </c>
      <c r="AJ67" s="14">
        <v>16</v>
      </c>
      <c r="AK67" s="14">
        <v>16</v>
      </c>
      <c r="AL67" s="31">
        <f>(AI67+AJ67+AK67)/3</f>
        <v>15.666666666666666</v>
      </c>
      <c r="AM67" s="19">
        <f t="shared" ref="AM67:AM73" si="25">AF67/AL67</f>
        <v>62.234042553191493</v>
      </c>
    </row>
    <row r="68" spans="1:39" x14ac:dyDescent="0.25">
      <c r="A68" s="13" t="s">
        <v>86</v>
      </c>
      <c r="B68" s="1"/>
      <c r="C68" s="1"/>
      <c r="D68" s="1"/>
      <c r="E68" s="15">
        <v>1</v>
      </c>
      <c r="F68" s="16">
        <f t="shared" si="14"/>
        <v>1</v>
      </c>
      <c r="G68" s="17">
        <f t="shared" si="15"/>
        <v>250</v>
      </c>
      <c r="H68" s="1"/>
      <c r="I68" s="1"/>
      <c r="J68" s="1"/>
      <c r="K68" s="15">
        <v>0</v>
      </c>
      <c r="L68" s="16">
        <f t="shared" si="16"/>
        <v>0</v>
      </c>
      <c r="M68" s="17">
        <f t="shared" si="17"/>
        <v>0</v>
      </c>
      <c r="N68" s="1"/>
      <c r="O68" s="1"/>
      <c r="P68" s="1"/>
      <c r="Q68" s="15">
        <v>2</v>
      </c>
      <c r="R68" s="16">
        <f t="shared" si="18"/>
        <v>2</v>
      </c>
      <c r="S68" s="17">
        <f t="shared" si="19"/>
        <v>150</v>
      </c>
      <c r="T68" s="1"/>
      <c r="U68" s="1"/>
      <c r="V68" s="1"/>
      <c r="W68" s="15">
        <v>3</v>
      </c>
      <c r="X68" s="16">
        <f t="shared" si="20"/>
        <v>3</v>
      </c>
      <c r="Y68" s="17">
        <f t="shared" si="21"/>
        <v>150</v>
      </c>
      <c r="Z68" s="1"/>
      <c r="AA68" s="1"/>
      <c r="AB68" s="1"/>
      <c r="AC68" s="15">
        <v>1</v>
      </c>
      <c r="AD68" s="16">
        <f t="shared" si="22"/>
        <v>1</v>
      </c>
      <c r="AE68" s="17">
        <f t="shared" si="23"/>
        <v>25</v>
      </c>
      <c r="AF68" s="6">
        <f t="shared" si="24"/>
        <v>575</v>
      </c>
      <c r="AG68" s="18" t="s">
        <v>47</v>
      </c>
      <c r="AH68" s="1"/>
      <c r="AI68" s="1"/>
      <c r="AJ68" s="1"/>
      <c r="AK68" s="14">
        <v>11</v>
      </c>
      <c r="AL68" s="31">
        <v>11</v>
      </c>
      <c r="AM68" s="19">
        <f t="shared" si="25"/>
        <v>52.272727272727273</v>
      </c>
    </row>
    <row r="69" spans="1:39" x14ac:dyDescent="0.25">
      <c r="A69" s="13" t="s">
        <v>77</v>
      </c>
      <c r="B69" s="1"/>
      <c r="C69" s="14">
        <v>0</v>
      </c>
      <c r="D69" s="14">
        <v>0</v>
      </c>
      <c r="E69" s="15">
        <v>0</v>
      </c>
      <c r="F69" s="16">
        <f t="shared" si="14"/>
        <v>0</v>
      </c>
      <c r="G69" s="17">
        <f t="shared" si="15"/>
        <v>0</v>
      </c>
      <c r="H69" s="1"/>
      <c r="I69" s="14">
        <v>0</v>
      </c>
      <c r="J69" s="14">
        <v>0</v>
      </c>
      <c r="K69" s="15">
        <v>0</v>
      </c>
      <c r="L69" s="16">
        <f t="shared" si="16"/>
        <v>0</v>
      </c>
      <c r="M69" s="17">
        <f t="shared" si="17"/>
        <v>0</v>
      </c>
      <c r="N69" s="1"/>
      <c r="O69" s="14">
        <v>0</v>
      </c>
      <c r="P69" s="14">
        <v>0</v>
      </c>
      <c r="Q69" s="15">
        <v>1</v>
      </c>
      <c r="R69" s="16">
        <f t="shared" si="18"/>
        <v>1</v>
      </c>
      <c r="S69" s="17">
        <f t="shared" si="19"/>
        <v>75</v>
      </c>
      <c r="T69" s="1"/>
      <c r="U69" s="14">
        <v>1</v>
      </c>
      <c r="V69" s="14">
        <v>2</v>
      </c>
      <c r="W69" s="15">
        <v>0</v>
      </c>
      <c r="X69" s="16">
        <f t="shared" si="20"/>
        <v>3</v>
      </c>
      <c r="Y69" s="17">
        <f t="shared" si="21"/>
        <v>150</v>
      </c>
      <c r="Z69" s="1"/>
      <c r="AA69" s="14">
        <v>2</v>
      </c>
      <c r="AB69" s="14">
        <v>6</v>
      </c>
      <c r="AC69" s="15">
        <v>0</v>
      </c>
      <c r="AD69" s="16">
        <f t="shared" si="22"/>
        <v>8</v>
      </c>
      <c r="AE69" s="17">
        <f t="shared" si="23"/>
        <v>200</v>
      </c>
      <c r="AF69" s="6">
        <f t="shared" si="24"/>
        <v>425</v>
      </c>
      <c r="AG69" s="13" t="s">
        <v>77</v>
      </c>
      <c r="AH69" s="1"/>
      <c r="AI69" s="14">
        <v>12</v>
      </c>
      <c r="AJ69" s="14">
        <v>12</v>
      </c>
      <c r="AK69" s="14">
        <v>12</v>
      </c>
      <c r="AL69" s="31">
        <f>(AI69+AJ69+AK69)/3</f>
        <v>12</v>
      </c>
      <c r="AM69" s="19">
        <f t="shared" si="25"/>
        <v>35.416666666666664</v>
      </c>
    </row>
    <row r="70" spans="1:39" x14ac:dyDescent="0.25">
      <c r="A70" s="13" t="s">
        <v>81</v>
      </c>
      <c r="B70" s="1"/>
      <c r="C70" s="14">
        <v>0</v>
      </c>
      <c r="D70" s="14">
        <v>0</v>
      </c>
      <c r="E70" s="15">
        <v>0</v>
      </c>
      <c r="F70" s="16">
        <f t="shared" si="14"/>
        <v>0</v>
      </c>
      <c r="G70" s="17">
        <f t="shared" si="15"/>
        <v>0</v>
      </c>
      <c r="H70" s="1"/>
      <c r="I70" s="14">
        <v>0</v>
      </c>
      <c r="J70" s="14">
        <v>0</v>
      </c>
      <c r="K70" s="15">
        <v>0</v>
      </c>
      <c r="L70" s="16">
        <f t="shared" si="16"/>
        <v>0</v>
      </c>
      <c r="M70" s="17">
        <f t="shared" si="17"/>
        <v>0</v>
      </c>
      <c r="N70" s="1"/>
      <c r="O70" s="14">
        <v>1</v>
      </c>
      <c r="P70" s="14">
        <v>0</v>
      </c>
      <c r="Q70" s="15">
        <v>1</v>
      </c>
      <c r="R70" s="16">
        <f t="shared" si="18"/>
        <v>2</v>
      </c>
      <c r="S70" s="17">
        <f t="shared" si="19"/>
        <v>150</v>
      </c>
      <c r="T70" s="1"/>
      <c r="U70" s="14">
        <v>1</v>
      </c>
      <c r="V70" s="14">
        <v>2</v>
      </c>
      <c r="W70" s="15">
        <v>1</v>
      </c>
      <c r="X70" s="16">
        <f t="shared" si="20"/>
        <v>4</v>
      </c>
      <c r="Y70" s="17">
        <f t="shared" si="21"/>
        <v>200</v>
      </c>
      <c r="Z70" s="1"/>
      <c r="AA70" s="14">
        <v>2</v>
      </c>
      <c r="AB70" s="14">
        <v>0</v>
      </c>
      <c r="AC70" s="15">
        <v>1</v>
      </c>
      <c r="AD70" s="16">
        <f t="shared" si="22"/>
        <v>3</v>
      </c>
      <c r="AE70" s="17">
        <f t="shared" si="23"/>
        <v>75</v>
      </c>
      <c r="AF70" s="6">
        <f t="shared" si="24"/>
        <v>425</v>
      </c>
      <c r="AG70" s="13" t="s">
        <v>81</v>
      </c>
      <c r="AH70" s="1"/>
      <c r="AI70" s="14">
        <v>13</v>
      </c>
      <c r="AJ70" s="14">
        <v>13</v>
      </c>
      <c r="AK70" s="14">
        <v>12</v>
      </c>
      <c r="AL70" s="31">
        <f>(AI70+AJ70+AK70)/3</f>
        <v>12.666666666666666</v>
      </c>
      <c r="AM70" s="19">
        <f t="shared" si="25"/>
        <v>33.55263157894737</v>
      </c>
    </row>
    <row r="71" spans="1:39" x14ac:dyDescent="0.25">
      <c r="A71" s="13" t="s">
        <v>83</v>
      </c>
      <c r="B71" s="1"/>
      <c r="C71" s="14">
        <v>0</v>
      </c>
      <c r="D71" s="14">
        <v>0</v>
      </c>
      <c r="E71" s="15">
        <v>0</v>
      </c>
      <c r="F71" s="16">
        <f t="shared" si="14"/>
        <v>0</v>
      </c>
      <c r="G71" s="17">
        <f t="shared" si="15"/>
        <v>0</v>
      </c>
      <c r="H71" s="1"/>
      <c r="I71" s="14">
        <v>0</v>
      </c>
      <c r="J71" s="14">
        <v>0</v>
      </c>
      <c r="K71" s="15">
        <v>0</v>
      </c>
      <c r="L71" s="16">
        <f t="shared" si="16"/>
        <v>0</v>
      </c>
      <c r="M71" s="17">
        <f t="shared" si="17"/>
        <v>0</v>
      </c>
      <c r="N71" s="1"/>
      <c r="O71" s="14">
        <v>0</v>
      </c>
      <c r="P71" s="14">
        <v>0</v>
      </c>
      <c r="Q71" s="15">
        <v>1</v>
      </c>
      <c r="R71" s="16">
        <f t="shared" si="18"/>
        <v>1</v>
      </c>
      <c r="S71" s="17">
        <f t="shared" si="19"/>
        <v>75</v>
      </c>
      <c r="T71" s="1"/>
      <c r="U71" s="14">
        <v>0</v>
      </c>
      <c r="V71" s="14">
        <v>2</v>
      </c>
      <c r="W71" s="15">
        <v>0</v>
      </c>
      <c r="X71" s="16">
        <f t="shared" si="20"/>
        <v>2</v>
      </c>
      <c r="Y71" s="17">
        <f t="shared" si="21"/>
        <v>100</v>
      </c>
      <c r="Z71" s="1"/>
      <c r="AA71" s="14">
        <v>0</v>
      </c>
      <c r="AB71" s="14">
        <v>2</v>
      </c>
      <c r="AC71" s="15">
        <v>1</v>
      </c>
      <c r="AD71" s="16">
        <f t="shared" si="22"/>
        <v>3</v>
      </c>
      <c r="AE71" s="17">
        <f t="shared" si="23"/>
        <v>75</v>
      </c>
      <c r="AF71" s="6">
        <f t="shared" si="24"/>
        <v>250</v>
      </c>
      <c r="AG71" s="18" t="s">
        <v>83</v>
      </c>
      <c r="AH71" s="27"/>
      <c r="AI71" s="20">
        <v>19</v>
      </c>
      <c r="AJ71" s="20">
        <v>19</v>
      </c>
      <c r="AK71" s="20">
        <v>19</v>
      </c>
      <c r="AL71" s="31">
        <f>(AI71+AJ71+AK71)/3</f>
        <v>19</v>
      </c>
      <c r="AM71" s="19">
        <f t="shared" si="25"/>
        <v>13.157894736842104</v>
      </c>
    </row>
    <row r="72" spans="1:39" x14ac:dyDescent="0.25">
      <c r="A72" s="13" t="s">
        <v>75</v>
      </c>
      <c r="B72" s="1"/>
      <c r="C72" s="1"/>
      <c r="D72" s="1"/>
      <c r="E72" s="15">
        <v>0</v>
      </c>
      <c r="F72" s="16">
        <f t="shared" si="14"/>
        <v>0</v>
      </c>
      <c r="G72" s="17">
        <f t="shared" si="15"/>
        <v>0</v>
      </c>
      <c r="H72" s="1"/>
      <c r="I72" s="1"/>
      <c r="J72" s="1"/>
      <c r="K72" s="15">
        <v>0</v>
      </c>
      <c r="L72" s="16">
        <f t="shared" si="16"/>
        <v>0</v>
      </c>
      <c r="M72" s="17">
        <f t="shared" si="17"/>
        <v>0</v>
      </c>
      <c r="N72" s="1"/>
      <c r="O72" s="1"/>
      <c r="P72" s="1"/>
      <c r="Q72" s="15">
        <v>0</v>
      </c>
      <c r="R72" s="16">
        <f t="shared" si="18"/>
        <v>0</v>
      </c>
      <c r="S72" s="17">
        <f t="shared" si="19"/>
        <v>0</v>
      </c>
      <c r="T72" s="1"/>
      <c r="U72" s="1"/>
      <c r="V72" s="1"/>
      <c r="W72" s="15">
        <v>0</v>
      </c>
      <c r="X72" s="16">
        <f t="shared" si="20"/>
        <v>0</v>
      </c>
      <c r="Y72" s="17">
        <f t="shared" si="21"/>
        <v>0</v>
      </c>
      <c r="Z72" s="1"/>
      <c r="AA72" s="1"/>
      <c r="AB72" s="1"/>
      <c r="AC72" s="15">
        <v>0</v>
      </c>
      <c r="AD72" s="16">
        <f t="shared" si="22"/>
        <v>0</v>
      </c>
      <c r="AE72" s="17">
        <f t="shared" si="23"/>
        <v>0</v>
      </c>
      <c r="AF72" s="6">
        <f t="shared" si="24"/>
        <v>0</v>
      </c>
      <c r="AG72" s="18" t="s">
        <v>75</v>
      </c>
      <c r="AH72" s="1"/>
      <c r="AI72" s="1"/>
      <c r="AJ72" s="1"/>
      <c r="AK72" s="14">
        <v>13</v>
      </c>
      <c r="AL72" s="31">
        <v>13</v>
      </c>
      <c r="AM72" s="19">
        <f t="shared" si="25"/>
        <v>0</v>
      </c>
    </row>
    <row r="73" spans="1:39" x14ac:dyDescent="0.25">
      <c r="A73" s="21" t="s">
        <v>67</v>
      </c>
      <c r="B73" s="20">
        <f t="shared" ref="B73:M73" si="26">SUM(B3:B72)</f>
        <v>64</v>
      </c>
      <c r="C73" s="20">
        <f t="shared" si="26"/>
        <v>61</v>
      </c>
      <c r="D73" s="20">
        <f t="shared" si="26"/>
        <v>75</v>
      </c>
      <c r="E73" s="20">
        <f t="shared" si="26"/>
        <v>82</v>
      </c>
      <c r="F73" s="22">
        <f t="shared" si="26"/>
        <v>282</v>
      </c>
      <c r="G73" s="28">
        <f t="shared" si="26"/>
        <v>70500</v>
      </c>
      <c r="H73" s="30">
        <f t="shared" si="26"/>
        <v>29</v>
      </c>
      <c r="I73" s="30">
        <f t="shared" si="26"/>
        <v>45</v>
      </c>
      <c r="J73" s="30">
        <f t="shared" si="26"/>
        <v>30</v>
      </c>
      <c r="K73" s="30">
        <f t="shared" si="26"/>
        <v>25</v>
      </c>
      <c r="L73" s="22">
        <f t="shared" si="26"/>
        <v>129</v>
      </c>
      <c r="M73" s="28">
        <f t="shared" si="26"/>
        <v>12900</v>
      </c>
      <c r="N73" s="30">
        <f t="shared" ref="N73:AF73" si="27">SUM(N3:N72)</f>
        <v>354</v>
      </c>
      <c r="O73" s="30">
        <f t="shared" si="27"/>
        <v>433</v>
      </c>
      <c r="P73" s="30">
        <f t="shared" si="27"/>
        <v>212</v>
      </c>
      <c r="Q73" s="30">
        <f t="shared" si="27"/>
        <v>446</v>
      </c>
      <c r="R73" s="22">
        <f t="shared" si="27"/>
        <v>1445</v>
      </c>
      <c r="S73" s="28">
        <f t="shared" si="27"/>
        <v>108375</v>
      </c>
      <c r="T73" s="30">
        <f t="shared" si="27"/>
        <v>532</v>
      </c>
      <c r="U73" s="30">
        <f t="shared" si="27"/>
        <v>526</v>
      </c>
      <c r="V73" s="30">
        <f t="shared" si="27"/>
        <v>523</v>
      </c>
      <c r="W73" s="30">
        <f t="shared" si="27"/>
        <v>502</v>
      </c>
      <c r="X73" s="22">
        <f t="shared" si="27"/>
        <v>2083</v>
      </c>
      <c r="Y73" s="28">
        <f t="shared" si="27"/>
        <v>104150</v>
      </c>
      <c r="Z73" s="30">
        <f t="shared" si="27"/>
        <v>470</v>
      </c>
      <c r="AA73" s="30">
        <f t="shared" si="27"/>
        <v>417</v>
      </c>
      <c r="AB73" s="30">
        <f t="shared" si="27"/>
        <v>524</v>
      </c>
      <c r="AC73" s="30">
        <f t="shared" si="27"/>
        <v>424</v>
      </c>
      <c r="AD73" s="22">
        <f t="shared" si="27"/>
        <v>1835</v>
      </c>
      <c r="AE73" s="28">
        <f t="shared" si="27"/>
        <v>45875</v>
      </c>
      <c r="AF73" s="6">
        <f t="shared" si="27"/>
        <v>328900</v>
      </c>
      <c r="AG73" s="2"/>
      <c r="AH73" s="20"/>
      <c r="AI73" s="20"/>
      <c r="AJ73" s="20"/>
      <c r="AK73" s="20"/>
      <c r="AL73" s="19">
        <f t="shared" ref="AL73" si="28">SUM(AL3:AL72)</f>
        <v>1368.5833333333335</v>
      </c>
      <c r="AM73" s="19">
        <f t="shared" si="25"/>
        <v>240.32150033489614</v>
      </c>
    </row>
  </sheetData>
  <mergeCells count="2">
    <mergeCell ref="A1:A2"/>
    <mergeCell ref="AG1:A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workbookViewId="0">
      <selection activeCell="A39" sqref="A39"/>
    </sheetView>
  </sheetViews>
  <sheetFormatPr defaultRowHeight="15" x14ac:dyDescent="0.25"/>
  <cols>
    <col min="1" max="1" width="11.85546875" customWidth="1"/>
    <col min="2" max="5" width="3" hidden="1" customWidth="1"/>
    <col min="6" max="6" width="4" hidden="1" customWidth="1"/>
    <col min="7" max="7" width="6" hidden="1" customWidth="1"/>
    <col min="8" max="12" width="4.140625" hidden="1" customWidth="1"/>
    <col min="13" max="13" width="6" hidden="1" customWidth="1"/>
    <col min="14" max="17" width="4" hidden="1" customWidth="1"/>
    <col min="18" max="18" width="5" hidden="1" customWidth="1"/>
    <col min="19" max="19" width="7" hidden="1" customWidth="1"/>
    <col min="20" max="23" width="4" hidden="1" customWidth="1"/>
    <col min="24" max="24" width="5" hidden="1" customWidth="1"/>
    <col min="25" max="25" width="7" hidden="1" customWidth="1"/>
    <col min="26" max="29" width="4" hidden="1" customWidth="1"/>
    <col min="30" max="30" width="5" hidden="1" customWidth="1"/>
    <col min="31" max="31" width="6" hidden="1" customWidth="1"/>
    <col min="32" max="32" width="7.140625" customWidth="1"/>
    <col min="33" max="33" width="11.85546875" hidden="1" customWidth="1"/>
    <col min="34" max="37" width="5" hidden="1" customWidth="1"/>
    <col min="38" max="38" width="12" customWidth="1"/>
    <col min="39" max="39" width="18.85546875" customWidth="1"/>
  </cols>
  <sheetData>
    <row r="1" spans="1:39" x14ac:dyDescent="0.25">
      <c r="A1" s="32"/>
      <c r="B1" s="3" t="s">
        <v>0</v>
      </c>
      <c r="C1" s="3" t="s">
        <v>0</v>
      </c>
      <c r="D1" s="3" t="s">
        <v>0</v>
      </c>
      <c r="E1" s="3" t="s">
        <v>0</v>
      </c>
      <c r="F1" s="4" t="s">
        <v>0</v>
      </c>
      <c r="G1" s="5" t="s">
        <v>84</v>
      </c>
      <c r="H1" s="3" t="s">
        <v>85</v>
      </c>
      <c r="I1" s="3" t="s">
        <v>85</v>
      </c>
      <c r="J1" s="3" t="s">
        <v>85</v>
      </c>
      <c r="K1" s="3" t="s">
        <v>85</v>
      </c>
      <c r="L1" s="4" t="s">
        <v>85</v>
      </c>
      <c r="M1" s="5" t="s">
        <v>1</v>
      </c>
      <c r="N1" s="3" t="s">
        <v>2</v>
      </c>
      <c r="O1" s="3" t="s">
        <v>2</v>
      </c>
      <c r="P1" s="3" t="s">
        <v>2</v>
      </c>
      <c r="Q1" s="3" t="s">
        <v>2</v>
      </c>
      <c r="R1" s="4" t="s">
        <v>2</v>
      </c>
      <c r="S1" s="5" t="s">
        <v>3</v>
      </c>
      <c r="T1" s="3" t="s">
        <v>4</v>
      </c>
      <c r="U1" s="3" t="s">
        <v>4</v>
      </c>
      <c r="V1" s="3" t="s">
        <v>4</v>
      </c>
      <c r="W1" s="3" t="s">
        <v>4</v>
      </c>
      <c r="X1" s="4" t="s">
        <v>4</v>
      </c>
      <c r="Y1" s="5" t="s">
        <v>5</v>
      </c>
      <c r="Z1" s="3" t="s">
        <v>6</v>
      </c>
      <c r="AA1" s="3" t="s">
        <v>6</v>
      </c>
      <c r="AB1" s="3" t="s">
        <v>6</v>
      </c>
      <c r="AC1" s="3" t="s">
        <v>6</v>
      </c>
      <c r="AD1" s="4" t="s">
        <v>6</v>
      </c>
      <c r="AE1" s="5" t="s">
        <v>7</v>
      </c>
      <c r="AF1" s="6"/>
      <c r="AG1" s="33"/>
      <c r="AH1" s="7" t="s">
        <v>8</v>
      </c>
      <c r="AI1" s="7" t="s">
        <v>8</v>
      </c>
      <c r="AJ1" s="7" t="s">
        <v>8</v>
      </c>
      <c r="AK1" s="7" t="s">
        <v>8</v>
      </c>
      <c r="AL1" s="6"/>
      <c r="AM1" s="6"/>
    </row>
    <row r="2" spans="1:39" x14ac:dyDescent="0.25">
      <c r="A2" s="32"/>
      <c r="B2" s="3">
        <v>13</v>
      </c>
      <c r="C2" s="3">
        <v>14</v>
      </c>
      <c r="D2" s="3">
        <v>15</v>
      </c>
      <c r="E2" s="29">
        <v>16</v>
      </c>
      <c r="F2" s="4" t="s">
        <v>9</v>
      </c>
      <c r="G2" s="5" t="s">
        <v>9</v>
      </c>
      <c r="H2" s="3">
        <v>13</v>
      </c>
      <c r="I2" s="3">
        <v>14</v>
      </c>
      <c r="J2" s="3">
        <v>15</v>
      </c>
      <c r="K2" s="29">
        <v>16</v>
      </c>
      <c r="L2" s="4" t="s">
        <v>9</v>
      </c>
      <c r="M2" s="5" t="s">
        <v>9</v>
      </c>
      <c r="N2" s="3">
        <v>13</v>
      </c>
      <c r="O2" s="3">
        <v>14</v>
      </c>
      <c r="P2" s="3">
        <v>15</v>
      </c>
      <c r="Q2" s="29">
        <v>16</v>
      </c>
      <c r="R2" s="4" t="s">
        <v>9</v>
      </c>
      <c r="S2" s="5" t="s">
        <v>9</v>
      </c>
      <c r="T2" s="3">
        <v>13</v>
      </c>
      <c r="U2" s="3">
        <v>14</v>
      </c>
      <c r="V2" s="3">
        <v>15</v>
      </c>
      <c r="W2" s="29">
        <v>16</v>
      </c>
      <c r="X2" s="4" t="s">
        <v>9</v>
      </c>
      <c r="Y2" s="5" t="s">
        <v>9</v>
      </c>
      <c r="Z2" s="3">
        <v>13</v>
      </c>
      <c r="AA2" s="3">
        <v>14</v>
      </c>
      <c r="AB2" s="3">
        <v>15</v>
      </c>
      <c r="AC2" s="29">
        <v>16</v>
      </c>
      <c r="AD2" s="4" t="s">
        <v>9</v>
      </c>
      <c r="AE2" s="5" t="s">
        <v>9</v>
      </c>
      <c r="AF2" s="10" t="s">
        <v>10</v>
      </c>
      <c r="AG2" s="33"/>
      <c r="AH2" s="11">
        <v>2013</v>
      </c>
      <c r="AI2" s="11">
        <v>2014</v>
      </c>
      <c r="AJ2" s="11">
        <v>2015</v>
      </c>
      <c r="AK2" s="11">
        <v>2016</v>
      </c>
      <c r="AL2" s="12" t="s">
        <v>11</v>
      </c>
      <c r="AM2" s="6" t="s">
        <v>12</v>
      </c>
    </row>
    <row r="3" spans="1:39" x14ac:dyDescent="0.25">
      <c r="A3" s="13" t="s">
        <v>20</v>
      </c>
      <c r="B3" s="14">
        <v>0</v>
      </c>
      <c r="C3" s="14">
        <v>1</v>
      </c>
      <c r="D3" s="14">
        <v>1</v>
      </c>
      <c r="E3" s="15">
        <v>2</v>
      </c>
      <c r="F3" s="16">
        <f t="shared" ref="F3:F66" si="0">SUM(B3:E3)</f>
        <v>4</v>
      </c>
      <c r="G3" s="17">
        <f t="shared" ref="G3:G66" si="1">F3*250</f>
        <v>1000</v>
      </c>
      <c r="H3" s="14">
        <v>1</v>
      </c>
      <c r="I3" s="14">
        <v>0</v>
      </c>
      <c r="J3" s="14">
        <v>0</v>
      </c>
      <c r="K3" s="15">
        <v>0</v>
      </c>
      <c r="L3" s="16">
        <f t="shared" ref="L3:L66" si="2">SUM(H3:K3)</f>
        <v>1</v>
      </c>
      <c r="M3" s="17">
        <f t="shared" ref="M3:M66" si="3">L3*100</f>
        <v>100</v>
      </c>
      <c r="N3" s="14">
        <v>9</v>
      </c>
      <c r="O3" s="14">
        <v>11</v>
      </c>
      <c r="P3" s="14">
        <v>5</v>
      </c>
      <c r="Q3" s="15">
        <v>9</v>
      </c>
      <c r="R3" s="16">
        <f t="shared" ref="R3:R66" si="4">SUM(N3:Q3)</f>
        <v>34</v>
      </c>
      <c r="S3" s="17">
        <f t="shared" ref="S3:S66" si="5">R3*75</f>
        <v>2550</v>
      </c>
      <c r="T3" s="14">
        <v>9</v>
      </c>
      <c r="U3" s="14">
        <v>13</v>
      </c>
      <c r="V3" s="14">
        <v>9</v>
      </c>
      <c r="W3" s="15">
        <v>7</v>
      </c>
      <c r="X3" s="16">
        <f t="shared" ref="X3:X66" si="6">SUM(T3:W3)</f>
        <v>38</v>
      </c>
      <c r="Y3" s="17">
        <f t="shared" ref="Y3:Y66" si="7">X3*50</f>
        <v>1900</v>
      </c>
      <c r="Z3" s="14">
        <v>7</v>
      </c>
      <c r="AA3" s="14">
        <v>4</v>
      </c>
      <c r="AB3" s="14">
        <v>5</v>
      </c>
      <c r="AC3" s="15">
        <v>2</v>
      </c>
      <c r="AD3" s="16">
        <f t="shared" ref="AD3:AD66" si="8">SUM(Z3:AC3)</f>
        <v>18</v>
      </c>
      <c r="AE3" s="17">
        <f t="shared" ref="AE3:AE66" si="9">AD3*25</f>
        <v>450</v>
      </c>
      <c r="AF3" s="6">
        <f t="shared" ref="AF3:AF66" si="10">G3+S3+Y3+AE3</f>
        <v>5900</v>
      </c>
      <c r="AG3" s="18" t="s">
        <v>20</v>
      </c>
      <c r="AH3" s="14">
        <v>11</v>
      </c>
      <c r="AI3" s="14">
        <v>11</v>
      </c>
      <c r="AJ3" s="14">
        <v>11</v>
      </c>
      <c r="AK3" s="14">
        <v>11</v>
      </c>
      <c r="AL3" s="31">
        <f t="shared" ref="AL3:AL10" si="11">(AH3+AI3+AJ3+AK3)/4</f>
        <v>11</v>
      </c>
      <c r="AM3" s="19">
        <f t="shared" ref="AM3:AM66" si="12">AF3/AL3</f>
        <v>536.36363636363637</v>
      </c>
    </row>
    <row r="4" spans="1:39" x14ac:dyDescent="0.25">
      <c r="A4" s="13" t="s">
        <v>18</v>
      </c>
      <c r="B4" s="14">
        <v>0</v>
      </c>
      <c r="C4" s="14">
        <v>2</v>
      </c>
      <c r="D4" s="14">
        <v>1</v>
      </c>
      <c r="E4" s="15">
        <v>1</v>
      </c>
      <c r="F4" s="16">
        <f t="shared" si="0"/>
        <v>4</v>
      </c>
      <c r="G4" s="17">
        <f t="shared" si="1"/>
        <v>1000</v>
      </c>
      <c r="H4" s="14">
        <v>0</v>
      </c>
      <c r="I4" s="14">
        <v>0</v>
      </c>
      <c r="J4" s="14">
        <v>0</v>
      </c>
      <c r="K4" s="15">
        <v>1</v>
      </c>
      <c r="L4" s="16">
        <f t="shared" si="2"/>
        <v>1</v>
      </c>
      <c r="M4" s="17">
        <f t="shared" si="3"/>
        <v>100</v>
      </c>
      <c r="N4" s="14">
        <v>7</v>
      </c>
      <c r="O4" s="14">
        <v>7</v>
      </c>
      <c r="P4" s="14">
        <v>3</v>
      </c>
      <c r="Q4" s="15">
        <v>10</v>
      </c>
      <c r="R4" s="16">
        <f t="shared" si="4"/>
        <v>27</v>
      </c>
      <c r="S4" s="17">
        <f t="shared" si="5"/>
        <v>2025</v>
      </c>
      <c r="T4" s="14">
        <v>9</v>
      </c>
      <c r="U4" s="14">
        <v>12</v>
      </c>
      <c r="V4" s="14">
        <v>12</v>
      </c>
      <c r="W4" s="15">
        <v>17</v>
      </c>
      <c r="X4" s="16">
        <f t="shared" si="6"/>
        <v>50</v>
      </c>
      <c r="Y4" s="17">
        <f t="shared" si="7"/>
        <v>2500</v>
      </c>
      <c r="Z4" s="14">
        <v>3</v>
      </c>
      <c r="AA4" s="25">
        <v>9</v>
      </c>
      <c r="AB4" s="14">
        <v>5</v>
      </c>
      <c r="AC4" s="15">
        <v>5</v>
      </c>
      <c r="AD4" s="16">
        <f t="shared" si="8"/>
        <v>22</v>
      </c>
      <c r="AE4" s="17">
        <f t="shared" si="9"/>
        <v>550</v>
      </c>
      <c r="AF4" s="6">
        <f t="shared" si="10"/>
        <v>6075</v>
      </c>
      <c r="AG4" s="18" t="s">
        <v>18</v>
      </c>
      <c r="AH4" s="14">
        <v>12</v>
      </c>
      <c r="AI4" s="14">
        <v>12</v>
      </c>
      <c r="AJ4" s="14">
        <v>13</v>
      </c>
      <c r="AK4" s="14">
        <v>13</v>
      </c>
      <c r="AL4" s="31">
        <f t="shared" si="11"/>
        <v>12.5</v>
      </c>
      <c r="AM4" s="19">
        <f t="shared" si="12"/>
        <v>486</v>
      </c>
    </row>
    <row r="5" spans="1:39" x14ac:dyDescent="0.25">
      <c r="A5" s="34" t="s">
        <v>14</v>
      </c>
      <c r="B5" s="14">
        <v>6</v>
      </c>
      <c r="C5" s="14">
        <v>1</v>
      </c>
      <c r="D5" s="14">
        <v>2</v>
      </c>
      <c r="E5" s="15">
        <v>3</v>
      </c>
      <c r="F5" s="16">
        <f t="shared" si="0"/>
        <v>12</v>
      </c>
      <c r="G5" s="17">
        <f t="shared" si="1"/>
        <v>3000</v>
      </c>
      <c r="H5" s="14">
        <v>0</v>
      </c>
      <c r="I5" s="14">
        <v>4</v>
      </c>
      <c r="J5" s="14">
        <v>1</v>
      </c>
      <c r="K5" s="15">
        <v>0</v>
      </c>
      <c r="L5" s="16">
        <f t="shared" si="2"/>
        <v>5</v>
      </c>
      <c r="M5" s="17">
        <f t="shared" si="3"/>
        <v>500</v>
      </c>
      <c r="N5" s="14">
        <v>32</v>
      </c>
      <c r="O5" s="14">
        <v>24</v>
      </c>
      <c r="P5" s="14">
        <v>12</v>
      </c>
      <c r="Q5" s="15">
        <v>16</v>
      </c>
      <c r="R5" s="16">
        <f t="shared" si="4"/>
        <v>84</v>
      </c>
      <c r="S5" s="17">
        <f t="shared" si="5"/>
        <v>6300</v>
      </c>
      <c r="T5" s="14">
        <v>17</v>
      </c>
      <c r="U5" s="14">
        <v>11</v>
      </c>
      <c r="V5" s="25">
        <v>20</v>
      </c>
      <c r="W5" s="15">
        <v>12</v>
      </c>
      <c r="X5" s="16">
        <f t="shared" si="6"/>
        <v>60</v>
      </c>
      <c r="Y5" s="17">
        <f t="shared" si="7"/>
        <v>3000</v>
      </c>
      <c r="Z5" s="14">
        <v>9</v>
      </c>
      <c r="AA5" s="14">
        <v>0</v>
      </c>
      <c r="AB5" s="14">
        <v>9</v>
      </c>
      <c r="AC5" s="15">
        <v>2</v>
      </c>
      <c r="AD5" s="16">
        <f t="shared" si="8"/>
        <v>20</v>
      </c>
      <c r="AE5" s="17">
        <f t="shared" si="9"/>
        <v>500</v>
      </c>
      <c r="AF5" s="6">
        <f t="shared" si="10"/>
        <v>12800</v>
      </c>
      <c r="AG5" s="18" t="s">
        <v>14</v>
      </c>
      <c r="AH5" s="14">
        <v>25</v>
      </c>
      <c r="AI5" s="14">
        <v>27</v>
      </c>
      <c r="AJ5" s="14">
        <v>28</v>
      </c>
      <c r="AK5" s="14">
        <v>29</v>
      </c>
      <c r="AL5" s="31">
        <f t="shared" si="11"/>
        <v>27.25</v>
      </c>
      <c r="AM5" s="19">
        <f t="shared" si="12"/>
        <v>469.72477064220186</v>
      </c>
    </row>
    <row r="6" spans="1:39" x14ac:dyDescent="0.25">
      <c r="A6" s="34" t="s">
        <v>13</v>
      </c>
      <c r="B6" s="14">
        <v>3</v>
      </c>
      <c r="C6" s="14">
        <v>5</v>
      </c>
      <c r="D6" s="14">
        <v>9</v>
      </c>
      <c r="E6" s="15">
        <v>1</v>
      </c>
      <c r="F6" s="16">
        <f t="shared" si="0"/>
        <v>18</v>
      </c>
      <c r="G6" s="17">
        <f t="shared" si="1"/>
        <v>4500</v>
      </c>
      <c r="H6" s="14">
        <v>2</v>
      </c>
      <c r="I6" s="14">
        <v>9</v>
      </c>
      <c r="J6" s="14">
        <v>6</v>
      </c>
      <c r="K6" s="15">
        <v>0</v>
      </c>
      <c r="L6" s="16">
        <f t="shared" si="2"/>
        <v>17</v>
      </c>
      <c r="M6" s="17">
        <f t="shared" si="3"/>
        <v>1700</v>
      </c>
      <c r="N6" s="14">
        <v>20</v>
      </c>
      <c r="O6" s="14">
        <v>32</v>
      </c>
      <c r="P6" s="14">
        <v>28</v>
      </c>
      <c r="Q6" s="15">
        <v>39</v>
      </c>
      <c r="R6" s="16">
        <f t="shared" si="4"/>
        <v>119</v>
      </c>
      <c r="S6" s="17">
        <f t="shared" si="5"/>
        <v>8925</v>
      </c>
      <c r="T6" s="14">
        <v>27</v>
      </c>
      <c r="U6" s="14">
        <v>34</v>
      </c>
      <c r="V6" s="14">
        <v>29</v>
      </c>
      <c r="W6" s="15">
        <v>23</v>
      </c>
      <c r="X6" s="16">
        <f t="shared" si="6"/>
        <v>113</v>
      </c>
      <c r="Y6" s="17">
        <f t="shared" si="7"/>
        <v>5650</v>
      </c>
      <c r="Z6" s="14">
        <v>17</v>
      </c>
      <c r="AA6" s="14">
        <v>11</v>
      </c>
      <c r="AB6" s="14">
        <v>16</v>
      </c>
      <c r="AC6" s="15">
        <v>26</v>
      </c>
      <c r="AD6" s="16">
        <f t="shared" si="8"/>
        <v>70</v>
      </c>
      <c r="AE6" s="17">
        <f t="shared" si="9"/>
        <v>1750</v>
      </c>
      <c r="AF6" s="6">
        <f t="shared" si="10"/>
        <v>20825</v>
      </c>
      <c r="AG6" s="18" t="s">
        <v>13</v>
      </c>
      <c r="AH6" s="14">
        <v>49</v>
      </c>
      <c r="AI6" s="14">
        <v>52</v>
      </c>
      <c r="AJ6" s="14">
        <v>54</v>
      </c>
      <c r="AK6" s="14">
        <v>53</v>
      </c>
      <c r="AL6" s="31">
        <f t="shared" si="11"/>
        <v>52</v>
      </c>
      <c r="AM6" s="19">
        <f t="shared" si="12"/>
        <v>400.48076923076923</v>
      </c>
    </row>
    <row r="7" spans="1:39" x14ac:dyDescent="0.25">
      <c r="A7" s="13" t="s">
        <v>68</v>
      </c>
      <c r="B7" s="14">
        <v>4</v>
      </c>
      <c r="C7" s="14">
        <v>0</v>
      </c>
      <c r="D7" s="14">
        <v>2</v>
      </c>
      <c r="E7" s="15">
        <v>2</v>
      </c>
      <c r="F7" s="16">
        <f t="shared" si="0"/>
        <v>8</v>
      </c>
      <c r="G7" s="17">
        <f t="shared" si="1"/>
        <v>2000</v>
      </c>
      <c r="H7" s="14">
        <v>3</v>
      </c>
      <c r="I7" s="14">
        <v>0</v>
      </c>
      <c r="J7" s="14">
        <v>1</v>
      </c>
      <c r="K7" s="15">
        <v>2</v>
      </c>
      <c r="L7" s="16">
        <f t="shared" si="2"/>
        <v>6</v>
      </c>
      <c r="M7" s="17">
        <f t="shared" si="3"/>
        <v>600</v>
      </c>
      <c r="N7" s="14">
        <v>8</v>
      </c>
      <c r="O7" s="14">
        <v>13</v>
      </c>
      <c r="P7" s="14">
        <v>7</v>
      </c>
      <c r="Q7" s="15">
        <v>8</v>
      </c>
      <c r="R7" s="16">
        <f t="shared" si="4"/>
        <v>36</v>
      </c>
      <c r="S7" s="17">
        <f t="shared" si="5"/>
        <v>2700</v>
      </c>
      <c r="T7" s="14">
        <v>16</v>
      </c>
      <c r="U7" s="14">
        <v>12</v>
      </c>
      <c r="V7" s="14">
        <v>8</v>
      </c>
      <c r="W7" s="15">
        <v>5</v>
      </c>
      <c r="X7" s="16">
        <f t="shared" si="6"/>
        <v>41</v>
      </c>
      <c r="Y7" s="17">
        <f t="shared" si="7"/>
        <v>2050</v>
      </c>
      <c r="Z7" s="14">
        <v>11</v>
      </c>
      <c r="AA7" s="14">
        <v>8</v>
      </c>
      <c r="AB7" s="14">
        <v>9</v>
      </c>
      <c r="AC7" s="15">
        <v>2</v>
      </c>
      <c r="AD7" s="16">
        <f t="shared" si="8"/>
        <v>30</v>
      </c>
      <c r="AE7" s="17">
        <f t="shared" si="9"/>
        <v>750</v>
      </c>
      <c r="AF7" s="6">
        <f t="shared" si="10"/>
        <v>7500</v>
      </c>
      <c r="AG7" s="13" t="s">
        <v>68</v>
      </c>
      <c r="AH7" s="14">
        <v>21</v>
      </c>
      <c r="AI7" s="14">
        <v>19</v>
      </c>
      <c r="AJ7" s="14">
        <v>18</v>
      </c>
      <c r="AK7" s="14">
        <v>17</v>
      </c>
      <c r="AL7" s="31">
        <f t="shared" si="11"/>
        <v>18.75</v>
      </c>
      <c r="AM7" s="19">
        <f t="shared" si="12"/>
        <v>400</v>
      </c>
    </row>
    <row r="8" spans="1:39" x14ac:dyDescent="0.25">
      <c r="A8" s="13" t="s">
        <v>69</v>
      </c>
      <c r="B8" s="14">
        <v>4</v>
      </c>
      <c r="C8" s="14">
        <v>0</v>
      </c>
      <c r="D8" s="14">
        <v>2</v>
      </c>
      <c r="E8" s="15">
        <v>2</v>
      </c>
      <c r="F8" s="16">
        <f t="shared" si="0"/>
        <v>8</v>
      </c>
      <c r="G8" s="17">
        <f t="shared" si="1"/>
        <v>2000</v>
      </c>
      <c r="H8" s="14">
        <v>3</v>
      </c>
      <c r="I8" s="14">
        <v>0</v>
      </c>
      <c r="J8" s="14">
        <v>1</v>
      </c>
      <c r="K8" s="15">
        <v>2</v>
      </c>
      <c r="L8" s="16">
        <f t="shared" si="2"/>
        <v>6</v>
      </c>
      <c r="M8" s="17">
        <f t="shared" si="3"/>
        <v>600</v>
      </c>
      <c r="N8" s="14">
        <v>8</v>
      </c>
      <c r="O8" s="14">
        <v>13</v>
      </c>
      <c r="P8" s="14">
        <v>7</v>
      </c>
      <c r="Q8" s="15">
        <v>8</v>
      </c>
      <c r="R8" s="16">
        <f t="shared" si="4"/>
        <v>36</v>
      </c>
      <c r="S8" s="17">
        <f t="shared" si="5"/>
        <v>2700</v>
      </c>
      <c r="T8" s="14">
        <v>15</v>
      </c>
      <c r="U8" s="14">
        <v>12</v>
      </c>
      <c r="V8" s="14">
        <v>8</v>
      </c>
      <c r="W8" s="15">
        <v>5</v>
      </c>
      <c r="X8" s="16">
        <f t="shared" si="6"/>
        <v>40</v>
      </c>
      <c r="Y8" s="17">
        <f t="shared" si="7"/>
        <v>2000</v>
      </c>
      <c r="Z8" s="14">
        <v>10</v>
      </c>
      <c r="AA8" s="14">
        <v>8</v>
      </c>
      <c r="AB8" s="14">
        <v>9</v>
      </c>
      <c r="AC8" s="15">
        <v>2</v>
      </c>
      <c r="AD8" s="16">
        <f t="shared" si="8"/>
        <v>29</v>
      </c>
      <c r="AE8" s="17">
        <f t="shared" si="9"/>
        <v>725</v>
      </c>
      <c r="AF8" s="6">
        <f t="shared" si="10"/>
        <v>7425</v>
      </c>
      <c r="AG8" s="13" t="s">
        <v>69</v>
      </c>
      <c r="AH8" s="14">
        <v>22</v>
      </c>
      <c r="AI8" s="14">
        <v>20</v>
      </c>
      <c r="AJ8" s="14">
        <v>17</v>
      </c>
      <c r="AK8" s="14">
        <v>16</v>
      </c>
      <c r="AL8" s="31">
        <f t="shared" si="11"/>
        <v>18.75</v>
      </c>
      <c r="AM8" s="19">
        <f t="shared" si="12"/>
        <v>396</v>
      </c>
    </row>
    <row r="9" spans="1:39" x14ac:dyDescent="0.25">
      <c r="A9" s="13" t="s">
        <v>70</v>
      </c>
      <c r="B9" s="14">
        <v>0</v>
      </c>
      <c r="C9" s="14">
        <v>0</v>
      </c>
      <c r="D9" s="14">
        <v>4</v>
      </c>
      <c r="E9" s="15">
        <v>2</v>
      </c>
      <c r="F9" s="16">
        <f t="shared" si="0"/>
        <v>6</v>
      </c>
      <c r="G9" s="17">
        <f t="shared" si="1"/>
        <v>1500</v>
      </c>
      <c r="H9" s="14">
        <v>0</v>
      </c>
      <c r="I9" s="14">
        <v>0</v>
      </c>
      <c r="J9" s="14">
        <v>0</v>
      </c>
      <c r="K9" s="15">
        <v>0</v>
      </c>
      <c r="L9" s="16">
        <f t="shared" si="2"/>
        <v>0</v>
      </c>
      <c r="M9" s="17">
        <f t="shared" si="3"/>
        <v>0</v>
      </c>
      <c r="N9" s="14">
        <v>3</v>
      </c>
      <c r="O9" s="14">
        <v>3</v>
      </c>
      <c r="P9" s="14">
        <v>3</v>
      </c>
      <c r="Q9" s="26">
        <v>11</v>
      </c>
      <c r="R9" s="16">
        <f t="shared" si="4"/>
        <v>20</v>
      </c>
      <c r="S9" s="17">
        <f t="shared" si="5"/>
        <v>1500</v>
      </c>
      <c r="T9" s="14">
        <v>10</v>
      </c>
      <c r="U9" s="14">
        <v>7</v>
      </c>
      <c r="V9" s="14">
        <v>10</v>
      </c>
      <c r="W9" s="15">
        <v>6</v>
      </c>
      <c r="X9" s="16">
        <f t="shared" si="6"/>
        <v>33</v>
      </c>
      <c r="Y9" s="17">
        <f t="shared" si="7"/>
        <v>1650</v>
      </c>
      <c r="Z9" s="14">
        <v>13</v>
      </c>
      <c r="AA9" s="14">
        <v>8</v>
      </c>
      <c r="AB9" s="14">
        <v>8</v>
      </c>
      <c r="AC9" s="15">
        <v>10</v>
      </c>
      <c r="AD9" s="16">
        <f t="shared" si="8"/>
        <v>39</v>
      </c>
      <c r="AE9" s="17">
        <f t="shared" si="9"/>
        <v>975</v>
      </c>
      <c r="AF9" s="6">
        <f t="shared" si="10"/>
        <v>5625</v>
      </c>
      <c r="AG9" s="13" t="s">
        <v>70</v>
      </c>
      <c r="AH9" s="20">
        <v>14</v>
      </c>
      <c r="AI9" s="20">
        <v>16</v>
      </c>
      <c r="AJ9" s="20">
        <v>14</v>
      </c>
      <c r="AK9" s="20">
        <v>16</v>
      </c>
      <c r="AL9" s="31">
        <f t="shared" si="11"/>
        <v>15</v>
      </c>
      <c r="AM9" s="19">
        <f t="shared" si="12"/>
        <v>375</v>
      </c>
    </row>
    <row r="10" spans="1:39" x14ac:dyDescent="0.25">
      <c r="A10" s="13" t="s">
        <v>26</v>
      </c>
      <c r="B10" s="14">
        <v>3</v>
      </c>
      <c r="C10" s="14">
        <v>1</v>
      </c>
      <c r="D10" s="14">
        <v>2</v>
      </c>
      <c r="E10" s="15">
        <v>2</v>
      </c>
      <c r="F10" s="16">
        <f t="shared" si="0"/>
        <v>8</v>
      </c>
      <c r="G10" s="17">
        <f t="shared" si="1"/>
        <v>2000</v>
      </c>
      <c r="H10" s="14">
        <v>1</v>
      </c>
      <c r="I10" s="14">
        <v>1</v>
      </c>
      <c r="J10" s="14">
        <v>0</v>
      </c>
      <c r="K10" s="15">
        <v>1</v>
      </c>
      <c r="L10" s="16">
        <f t="shared" si="2"/>
        <v>3</v>
      </c>
      <c r="M10" s="17">
        <f t="shared" si="3"/>
        <v>300</v>
      </c>
      <c r="N10" s="14">
        <v>8</v>
      </c>
      <c r="O10" s="14">
        <v>9</v>
      </c>
      <c r="P10" s="25">
        <v>10</v>
      </c>
      <c r="Q10" s="15">
        <v>4</v>
      </c>
      <c r="R10" s="16">
        <f t="shared" si="4"/>
        <v>31</v>
      </c>
      <c r="S10" s="17">
        <f t="shared" si="5"/>
        <v>2325</v>
      </c>
      <c r="T10" s="14">
        <v>10</v>
      </c>
      <c r="U10" s="14">
        <v>5</v>
      </c>
      <c r="V10" s="25">
        <v>17</v>
      </c>
      <c r="W10" s="15">
        <v>11</v>
      </c>
      <c r="X10" s="16">
        <f t="shared" si="6"/>
        <v>43</v>
      </c>
      <c r="Y10" s="17">
        <f t="shared" si="7"/>
        <v>2150</v>
      </c>
      <c r="Z10" s="14">
        <v>9</v>
      </c>
      <c r="AA10" s="14">
        <v>6</v>
      </c>
      <c r="AB10" s="14">
        <v>10</v>
      </c>
      <c r="AC10" s="15">
        <v>0</v>
      </c>
      <c r="AD10" s="16">
        <f t="shared" si="8"/>
        <v>25</v>
      </c>
      <c r="AE10" s="17">
        <f t="shared" si="9"/>
        <v>625</v>
      </c>
      <c r="AF10" s="6">
        <f t="shared" si="10"/>
        <v>7100</v>
      </c>
      <c r="AG10" s="18" t="s">
        <v>26</v>
      </c>
      <c r="AH10" s="14">
        <v>20</v>
      </c>
      <c r="AI10" s="14">
        <v>20</v>
      </c>
      <c r="AJ10" s="14">
        <v>20</v>
      </c>
      <c r="AK10" s="14">
        <v>20</v>
      </c>
      <c r="AL10" s="31">
        <f t="shared" si="11"/>
        <v>20</v>
      </c>
      <c r="AM10" s="19">
        <f t="shared" si="12"/>
        <v>355</v>
      </c>
    </row>
    <row r="11" spans="1:39" x14ac:dyDescent="0.25">
      <c r="A11" s="13" t="s">
        <v>73</v>
      </c>
      <c r="B11" s="1"/>
      <c r="C11" s="14">
        <v>0</v>
      </c>
      <c r="D11" s="14">
        <v>1</v>
      </c>
      <c r="E11" s="15">
        <v>3</v>
      </c>
      <c r="F11" s="16">
        <f t="shared" si="0"/>
        <v>4</v>
      </c>
      <c r="G11" s="17">
        <f t="shared" si="1"/>
        <v>1000</v>
      </c>
      <c r="H11" s="1"/>
      <c r="I11" s="14">
        <v>1</v>
      </c>
      <c r="J11" s="14">
        <v>1</v>
      </c>
      <c r="K11" s="15">
        <v>0</v>
      </c>
      <c r="L11" s="16">
        <f t="shared" si="2"/>
        <v>2</v>
      </c>
      <c r="M11" s="17">
        <f t="shared" si="3"/>
        <v>200</v>
      </c>
      <c r="N11" s="1"/>
      <c r="O11" s="14">
        <v>2</v>
      </c>
      <c r="P11" s="14">
        <v>2</v>
      </c>
      <c r="Q11" s="15">
        <v>8</v>
      </c>
      <c r="R11" s="16">
        <f t="shared" si="4"/>
        <v>12</v>
      </c>
      <c r="S11" s="17">
        <f t="shared" si="5"/>
        <v>900</v>
      </c>
      <c r="T11" s="1"/>
      <c r="U11" s="14">
        <v>5</v>
      </c>
      <c r="V11" s="14">
        <v>21</v>
      </c>
      <c r="W11" s="15">
        <v>6</v>
      </c>
      <c r="X11" s="16">
        <f t="shared" si="6"/>
        <v>32</v>
      </c>
      <c r="Y11" s="17">
        <f t="shared" si="7"/>
        <v>1600</v>
      </c>
      <c r="Z11" s="1"/>
      <c r="AA11" s="14">
        <v>9</v>
      </c>
      <c r="AB11" s="14">
        <v>25</v>
      </c>
      <c r="AC11" s="15">
        <v>20</v>
      </c>
      <c r="AD11" s="16">
        <f t="shared" si="8"/>
        <v>54</v>
      </c>
      <c r="AE11" s="17">
        <f t="shared" si="9"/>
        <v>1350</v>
      </c>
      <c r="AF11" s="6">
        <f t="shared" si="10"/>
        <v>4850</v>
      </c>
      <c r="AG11" s="13" t="s">
        <v>73</v>
      </c>
      <c r="AH11" s="1"/>
      <c r="AI11" s="14">
        <v>12</v>
      </c>
      <c r="AJ11" s="14">
        <v>16</v>
      </c>
      <c r="AK11" s="14">
        <v>14</v>
      </c>
      <c r="AL11" s="31">
        <f>(AI11+AJ11+AK11)/3</f>
        <v>14</v>
      </c>
      <c r="AM11" s="19">
        <f t="shared" si="12"/>
        <v>346.42857142857144</v>
      </c>
    </row>
    <row r="12" spans="1:39" x14ac:dyDescent="0.25">
      <c r="A12" s="13" t="s">
        <v>34</v>
      </c>
      <c r="B12" s="14">
        <v>2</v>
      </c>
      <c r="C12" s="14">
        <v>2</v>
      </c>
      <c r="D12" s="14">
        <v>0</v>
      </c>
      <c r="E12" s="15">
        <v>2</v>
      </c>
      <c r="F12" s="16">
        <f t="shared" si="0"/>
        <v>6</v>
      </c>
      <c r="G12" s="17">
        <f t="shared" si="1"/>
        <v>1500</v>
      </c>
      <c r="H12" s="14">
        <v>0</v>
      </c>
      <c r="I12" s="14">
        <v>0</v>
      </c>
      <c r="J12" s="14">
        <v>0</v>
      </c>
      <c r="K12" s="15">
        <v>0</v>
      </c>
      <c r="L12" s="16">
        <f t="shared" si="2"/>
        <v>0</v>
      </c>
      <c r="M12" s="17">
        <f t="shared" si="3"/>
        <v>0</v>
      </c>
      <c r="N12" s="14">
        <v>5</v>
      </c>
      <c r="O12" s="14">
        <v>5</v>
      </c>
      <c r="P12" s="14">
        <v>1</v>
      </c>
      <c r="Q12" s="15">
        <v>5</v>
      </c>
      <c r="R12" s="16">
        <f t="shared" si="4"/>
        <v>16</v>
      </c>
      <c r="S12" s="17">
        <f t="shared" si="5"/>
        <v>1200</v>
      </c>
      <c r="T12" s="14">
        <v>11</v>
      </c>
      <c r="U12" s="14">
        <v>11</v>
      </c>
      <c r="V12" s="14">
        <v>11</v>
      </c>
      <c r="W12" s="15">
        <v>6</v>
      </c>
      <c r="X12" s="16">
        <f t="shared" si="6"/>
        <v>39</v>
      </c>
      <c r="Y12" s="17">
        <f t="shared" si="7"/>
        <v>1950</v>
      </c>
      <c r="Z12" s="14">
        <v>10</v>
      </c>
      <c r="AA12" s="14">
        <v>5</v>
      </c>
      <c r="AB12" s="14">
        <v>6</v>
      </c>
      <c r="AC12" s="15">
        <v>13</v>
      </c>
      <c r="AD12" s="16">
        <f t="shared" si="8"/>
        <v>34</v>
      </c>
      <c r="AE12" s="17">
        <f t="shared" si="9"/>
        <v>850</v>
      </c>
      <c r="AF12" s="6">
        <f t="shared" si="10"/>
        <v>5500</v>
      </c>
      <c r="AG12" s="18" t="s">
        <v>34</v>
      </c>
      <c r="AH12" s="14">
        <v>18</v>
      </c>
      <c r="AI12" s="14">
        <v>16</v>
      </c>
      <c r="AJ12" s="14">
        <v>15</v>
      </c>
      <c r="AK12" s="14">
        <v>15</v>
      </c>
      <c r="AL12" s="31">
        <f t="shared" ref="AL12:AL66" si="13">(AH12+AI12+AJ12+AK12)/4</f>
        <v>16</v>
      </c>
      <c r="AM12" s="19">
        <f t="shared" si="12"/>
        <v>343.75</v>
      </c>
    </row>
    <row r="13" spans="1:39" x14ac:dyDescent="0.25">
      <c r="A13" s="13" t="s">
        <v>40</v>
      </c>
      <c r="B13" s="14">
        <v>0</v>
      </c>
      <c r="C13" s="14">
        <v>0</v>
      </c>
      <c r="D13" s="14">
        <v>5</v>
      </c>
      <c r="E13" s="15">
        <v>0</v>
      </c>
      <c r="F13" s="16">
        <f t="shared" si="0"/>
        <v>5</v>
      </c>
      <c r="G13" s="17">
        <f t="shared" si="1"/>
        <v>1250</v>
      </c>
      <c r="H13" s="14">
        <v>1</v>
      </c>
      <c r="I13" s="14">
        <v>0</v>
      </c>
      <c r="J13" s="14">
        <v>1</v>
      </c>
      <c r="K13" s="15">
        <v>0</v>
      </c>
      <c r="L13" s="16">
        <f t="shared" si="2"/>
        <v>2</v>
      </c>
      <c r="M13" s="17">
        <f t="shared" si="3"/>
        <v>200</v>
      </c>
      <c r="N13" s="14">
        <v>3</v>
      </c>
      <c r="O13" s="14">
        <v>2</v>
      </c>
      <c r="P13" s="14">
        <v>0</v>
      </c>
      <c r="Q13" s="15">
        <v>0</v>
      </c>
      <c r="R13" s="16">
        <f t="shared" si="4"/>
        <v>5</v>
      </c>
      <c r="S13" s="17">
        <f t="shared" si="5"/>
        <v>375</v>
      </c>
      <c r="T13" s="14">
        <v>0</v>
      </c>
      <c r="U13" s="14">
        <v>3</v>
      </c>
      <c r="V13" s="14">
        <v>7</v>
      </c>
      <c r="W13" s="15">
        <v>12</v>
      </c>
      <c r="X13" s="16">
        <f t="shared" si="6"/>
        <v>22</v>
      </c>
      <c r="Y13" s="17">
        <f t="shared" si="7"/>
        <v>1100</v>
      </c>
      <c r="Z13" s="14">
        <v>8</v>
      </c>
      <c r="AA13" s="14">
        <v>12</v>
      </c>
      <c r="AB13" s="25">
        <v>24</v>
      </c>
      <c r="AC13" s="15">
        <v>29</v>
      </c>
      <c r="AD13" s="16">
        <f t="shared" si="8"/>
        <v>73</v>
      </c>
      <c r="AE13" s="17">
        <f t="shared" si="9"/>
        <v>1825</v>
      </c>
      <c r="AF13" s="6">
        <f t="shared" si="10"/>
        <v>4550</v>
      </c>
      <c r="AG13" s="18" t="s">
        <v>40</v>
      </c>
      <c r="AH13" s="14">
        <v>15</v>
      </c>
      <c r="AI13" s="14">
        <v>14</v>
      </c>
      <c r="AJ13" s="14">
        <v>12</v>
      </c>
      <c r="AK13" s="14">
        <v>12</v>
      </c>
      <c r="AL13" s="31">
        <f t="shared" si="13"/>
        <v>13.25</v>
      </c>
      <c r="AM13" s="19">
        <f t="shared" si="12"/>
        <v>343.39622641509436</v>
      </c>
    </row>
    <row r="14" spans="1:39" x14ac:dyDescent="0.25">
      <c r="A14" s="13" t="s">
        <v>28</v>
      </c>
      <c r="B14" s="14">
        <v>3</v>
      </c>
      <c r="C14" s="14">
        <v>0</v>
      </c>
      <c r="D14" s="14">
        <v>0</v>
      </c>
      <c r="E14" s="15">
        <v>2</v>
      </c>
      <c r="F14" s="16">
        <f t="shared" si="0"/>
        <v>5</v>
      </c>
      <c r="G14" s="17">
        <f t="shared" si="1"/>
        <v>1250</v>
      </c>
      <c r="H14" s="14">
        <v>1</v>
      </c>
      <c r="I14" s="14">
        <v>3</v>
      </c>
      <c r="J14" s="14">
        <v>0</v>
      </c>
      <c r="K14" s="15">
        <v>1</v>
      </c>
      <c r="L14" s="16">
        <f t="shared" si="2"/>
        <v>5</v>
      </c>
      <c r="M14" s="17">
        <f t="shared" si="3"/>
        <v>500</v>
      </c>
      <c r="N14" s="14">
        <v>16</v>
      </c>
      <c r="O14" s="14">
        <v>19</v>
      </c>
      <c r="P14" s="14">
        <v>8</v>
      </c>
      <c r="Q14" s="15">
        <v>9</v>
      </c>
      <c r="R14" s="16">
        <f t="shared" si="4"/>
        <v>52</v>
      </c>
      <c r="S14" s="17">
        <f t="shared" si="5"/>
        <v>3900</v>
      </c>
      <c r="T14" s="25">
        <v>15</v>
      </c>
      <c r="U14" s="14">
        <v>15</v>
      </c>
      <c r="V14" s="14">
        <v>19</v>
      </c>
      <c r="W14" s="15">
        <v>10</v>
      </c>
      <c r="X14" s="16">
        <f t="shared" si="6"/>
        <v>59</v>
      </c>
      <c r="Y14" s="17">
        <f t="shared" si="7"/>
        <v>2950</v>
      </c>
      <c r="Z14" s="14">
        <v>4</v>
      </c>
      <c r="AA14" s="14">
        <v>2</v>
      </c>
      <c r="AB14" s="14">
        <v>12</v>
      </c>
      <c r="AC14" s="15">
        <v>10</v>
      </c>
      <c r="AD14" s="16">
        <f t="shared" si="8"/>
        <v>28</v>
      </c>
      <c r="AE14" s="17">
        <f t="shared" si="9"/>
        <v>700</v>
      </c>
      <c r="AF14" s="6">
        <f t="shared" si="10"/>
        <v>8800</v>
      </c>
      <c r="AG14" s="18" t="s">
        <v>28</v>
      </c>
      <c r="AH14" s="14">
        <v>24</v>
      </c>
      <c r="AI14" s="14">
        <v>24</v>
      </c>
      <c r="AJ14" s="14">
        <v>30</v>
      </c>
      <c r="AK14" s="14">
        <v>29</v>
      </c>
      <c r="AL14" s="31">
        <f t="shared" si="13"/>
        <v>26.75</v>
      </c>
      <c r="AM14" s="19">
        <f t="shared" si="12"/>
        <v>328.97196261682245</v>
      </c>
    </row>
    <row r="15" spans="1:39" x14ac:dyDescent="0.25">
      <c r="A15" s="13" t="s">
        <v>24</v>
      </c>
      <c r="B15" s="14">
        <v>2</v>
      </c>
      <c r="C15" s="14">
        <v>0</v>
      </c>
      <c r="D15" s="14">
        <v>0</v>
      </c>
      <c r="E15" s="15">
        <v>1</v>
      </c>
      <c r="F15" s="16">
        <f t="shared" si="0"/>
        <v>3</v>
      </c>
      <c r="G15" s="17">
        <f t="shared" si="1"/>
        <v>750</v>
      </c>
      <c r="H15" s="14">
        <v>0</v>
      </c>
      <c r="I15" s="14">
        <v>0</v>
      </c>
      <c r="J15" s="14">
        <v>1</v>
      </c>
      <c r="K15" s="15">
        <v>0</v>
      </c>
      <c r="L15" s="16">
        <f t="shared" si="2"/>
        <v>1</v>
      </c>
      <c r="M15" s="17">
        <f t="shared" si="3"/>
        <v>100</v>
      </c>
      <c r="N15" s="14">
        <v>11</v>
      </c>
      <c r="O15" s="14">
        <v>5</v>
      </c>
      <c r="P15" s="14">
        <v>3</v>
      </c>
      <c r="Q15" s="15">
        <v>11</v>
      </c>
      <c r="R15" s="16">
        <f t="shared" si="4"/>
        <v>30</v>
      </c>
      <c r="S15" s="17">
        <f t="shared" si="5"/>
        <v>2250</v>
      </c>
      <c r="T15" s="14">
        <v>3</v>
      </c>
      <c r="U15" s="14">
        <v>9</v>
      </c>
      <c r="V15" s="14">
        <v>9</v>
      </c>
      <c r="W15" s="15">
        <v>11</v>
      </c>
      <c r="X15" s="16">
        <f t="shared" si="6"/>
        <v>32</v>
      </c>
      <c r="Y15" s="17">
        <f t="shared" si="7"/>
        <v>1600</v>
      </c>
      <c r="Z15" s="14">
        <v>3</v>
      </c>
      <c r="AA15" s="14">
        <v>7</v>
      </c>
      <c r="AB15" s="14">
        <v>0</v>
      </c>
      <c r="AC15" s="15">
        <v>5</v>
      </c>
      <c r="AD15" s="16">
        <f t="shared" si="8"/>
        <v>15</v>
      </c>
      <c r="AE15" s="17">
        <f t="shared" si="9"/>
        <v>375</v>
      </c>
      <c r="AF15" s="6">
        <f t="shared" si="10"/>
        <v>4975</v>
      </c>
      <c r="AG15" s="18" t="s">
        <v>24</v>
      </c>
      <c r="AH15" s="14">
        <v>15</v>
      </c>
      <c r="AI15" s="14">
        <v>16</v>
      </c>
      <c r="AJ15" s="14">
        <v>15</v>
      </c>
      <c r="AK15" s="14">
        <v>15</v>
      </c>
      <c r="AL15" s="31">
        <f t="shared" si="13"/>
        <v>15.25</v>
      </c>
      <c r="AM15" s="19">
        <f t="shared" si="12"/>
        <v>326.22950819672133</v>
      </c>
    </row>
    <row r="16" spans="1:39" x14ac:dyDescent="0.25">
      <c r="A16" s="13" t="s">
        <v>27</v>
      </c>
      <c r="B16" s="14">
        <v>1</v>
      </c>
      <c r="C16" s="14">
        <v>0</v>
      </c>
      <c r="D16" s="14">
        <v>0</v>
      </c>
      <c r="E16" s="15">
        <v>2</v>
      </c>
      <c r="F16" s="16">
        <f t="shared" si="0"/>
        <v>3</v>
      </c>
      <c r="G16" s="17">
        <f t="shared" si="1"/>
        <v>750</v>
      </c>
      <c r="H16" s="14">
        <v>1</v>
      </c>
      <c r="I16" s="14">
        <v>0</v>
      </c>
      <c r="J16" s="14">
        <v>0</v>
      </c>
      <c r="K16" s="15">
        <v>1</v>
      </c>
      <c r="L16" s="16">
        <f t="shared" si="2"/>
        <v>2</v>
      </c>
      <c r="M16" s="17">
        <f t="shared" si="3"/>
        <v>200</v>
      </c>
      <c r="N16" s="14">
        <v>4</v>
      </c>
      <c r="O16" s="14">
        <v>15</v>
      </c>
      <c r="P16" s="14">
        <v>1</v>
      </c>
      <c r="Q16" s="15">
        <v>9</v>
      </c>
      <c r="R16" s="16">
        <f t="shared" si="4"/>
        <v>29</v>
      </c>
      <c r="S16" s="17">
        <f t="shared" si="5"/>
        <v>2175</v>
      </c>
      <c r="T16" s="14">
        <v>2</v>
      </c>
      <c r="U16" s="25">
        <v>14</v>
      </c>
      <c r="V16" s="14">
        <v>3</v>
      </c>
      <c r="W16" s="15">
        <v>15</v>
      </c>
      <c r="X16" s="16">
        <f t="shared" si="6"/>
        <v>34</v>
      </c>
      <c r="Y16" s="17">
        <f t="shared" si="7"/>
        <v>1700</v>
      </c>
      <c r="Z16" s="14">
        <v>5</v>
      </c>
      <c r="AA16" s="14">
        <v>15</v>
      </c>
      <c r="AB16" s="14">
        <v>13</v>
      </c>
      <c r="AC16" s="15">
        <v>4</v>
      </c>
      <c r="AD16" s="16">
        <f t="shared" si="8"/>
        <v>37</v>
      </c>
      <c r="AE16" s="17">
        <f t="shared" si="9"/>
        <v>925</v>
      </c>
      <c r="AF16" s="6">
        <f t="shared" si="10"/>
        <v>5550</v>
      </c>
      <c r="AG16" s="18" t="s">
        <v>27</v>
      </c>
      <c r="AH16" s="14">
        <v>16</v>
      </c>
      <c r="AI16" s="14">
        <v>17</v>
      </c>
      <c r="AJ16" s="14">
        <v>18</v>
      </c>
      <c r="AK16" s="14">
        <v>18</v>
      </c>
      <c r="AL16" s="31">
        <f t="shared" si="13"/>
        <v>17.25</v>
      </c>
      <c r="AM16" s="19">
        <f t="shared" si="12"/>
        <v>321.73913043478262</v>
      </c>
    </row>
    <row r="17" spans="1:39" x14ac:dyDescent="0.25">
      <c r="A17" s="13" t="s">
        <v>60</v>
      </c>
      <c r="B17" s="14">
        <v>3</v>
      </c>
      <c r="C17" s="14">
        <v>2</v>
      </c>
      <c r="D17" s="14">
        <v>2</v>
      </c>
      <c r="E17" s="15">
        <v>0</v>
      </c>
      <c r="F17" s="16">
        <f t="shared" si="0"/>
        <v>7</v>
      </c>
      <c r="G17" s="17">
        <f t="shared" si="1"/>
        <v>1750</v>
      </c>
      <c r="H17" s="14">
        <v>0</v>
      </c>
      <c r="I17" s="14">
        <v>0</v>
      </c>
      <c r="J17" s="14">
        <v>0</v>
      </c>
      <c r="K17" s="15">
        <v>0</v>
      </c>
      <c r="L17" s="16">
        <f t="shared" si="2"/>
        <v>0</v>
      </c>
      <c r="M17" s="17">
        <f t="shared" si="3"/>
        <v>0</v>
      </c>
      <c r="N17" s="14">
        <v>2</v>
      </c>
      <c r="O17" s="14">
        <v>0</v>
      </c>
      <c r="P17" s="14">
        <v>2</v>
      </c>
      <c r="Q17" s="15">
        <v>3</v>
      </c>
      <c r="R17" s="16">
        <f t="shared" si="4"/>
        <v>7</v>
      </c>
      <c r="S17" s="17">
        <f t="shared" si="5"/>
        <v>525</v>
      </c>
      <c r="T17" s="14">
        <v>4</v>
      </c>
      <c r="U17" s="14">
        <v>8</v>
      </c>
      <c r="V17" s="14">
        <v>9</v>
      </c>
      <c r="W17" s="15">
        <v>5</v>
      </c>
      <c r="X17" s="16">
        <f t="shared" si="6"/>
        <v>26</v>
      </c>
      <c r="Y17" s="17">
        <f t="shared" si="7"/>
        <v>1300</v>
      </c>
      <c r="Z17" s="14">
        <v>7</v>
      </c>
      <c r="AA17" s="14">
        <v>13</v>
      </c>
      <c r="AB17" s="14">
        <v>17</v>
      </c>
      <c r="AC17" s="15">
        <v>6</v>
      </c>
      <c r="AD17" s="16">
        <f t="shared" si="8"/>
        <v>43</v>
      </c>
      <c r="AE17" s="17">
        <f t="shared" si="9"/>
        <v>1075</v>
      </c>
      <c r="AF17" s="6">
        <f t="shared" si="10"/>
        <v>4650</v>
      </c>
      <c r="AG17" s="18" t="s">
        <v>60</v>
      </c>
      <c r="AH17" s="14">
        <v>17</v>
      </c>
      <c r="AI17" s="14">
        <v>15</v>
      </c>
      <c r="AJ17" s="14">
        <v>14</v>
      </c>
      <c r="AK17" s="14">
        <v>12</v>
      </c>
      <c r="AL17" s="31">
        <f t="shared" si="13"/>
        <v>14.5</v>
      </c>
      <c r="AM17" s="19">
        <f t="shared" si="12"/>
        <v>320.68965517241378</v>
      </c>
    </row>
    <row r="18" spans="1:39" x14ac:dyDescent="0.25">
      <c r="A18" s="13" t="s">
        <v>42</v>
      </c>
      <c r="B18" s="14">
        <v>4</v>
      </c>
      <c r="C18" s="14">
        <v>1</v>
      </c>
      <c r="D18" s="14">
        <v>1</v>
      </c>
      <c r="E18" s="15">
        <v>0</v>
      </c>
      <c r="F18" s="16">
        <f t="shared" si="0"/>
        <v>6</v>
      </c>
      <c r="G18" s="17">
        <f t="shared" si="1"/>
        <v>1500</v>
      </c>
      <c r="H18" s="14">
        <v>0</v>
      </c>
      <c r="I18" s="14">
        <v>0</v>
      </c>
      <c r="J18" s="14">
        <v>2</v>
      </c>
      <c r="K18" s="15">
        <v>0</v>
      </c>
      <c r="L18" s="16">
        <f t="shared" si="2"/>
        <v>2</v>
      </c>
      <c r="M18" s="17">
        <f t="shared" si="3"/>
        <v>200</v>
      </c>
      <c r="N18" s="14">
        <v>9</v>
      </c>
      <c r="O18" s="14">
        <v>36</v>
      </c>
      <c r="P18" s="14">
        <v>12</v>
      </c>
      <c r="Q18" s="15">
        <v>19</v>
      </c>
      <c r="R18" s="16">
        <f t="shared" si="4"/>
        <v>76</v>
      </c>
      <c r="S18" s="17">
        <f t="shared" si="5"/>
        <v>5700</v>
      </c>
      <c r="T18" s="14">
        <v>14</v>
      </c>
      <c r="U18" s="14">
        <v>19</v>
      </c>
      <c r="V18" s="14">
        <v>6</v>
      </c>
      <c r="W18" s="15">
        <v>12</v>
      </c>
      <c r="X18" s="16">
        <f t="shared" si="6"/>
        <v>51</v>
      </c>
      <c r="Y18" s="17">
        <f t="shared" si="7"/>
        <v>2550</v>
      </c>
      <c r="Z18" s="14">
        <v>10</v>
      </c>
      <c r="AA18" s="14">
        <v>4</v>
      </c>
      <c r="AB18" s="14">
        <v>12</v>
      </c>
      <c r="AC18" s="15">
        <v>1</v>
      </c>
      <c r="AD18" s="16">
        <f t="shared" si="8"/>
        <v>27</v>
      </c>
      <c r="AE18" s="17">
        <f t="shared" si="9"/>
        <v>675</v>
      </c>
      <c r="AF18" s="6">
        <f t="shared" si="10"/>
        <v>10425</v>
      </c>
      <c r="AG18" s="18" t="s">
        <v>42</v>
      </c>
      <c r="AH18" s="14">
        <v>34</v>
      </c>
      <c r="AI18" s="14">
        <v>35</v>
      </c>
      <c r="AJ18" s="14">
        <v>35</v>
      </c>
      <c r="AK18" s="14">
        <v>33</v>
      </c>
      <c r="AL18" s="31">
        <f t="shared" si="13"/>
        <v>34.25</v>
      </c>
      <c r="AM18" s="19">
        <f t="shared" si="12"/>
        <v>304.3795620437956</v>
      </c>
    </row>
    <row r="19" spans="1:39" x14ac:dyDescent="0.25">
      <c r="A19" s="34" t="s">
        <v>15</v>
      </c>
      <c r="B19" s="14">
        <v>1</v>
      </c>
      <c r="C19" s="14">
        <v>3</v>
      </c>
      <c r="D19" s="14">
        <v>2</v>
      </c>
      <c r="E19" s="15">
        <v>0</v>
      </c>
      <c r="F19" s="16">
        <f t="shared" si="0"/>
        <v>6</v>
      </c>
      <c r="G19" s="17">
        <f t="shared" si="1"/>
        <v>1500</v>
      </c>
      <c r="H19" s="14">
        <v>1</v>
      </c>
      <c r="I19" s="14">
        <v>0</v>
      </c>
      <c r="J19" s="14">
        <v>0</v>
      </c>
      <c r="K19" s="15">
        <v>1</v>
      </c>
      <c r="L19" s="16">
        <f t="shared" si="2"/>
        <v>2</v>
      </c>
      <c r="M19" s="17">
        <f t="shared" si="3"/>
        <v>200</v>
      </c>
      <c r="N19" s="14">
        <v>18</v>
      </c>
      <c r="O19" s="14">
        <v>12</v>
      </c>
      <c r="P19" s="14">
        <v>3</v>
      </c>
      <c r="Q19" s="15">
        <v>12</v>
      </c>
      <c r="R19" s="16">
        <f t="shared" si="4"/>
        <v>45</v>
      </c>
      <c r="S19" s="17">
        <f t="shared" si="5"/>
        <v>3375</v>
      </c>
      <c r="T19" s="25">
        <v>9</v>
      </c>
      <c r="U19" s="14">
        <v>9</v>
      </c>
      <c r="V19" s="14">
        <v>5</v>
      </c>
      <c r="W19" s="15">
        <v>10</v>
      </c>
      <c r="X19" s="16">
        <f t="shared" si="6"/>
        <v>33</v>
      </c>
      <c r="Y19" s="17">
        <f t="shared" si="7"/>
        <v>1650</v>
      </c>
      <c r="Z19" s="14">
        <v>14</v>
      </c>
      <c r="AA19" s="14">
        <v>6</v>
      </c>
      <c r="AB19" s="14">
        <v>7</v>
      </c>
      <c r="AC19" s="15">
        <v>10</v>
      </c>
      <c r="AD19" s="16">
        <f t="shared" si="8"/>
        <v>37</v>
      </c>
      <c r="AE19" s="17">
        <f t="shared" si="9"/>
        <v>925</v>
      </c>
      <c r="AF19" s="6">
        <f t="shared" si="10"/>
        <v>7450</v>
      </c>
      <c r="AG19" s="18" t="s">
        <v>15</v>
      </c>
      <c r="AH19" s="14">
        <v>24</v>
      </c>
      <c r="AI19" s="14">
        <v>25</v>
      </c>
      <c r="AJ19" s="14">
        <v>24</v>
      </c>
      <c r="AK19" s="14">
        <v>25</v>
      </c>
      <c r="AL19" s="31">
        <f t="shared" si="13"/>
        <v>24.5</v>
      </c>
      <c r="AM19" s="19">
        <f t="shared" si="12"/>
        <v>304.08163265306121</v>
      </c>
    </row>
    <row r="20" spans="1:39" x14ac:dyDescent="0.25">
      <c r="A20" s="13" t="s">
        <v>50</v>
      </c>
      <c r="B20" s="14">
        <v>2</v>
      </c>
      <c r="C20" s="14">
        <v>2</v>
      </c>
      <c r="D20" s="14">
        <v>0</v>
      </c>
      <c r="E20" s="15">
        <v>1</v>
      </c>
      <c r="F20" s="16">
        <f t="shared" si="0"/>
        <v>5</v>
      </c>
      <c r="G20" s="17">
        <f t="shared" si="1"/>
        <v>1250</v>
      </c>
      <c r="H20" s="14">
        <v>0</v>
      </c>
      <c r="I20" s="14">
        <v>1</v>
      </c>
      <c r="J20" s="14">
        <v>0</v>
      </c>
      <c r="K20" s="15">
        <v>0</v>
      </c>
      <c r="L20" s="16">
        <f t="shared" si="2"/>
        <v>1</v>
      </c>
      <c r="M20" s="17">
        <f t="shared" si="3"/>
        <v>100</v>
      </c>
      <c r="N20" s="14">
        <v>3</v>
      </c>
      <c r="O20" s="14">
        <v>4</v>
      </c>
      <c r="P20" s="14">
        <v>1</v>
      </c>
      <c r="Q20" s="15">
        <v>7</v>
      </c>
      <c r="R20" s="16">
        <f t="shared" si="4"/>
        <v>15</v>
      </c>
      <c r="S20" s="17">
        <f t="shared" si="5"/>
        <v>1125</v>
      </c>
      <c r="T20" s="14">
        <v>7</v>
      </c>
      <c r="U20" s="25">
        <v>11</v>
      </c>
      <c r="V20" s="14">
        <v>3</v>
      </c>
      <c r="W20" s="15">
        <v>13</v>
      </c>
      <c r="X20" s="16">
        <f t="shared" si="6"/>
        <v>34</v>
      </c>
      <c r="Y20" s="17">
        <f t="shared" si="7"/>
        <v>1700</v>
      </c>
      <c r="Z20" s="14">
        <v>9</v>
      </c>
      <c r="AA20" s="14">
        <v>12</v>
      </c>
      <c r="AB20" s="14">
        <v>2</v>
      </c>
      <c r="AC20" s="15">
        <v>8</v>
      </c>
      <c r="AD20" s="16">
        <f t="shared" si="8"/>
        <v>31</v>
      </c>
      <c r="AE20" s="17">
        <f t="shared" si="9"/>
        <v>775</v>
      </c>
      <c r="AF20" s="6">
        <f t="shared" si="10"/>
        <v>4850</v>
      </c>
      <c r="AG20" s="18" t="s">
        <v>50</v>
      </c>
      <c r="AH20" s="14">
        <v>17</v>
      </c>
      <c r="AI20" s="14">
        <v>16</v>
      </c>
      <c r="AJ20" s="14">
        <v>15</v>
      </c>
      <c r="AK20" s="14">
        <v>16</v>
      </c>
      <c r="AL20" s="31">
        <f t="shared" si="13"/>
        <v>16</v>
      </c>
      <c r="AM20" s="19">
        <f t="shared" si="12"/>
        <v>303.125</v>
      </c>
    </row>
    <row r="21" spans="1:39" x14ac:dyDescent="0.25">
      <c r="A21" s="13" t="s">
        <v>74</v>
      </c>
      <c r="B21" s="14">
        <v>0</v>
      </c>
      <c r="C21" s="14">
        <v>0</v>
      </c>
      <c r="D21" s="14">
        <v>0</v>
      </c>
      <c r="E21" s="15">
        <v>0</v>
      </c>
      <c r="F21" s="16">
        <f t="shared" si="0"/>
        <v>0</v>
      </c>
      <c r="G21" s="17">
        <f t="shared" si="1"/>
        <v>0</v>
      </c>
      <c r="H21" s="14">
        <v>0</v>
      </c>
      <c r="I21" s="14">
        <v>0</v>
      </c>
      <c r="J21" s="14">
        <v>0</v>
      </c>
      <c r="K21" s="15">
        <v>0</v>
      </c>
      <c r="L21" s="16">
        <f t="shared" si="2"/>
        <v>0</v>
      </c>
      <c r="M21" s="17">
        <f t="shared" si="3"/>
        <v>0</v>
      </c>
      <c r="N21" s="14">
        <v>2</v>
      </c>
      <c r="O21" s="14">
        <v>10</v>
      </c>
      <c r="P21" s="14">
        <v>5</v>
      </c>
      <c r="Q21" s="15">
        <v>5</v>
      </c>
      <c r="R21" s="16">
        <f t="shared" si="4"/>
        <v>22</v>
      </c>
      <c r="S21" s="17">
        <f t="shared" si="5"/>
        <v>1650</v>
      </c>
      <c r="T21" s="14">
        <v>3</v>
      </c>
      <c r="U21" s="14">
        <v>17</v>
      </c>
      <c r="V21" s="14">
        <v>15</v>
      </c>
      <c r="W21" s="15">
        <v>8</v>
      </c>
      <c r="X21" s="16">
        <f t="shared" si="6"/>
        <v>43</v>
      </c>
      <c r="Y21" s="17">
        <f t="shared" si="7"/>
        <v>2150</v>
      </c>
      <c r="Z21" s="14">
        <v>15</v>
      </c>
      <c r="AA21" s="14">
        <v>12</v>
      </c>
      <c r="AB21" s="14">
        <v>19</v>
      </c>
      <c r="AC21" s="15">
        <v>13</v>
      </c>
      <c r="AD21" s="16">
        <f t="shared" si="8"/>
        <v>59</v>
      </c>
      <c r="AE21" s="17">
        <f t="shared" si="9"/>
        <v>1475</v>
      </c>
      <c r="AF21" s="6">
        <f t="shared" si="10"/>
        <v>5275</v>
      </c>
      <c r="AG21" s="13" t="s">
        <v>74</v>
      </c>
      <c r="AH21" s="14">
        <v>15</v>
      </c>
      <c r="AI21" s="14">
        <v>18</v>
      </c>
      <c r="AJ21" s="14">
        <v>18</v>
      </c>
      <c r="AK21" s="14">
        <v>20</v>
      </c>
      <c r="AL21" s="31">
        <f t="shared" si="13"/>
        <v>17.75</v>
      </c>
      <c r="AM21" s="19">
        <f t="shared" si="12"/>
        <v>297.18309859154931</v>
      </c>
    </row>
    <row r="22" spans="1:39" x14ac:dyDescent="0.25">
      <c r="A22" s="13" t="s">
        <v>57</v>
      </c>
      <c r="B22" s="14">
        <v>0</v>
      </c>
      <c r="C22" s="14">
        <v>1</v>
      </c>
      <c r="D22" s="14">
        <v>2</v>
      </c>
      <c r="E22" s="15">
        <v>2</v>
      </c>
      <c r="F22" s="16">
        <f t="shared" si="0"/>
        <v>5</v>
      </c>
      <c r="G22" s="17">
        <f t="shared" si="1"/>
        <v>1250</v>
      </c>
      <c r="H22" s="14">
        <v>0</v>
      </c>
      <c r="I22" s="14">
        <v>0</v>
      </c>
      <c r="J22" s="14">
        <v>0</v>
      </c>
      <c r="K22" s="15">
        <v>0</v>
      </c>
      <c r="L22" s="16">
        <f t="shared" si="2"/>
        <v>0</v>
      </c>
      <c r="M22" s="17">
        <f t="shared" si="3"/>
        <v>0</v>
      </c>
      <c r="N22" s="14">
        <v>7</v>
      </c>
      <c r="O22" s="14">
        <v>2</v>
      </c>
      <c r="P22" s="14">
        <v>3</v>
      </c>
      <c r="Q22" s="15">
        <v>10</v>
      </c>
      <c r="R22" s="16">
        <f t="shared" si="4"/>
        <v>22</v>
      </c>
      <c r="S22" s="17">
        <f t="shared" si="5"/>
        <v>1650</v>
      </c>
      <c r="T22" s="14">
        <v>3</v>
      </c>
      <c r="U22" s="14">
        <v>23</v>
      </c>
      <c r="V22" s="14">
        <v>3</v>
      </c>
      <c r="W22" s="15">
        <v>7</v>
      </c>
      <c r="X22" s="16">
        <f t="shared" si="6"/>
        <v>36</v>
      </c>
      <c r="Y22" s="17">
        <f t="shared" si="7"/>
        <v>1800</v>
      </c>
      <c r="Z22" s="14">
        <v>4</v>
      </c>
      <c r="AA22" s="14">
        <v>4</v>
      </c>
      <c r="AB22" s="14">
        <v>3</v>
      </c>
      <c r="AC22" s="15">
        <v>1</v>
      </c>
      <c r="AD22" s="16">
        <f t="shared" si="8"/>
        <v>12</v>
      </c>
      <c r="AE22" s="17">
        <f t="shared" si="9"/>
        <v>300</v>
      </c>
      <c r="AF22" s="6">
        <f t="shared" si="10"/>
        <v>5000</v>
      </c>
      <c r="AG22" s="18" t="s">
        <v>57</v>
      </c>
      <c r="AH22" s="14">
        <v>16</v>
      </c>
      <c r="AI22" s="14">
        <v>17</v>
      </c>
      <c r="AJ22" s="14">
        <v>18</v>
      </c>
      <c r="AK22" s="14">
        <v>17</v>
      </c>
      <c r="AL22" s="31">
        <f t="shared" si="13"/>
        <v>17</v>
      </c>
      <c r="AM22" s="19">
        <f t="shared" si="12"/>
        <v>294.11764705882354</v>
      </c>
    </row>
    <row r="23" spans="1:39" x14ac:dyDescent="0.25">
      <c r="A23" s="13" t="s">
        <v>54</v>
      </c>
      <c r="B23" s="14">
        <v>1</v>
      </c>
      <c r="C23" s="14">
        <v>0</v>
      </c>
      <c r="D23" s="14">
        <v>2</v>
      </c>
      <c r="E23" s="15">
        <v>1</v>
      </c>
      <c r="F23" s="16">
        <f t="shared" si="0"/>
        <v>4</v>
      </c>
      <c r="G23" s="17">
        <f t="shared" si="1"/>
        <v>1000</v>
      </c>
      <c r="H23" s="14">
        <v>0</v>
      </c>
      <c r="I23" s="14">
        <v>0</v>
      </c>
      <c r="J23" s="14">
        <v>1</v>
      </c>
      <c r="K23" s="15">
        <v>1</v>
      </c>
      <c r="L23" s="16">
        <f t="shared" si="2"/>
        <v>2</v>
      </c>
      <c r="M23" s="17">
        <f t="shared" si="3"/>
        <v>200</v>
      </c>
      <c r="N23" s="14">
        <v>0</v>
      </c>
      <c r="O23" s="14">
        <v>5</v>
      </c>
      <c r="P23" s="14">
        <v>5</v>
      </c>
      <c r="Q23" s="15">
        <v>9</v>
      </c>
      <c r="R23" s="16">
        <f t="shared" si="4"/>
        <v>19</v>
      </c>
      <c r="S23" s="17">
        <f t="shared" si="5"/>
        <v>1425</v>
      </c>
      <c r="T23" s="14">
        <v>4</v>
      </c>
      <c r="U23" s="25">
        <v>9</v>
      </c>
      <c r="V23" s="14">
        <v>21</v>
      </c>
      <c r="W23" s="15">
        <v>7</v>
      </c>
      <c r="X23" s="16">
        <f t="shared" si="6"/>
        <v>41</v>
      </c>
      <c r="Y23" s="17">
        <f t="shared" si="7"/>
        <v>2050</v>
      </c>
      <c r="Z23" s="14">
        <v>10</v>
      </c>
      <c r="AA23" s="14">
        <v>7</v>
      </c>
      <c r="AB23" s="14">
        <v>2</v>
      </c>
      <c r="AC23" s="15">
        <v>6</v>
      </c>
      <c r="AD23" s="16">
        <f t="shared" si="8"/>
        <v>25</v>
      </c>
      <c r="AE23" s="17">
        <f t="shared" si="9"/>
        <v>625</v>
      </c>
      <c r="AF23" s="6">
        <f t="shared" si="10"/>
        <v>5100</v>
      </c>
      <c r="AG23" s="18" t="s">
        <v>54</v>
      </c>
      <c r="AH23" s="20">
        <v>16</v>
      </c>
      <c r="AI23" s="14">
        <v>21</v>
      </c>
      <c r="AJ23" s="14">
        <v>18</v>
      </c>
      <c r="AK23" s="14">
        <v>15</v>
      </c>
      <c r="AL23" s="31">
        <f t="shared" si="13"/>
        <v>17.5</v>
      </c>
      <c r="AM23" s="19">
        <f t="shared" si="12"/>
        <v>291.42857142857144</v>
      </c>
    </row>
    <row r="24" spans="1:39" x14ac:dyDescent="0.25">
      <c r="A24" s="13" t="s">
        <v>79</v>
      </c>
      <c r="B24" s="14">
        <v>0</v>
      </c>
      <c r="C24" s="14">
        <v>2</v>
      </c>
      <c r="D24" s="14">
        <v>3</v>
      </c>
      <c r="E24" s="15">
        <v>0</v>
      </c>
      <c r="F24" s="16">
        <f t="shared" si="0"/>
        <v>5</v>
      </c>
      <c r="G24" s="17">
        <f t="shared" si="1"/>
        <v>1250</v>
      </c>
      <c r="H24" s="14">
        <v>0</v>
      </c>
      <c r="I24" s="14">
        <v>1</v>
      </c>
      <c r="J24" s="14">
        <v>1</v>
      </c>
      <c r="K24" s="15">
        <v>0</v>
      </c>
      <c r="L24" s="16">
        <f t="shared" si="2"/>
        <v>2</v>
      </c>
      <c r="M24" s="17">
        <f t="shared" si="3"/>
        <v>200</v>
      </c>
      <c r="N24" s="14">
        <v>8</v>
      </c>
      <c r="O24" s="14">
        <v>6</v>
      </c>
      <c r="P24" s="14">
        <v>4</v>
      </c>
      <c r="Q24" s="15">
        <v>2</v>
      </c>
      <c r="R24" s="16">
        <f t="shared" si="4"/>
        <v>20</v>
      </c>
      <c r="S24" s="17">
        <f t="shared" si="5"/>
        <v>1500</v>
      </c>
      <c r="T24" s="14">
        <v>16</v>
      </c>
      <c r="U24" s="14">
        <v>10</v>
      </c>
      <c r="V24" s="14">
        <v>6</v>
      </c>
      <c r="W24" s="15">
        <v>4</v>
      </c>
      <c r="X24" s="16">
        <f t="shared" si="6"/>
        <v>36</v>
      </c>
      <c r="Y24" s="17">
        <f t="shared" si="7"/>
        <v>1800</v>
      </c>
      <c r="Z24" s="14">
        <v>7</v>
      </c>
      <c r="AA24" s="14">
        <v>3</v>
      </c>
      <c r="AB24" s="14">
        <v>12</v>
      </c>
      <c r="AC24" s="15">
        <v>12</v>
      </c>
      <c r="AD24" s="16">
        <f t="shared" si="8"/>
        <v>34</v>
      </c>
      <c r="AE24" s="17">
        <f t="shared" si="9"/>
        <v>850</v>
      </c>
      <c r="AF24" s="6">
        <f t="shared" si="10"/>
        <v>5400</v>
      </c>
      <c r="AG24" s="18" t="s">
        <v>79</v>
      </c>
      <c r="AH24" s="14">
        <v>23</v>
      </c>
      <c r="AI24" s="14">
        <v>18</v>
      </c>
      <c r="AJ24" s="14">
        <v>17</v>
      </c>
      <c r="AK24" s="14">
        <v>18</v>
      </c>
      <c r="AL24" s="31">
        <f t="shared" si="13"/>
        <v>19</v>
      </c>
      <c r="AM24" s="19">
        <f t="shared" si="12"/>
        <v>284.21052631578948</v>
      </c>
    </row>
    <row r="25" spans="1:39" x14ac:dyDescent="0.25">
      <c r="A25" s="13" t="s">
        <v>19</v>
      </c>
      <c r="B25" s="14">
        <v>1</v>
      </c>
      <c r="C25" s="14">
        <v>1</v>
      </c>
      <c r="D25" s="14">
        <v>1</v>
      </c>
      <c r="E25" s="15">
        <v>0</v>
      </c>
      <c r="F25" s="16">
        <f t="shared" si="0"/>
        <v>3</v>
      </c>
      <c r="G25" s="17">
        <f t="shared" si="1"/>
        <v>750</v>
      </c>
      <c r="H25" s="14">
        <v>0</v>
      </c>
      <c r="I25" s="14">
        <v>0</v>
      </c>
      <c r="J25" s="14">
        <v>0</v>
      </c>
      <c r="K25" s="15">
        <v>1</v>
      </c>
      <c r="L25" s="16">
        <f t="shared" si="2"/>
        <v>1</v>
      </c>
      <c r="M25" s="17">
        <f t="shared" si="3"/>
        <v>100</v>
      </c>
      <c r="N25" s="14">
        <v>9</v>
      </c>
      <c r="O25" s="14">
        <v>5</v>
      </c>
      <c r="P25" s="14">
        <v>4</v>
      </c>
      <c r="Q25" s="15">
        <v>8</v>
      </c>
      <c r="R25" s="16">
        <f t="shared" si="4"/>
        <v>26</v>
      </c>
      <c r="S25" s="17">
        <f t="shared" si="5"/>
        <v>1950</v>
      </c>
      <c r="T25" s="14">
        <v>9</v>
      </c>
      <c r="U25" s="25">
        <v>11</v>
      </c>
      <c r="V25" s="14">
        <v>13</v>
      </c>
      <c r="W25" s="15">
        <v>10</v>
      </c>
      <c r="X25" s="16">
        <f t="shared" si="6"/>
        <v>43</v>
      </c>
      <c r="Y25" s="17">
        <f t="shared" si="7"/>
        <v>2150</v>
      </c>
      <c r="Z25" s="14">
        <v>4</v>
      </c>
      <c r="AA25" s="14">
        <v>7</v>
      </c>
      <c r="AB25" s="14">
        <v>13</v>
      </c>
      <c r="AC25" s="15">
        <v>10</v>
      </c>
      <c r="AD25" s="16">
        <f t="shared" si="8"/>
        <v>34</v>
      </c>
      <c r="AE25" s="17">
        <f t="shared" si="9"/>
        <v>850</v>
      </c>
      <c r="AF25" s="6">
        <f t="shared" si="10"/>
        <v>5700</v>
      </c>
      <c r="AG25" s="18" t="s">
        <v>19</v>
      </c>
      <c r="AH25" s="14">
        <v>21</v>
      </c>
      <c r="AI25" s="14">
        <v>21</v>
      </c>
      <c r="AJ25" s="14">
        <v>20</v>
      </c>
      <c r="AK25" s="14">
        <v>21</v>
      </c>
      <c r="AL25" s="31">
        <f t="shared" si="13"/>
        <v>20.75</v>
      </c>
      <c r="AM25" s="19">
        <f t="shared" si="12"/>
        <v>274.69879518072287</v>
      </c>
    </row>
    <row r="26" spans="1:39" x14ac:dyDescent="0.25">
      <c r="A26" s="13" t="s">
        <v>16</v>
      </c>
      <c r="B26" s="14">
        <v>0</v>
      </c>
      <c r="C26" s="14">
        <v>1</v>
      </c>
      <c r="D26" s="14">
        <v>0</v>
      </c>
      <c r="E26" s="15">
        <v>1</v>
      </c>
      <c r="F26" s="16">
        <f t="shared" si="0"/>
        <v>2</v>
      </c>
      <c r="G26" s="17">
        <f t="shared" si="1"/>
        <v>500</v>
      </c>
      <c r="H26" s="14">
        <v>0</v>
      </c>
      <c r="I26" s="14">
        <v>0</v>
      </c>
      <c r="J26" s="14">
        <v>0</v>
      </c>
      <c r="K26" s="15">
        <v>0</v>
      </c>
      <c r="L26" s="16">
        <f t="shared" si="2"/>
        <v>0</v>
      </c>
      <c r="M26" s="17">
        <f t="shared" si="3"/>
        <v>0</v>
      </c>
      <c r="N26" s="14">
        <v>10</v>
      </c>
      <c r="O26" s="14">
        <v>15</v>
      </c>
      <c r="P26" s="14">
        <v>3</v>
      </c>
      <c r="Q26" s="15">
        <v>8</v>
      </c>
      <c r="R26" s="16">
        <f t="shared" si="4"/>
        <v>36</v>
      </c>
      <c r="S26" s="17">
        <f t="shared" si="5"/>
        <v>2700</v>
      </c>
      <c r="T26" s="14">
        <v>8</v>
      </c>
      <c r="U26" s="14">
        <v>27</v>
      </c>
      <c r="V26" s="14">
        <v>8</v>
      </c>
      <c r="W26" s="15">
        <v>10</v>
      </c>
      <c r="X26" s="16">
        <f t="shared" si="6"/>
        <v>53</v>
      </c>
      <c r="Y26" s="17">
        <f t="shared" si="7"/>
        <v>2650</v>
      </c>
      <c r="Z26" s="14">
        <v>12</v>
      </c>
      <c r="AA26" s="14">
        <v>16</v>
      </c>
      <c r="AB26" s="14">
        <v>12</v>
      </c>
      <c r="AC26" s="15">
        <v>3</v>
      </c>
      <c r="AD26" s="16">
        <f t="shared" si="8"/>
        <v>43</v>
      </c>
      <c r="AE26" s="17">
        <f t="shared" si="9"/>
        <v>1075</v>
      </c>
      <c r="AF26" s="6">
        <f t="shared" si="10"/>
        <v>6925</v>
      </c>
      <c r="AG26" s="18" t="s">
        <v>16</v>
      </c>
      <c r="AH26" s="14">
        <v>23</v>
      </c>
      <c r="AI26" s="14">
        <v>26</v>
      </c>
      <c r="AJ26" s="14">
        <v>26</v>
      </c>
      <c r="AK26" s="14">
        <v>26</v>
      </c>
      <c r="AL26" s="31">
        <f t="shared" si="13"/>
        <v>25.25</v>
      </c>
      <c r="AM26" s="19">
        <f t="shared" si="12"/>
        <v>274.25742574257424</v>
      </c>
    </row>
    <row r="27" spans="1:39" x14ac:dyDescent="0.25">
      <c r="A27" s="34" t="s">
        <v>80</v>
      </c>
      <c r="B27" s="14">
        <v>2</v>
      </c>
      <c r="C27" s="14">
        <v>1</v>
      </c>
      <c r="D27" s="14">
        <v>3</v>
      </c>
      <c r="E27" s="15">
        <v>1</v>
      </c>
      <c r="F27" s="16">
        <f t="shared" si="0"/>
        <v>7</v>
      </c>
      <c r="G27" s="17">
        <f t="shared" si="1"/>
        <v>1750</v>
      </c>
      <c r="H27" s="14">
        <v>0</v>
      </c>
      <c r="I27" s="14">
        <v>12</v>
      </c>
      <c r="J27" s="14">
        <v>1</v>
      </c>
      <c r="K27" s="15">
        <v>2</v>
      </c>
      <c r="L27" s="16">
        <f t="shared" si="2"/>
        <v>15</v>
      </c>
      <c r="M27" s="17">
        <f t="shared" si="3"/>
        <v>1500</v>
      </c>
      <c r="N27" s="14">
        <v>8</v>
      </c>
      <c r="O27" s="14">
        <v>20</v>
      </c>
      <c r="P27" s="14">
        <v>9</v>
      </c>
      <c r="Q27" s="15">
        <v>12</v>
      </c>
      <c r="R27" s="16">
        <f t="shared" si="4"/>
        <v>49</v>
      </c>
      <c r="S27" s="17">
        <f t="shared" si="5"/>
        <v>3675</v>
      </c>
      <c r="T27" s="14">
        <v>16</v>
      </c>
      <c r="U27" s="14">
        <v>4</v>
      </c>
      <c r="V27" s="14">
        <v>7</v>
      </c>
      <c r="W27" s="15">
        <v>12</v>
      </c>
      <c r="X27" s="16">
        <f t="shared" si="6"/>
        <v>39</v>
      </c>
      <c r="Y27" s="17">
        <f t="shared" si="7"/>
        <v>1950</v>
      </c>
      <c r="Z27" s="14">
        <v>9</v>
      </c>
      <c r="AA27" s="14">
        <v>1</v>
      </c>
      <c r="AB27" s="14">
        <v>4</v>
      </c>
      <c r="AC27" s="15">
        <v>4</v>
      </c>
      <c r="AD27" s="16">
        <f t="shared" si="8"/>
        <v>18</v>
      </c>
      <c r="AE27" s="17">
        <f t="shared" si="9"/>
        <v>450</v>
      </c>
      <c r="AF27" s="6">
        <f t="shared" si="10"/>
        <v>7825</v>
      </c>
      <c r="AG27" s="18" t="s">
        <v>80</v>
      </c>
      <c r="AH27" s="14">
        <v>29</v>
      </c>
      <c r="AI27" s="14">
        <v>32</v>
      </c>
      <c r="AJ27" s="14">
        <v>29</v>
      </c>
      <c r="AK27" s="14">
        <v>28</v>
      </c>
      <c r="AL27" s="31">
        <f t="shared" si="13"/>
        <v>29.5</v>
      </c>
      <c r="AM27" s="19">
        <f t="shared" si="12"/>
        <v>265.25423728813558</v>
      </c>
    </row>
    <row r="28" spans="1:39" x14ac:dyDescent="0.25">
      <c r="A28" s="13" t="s">
        <v>22</v>
      </c>
      <c r="B28" s="14">
        <v>0</v>
      </c>
      <c r="C28" s="14">
        <v>0</v>
      </c>
      <c r="D28" s="14">
        <v>1</v>
      </c>
      <c r="E28" s="15">
        <v>4</v>
      </c>
      <c r="F28" s="16">
        <f t="shared" si="0"/>
        <v>5</v>
      </c>
      <c r="G28" s="17">
        <f t="shared" si="1"/>
        <v>1250</v>
      </c>
      <c r="H28" s="14">
        <v>1</v>
      </c>
      <c r="I28" s="14">
        <v>0</v>
      </c>
      <c r="J28" s="14">
        <v>1</v>
      </c>
      <c r="K28" s="15">
        <v>0</v>
      </c>
      <c r="L28" s="16">
        <f t="shared" si="2"/>
        <v>2</v>
      </c>
      <c r="M28" s="17">
        <f t="shared" si="3"/>
        <v>200</v>
      </c>
      <c r="N28" s="14">
        <v>1</v>
      </c>
      <c r="O28" s="14">
        <v>7</v>
      </c>
      <c r="P28" s="14">
        <v>1</v>
      </c>
      <c r="Q28" s="15">
        <v>6</v>
      </c>
      <c r="R28" s="16">
        <f t="shared" si="4"/>
        <v>15</v>
      </c>
      <c r="S28" s="17">
        <f t="shared" si="5"/>
        <v>1125</v>
      </c>
      <c r="T28" s="14">
        <v>7</v>
      </c>
      <c r="U28" s="25">
        <v>6</v>
      </c>
      <c r="V28" s="14">
        <v>9</v>
      </c>
      <c r="W28" s="15">
        <v>14</v>
      </c>
      <c r="X28" s="16">
        <f t="shared" si="6"/>
        <v>36</v>
      </c>
      <c r="Y28" s="17">
        <f t="shared" si="7"/>
        <v>1800</v>
      </c>
      <c r="Z28" s="14">
        <v>5</v>
      </c>
      <c r="AA28" s="14">
        <v>3</v>
      </c>
      <c r="AB28" s="14">
        <v>10</v>
      </c>
      <c r="AC28" s="15">
        <v>13</v>
      </c>
      <c r="AD28" s="16">
        <f t="shared" si="8"/>
        <v>31</v>
      </c>
      <c r="AE28" s="17">
        <f t="shared" si="9"/>
        <v>775</v>
      </c>
      <c r="AF28" s="6">
        <f t="shared" si="10"/>
        <v>4950</v>
      </c>
      <c r="AG28" s="18" t="s">
        <v>22</v>
      </c>
      <c r="AH28" s="14">
        <v>18</v>
      </c>
      <c r="AI28" s="14">
        <v>17</v>
      </c>
      <c r="AJ28" s="14">
        <v>20</v>
      </c>
      <c r="AK28" s="14">
        <v>20</v>
      </c>
      <c r="AL28" s="31">
        <f t="shared" si="13"/>
        <v>18.75</v>
      </c>
      <c r="AM28" s="19">
        <f t="shared" si="12"/>
        <v>264</v>
      </c>
    </row>
    <row r="29" spans="1:39" x14ac:dyDescent="0.25">
      <c r="A29" s="34" t="s">
        <v>23</v>
      </c>
      <c r="B29" s="14">
        <v>1</v>
      </c>
      <c r="C29" s="14">
        <v>2</v>
      </c>
      <c r="D29" s="14">
        <v>2</v>
      </c>
      <c r="E29" s="15">
        <v>0</v>
      </c>
      <c r="F29" s="16">
        <f t="shared" si="0"/>
        <v>5</v>
      </c>
      <c r="G29" s="17">
        <f t="shared" si="1"/>
        <v>1250</v>
      </c>
      <c r="H29" s="14">
        <v>5</v>
      </c>
      <c r="I29" s="14">
        <v>0</v>
      </c>
      <c r="J29" s="14">
        <v>0</v>
      </c>
      <c r="K29" s="15">
        <v>1</v>
      </c>
      <c r="L29" s="16">
        <f t="shared" si="2"/>
        <v>6</v>
      </c>
      <c r="M29" s="17">
        <f t="shared" si="3"/>
        <v>600</v>
      </c>
      <c r="N29" s="14">
        <v>7</v>
      </c>
      <c r="O29" s="14">
        <v>19</v>
      </c>
      <c r="P29" s="14">
        <v>5</v>
      </c>
      <c r="Q29" s="15">
        <v>4</v>
      </c>
      <c r="R29" s="16">
        <f t="shared" si="4"/>
        <v>35</v>
      </c>
      <c r="S29" s="17">
        <f t="shared" si="5"/>
        <v>2625</v>
      </c>
      <c r="T29" s="14">
        <v>12</v>
      </c>
      <c r="U29" s="14">
        <v>19</v>
      </c>
      <c r="V29" s="14">
        <v>12</v>
      </c>
      <c r="W29" s="15">
        <v>12</v>
      </c>
      <c r="X29" s="16">
        <f t="shared" si="6"/>
        <v>55</v>
      </c>
      <c r="Y29" s="17">
        <f t="shared" si="7"/>
        <v>2750</v>
      </c>
      <c r="Z29" s="14">
        <v>9</v>
      </c>
      <c r="AA29" s="14">
        <v>2</v>
      </c>
      <c r="AB29" s="14">
        <v>10</v>
      </c>
      <c r="AC29" s="15">
        <v>6</v>
      </c>
      <c r="AD29" s="16">
        <f t="shared" si="8"/>
        <v>27</v>
      </c>
      <c r="AE29" s="17">
        <f t="shared" si="9"/>
        <v>675</v>
      </c>
      <c r="AF29" s="6">
        <f t="shared" si="10"/>
        <v>7300</v>
      </c>
      <c r="AG29" s="18" t="s">
        <v>23</v>
      </c>
      <c r="AH29" s="14">
        <v>28</v>
      </c>
      <c r="AI29" s="14">
        <v>28</v>
      </c>
      <c r="AJ29" s="14">
        <v>28</v>
      </c>
      <c r="AK29" s="14">
        <v>27</v>
      </c>
      <c r="AL29" s="31">
        <f t="shared" si="13"/>
        <v>27.75</v>
      </c>
      <c r="AM29" s="19">
        <f t="shared" si="12"/>
        <v>263.06306306306305</v>
      </c>
    </row>
    <row r="30" spans="1:39" x14ac:dyDescent="0.25">
      <c r="A30" s="13" t="s">
        <v>30</v>
      </c>
      <c r="B30" s="14">
        <v>2</v>
      </c>
      <c r="C30" s="14">
        <v>2</v>
      </c>
      <c r="D30" s="14">
        <v>0</v>
      </c>
      <c r="E30" s="15">
        <v>2</v>
      </c>
      <c r="F30" s="16">
        <f t="shared" si="0"/>
        <v>6</v>
      </c>
      <c r="G30" s="17">
        <f t="shared" si="1"/>
        <v>1500</v>
      </c>
      <c r="H30" s="14">
        <v>0</v>
      </c>
      <c r="I30" s="14">
        <v>0</v>
      </c>
      <c r="J30" s="14">
        <v>0</v>
      </c>
      <c r="K30" s="15">
        <v>0</v>
      </c>
      <c r="L30" s="16">
        <f t="shared" si="2"/>
        <v>0</v>
      </c>
      <c r="M30" s="17">
        <f t="shared" si="3"/>
        <v>0</v>
      </c>
      <c r="N30" s="14">
        <v>6</v>
      </c>
      <c r="O30" s="14">
        <v>9</v>
      </c>
      <c r="P30" s="14">
        <v>3</v>
      </c>
      <c r="Q30" s="15">
        <v>6</v>
      </c>
      <c r="R30" s="16">
        <f t="shared" si="4"/>
        <v>24</v>
      </c>
      <c r="S30" s="17">
        <f t="shared" si="5"/>
        <v>1800</v>
      </c>
      <c r="T30" s="14">
        <v>15</v>
      </c>
      <c r="U30" s="14">
        <v>11</v>
      </c>
      <c r="V30" s="14">
        <v>7</v>
      </c>
      <c r="W30" s="15">
        <v>8</v>
      </c>
      <c r="X30" s="16">
        <f t="shared" si="6"/>
        <v>41</v>
      </c>
      <c r="Y30" s="17">
        <f t="shared" si="7"/>
        <v>2050</v>
      </c>
      <c r="Z30" s="14">
        <v>10</v>
      </c>
      <c r="AA30" s="14">
        <v>2</v>
      </c>
      <c r="AB30" s="14">
        <v>10</v>
      </c>
      <c r="AC30" s="15">
        <v>5</v>
      </c>
      <c r="AD30" s="16">
        <f t="shared" si="8"/>
        <v>27</v>
      </c>
      <c r="AE30" s="17">
        <f t="shared" si="9"/>
        <v>675</v>
      </c>
      <c r="AF30" s="6">
        <f t="shared" si="10"/>
        <v>6025</v>
      </c>
      <c r="AG30" s="18" t="s">
        <v>30</v>
      </c>
      <c r="AH30" s="14">
        <v>27</v>
      </c>
      <c r="AI30" s="14">
        <v>25</v>
      </c>
      <c r="AJ30" s="14">
        <v>23</v>
      </c>
      <c r="AK30" s="14">
        <v>22</v>
      </c>
      <c r="AL30" s="31">
        <f t="shared" si="13"/>
        <v>24.25</v>
      </c>
      <c r="AM30" s="19">
        <f t="shared" si="12"/>
        <v>248.45360824742269</v>
      </c>
    </row>
    <row r="31" spans="1:39" x14ac:dyDescent="0.25">
      <c r="A31" s="13" t="s">
        <v>56</v>
      </c>
      <c r="B31" s="14">
        <v>2</v>
      </c>
      <c r="C31" s="14">
        <v>3</v>
      </c>
      <c r="D31" s="14">
        <v>2</v>
      </c>
      <c r="E31" s="15">
        <v>1</v>
      </c>
      <c r="F31" s="16">
        <f t="shared" si="0"/>
        <v>8</v>
      </c>
      <c r="G31" s="17">
        <f t="shared" si="1"/>
        <v>2000</v>
      </c>
      <c r="H31" s="14">
        <v>0</v>
      </c>
      <c r="I31" s="14">
        <v>0</v>
      </c>
      <c r="J31" s="14">
        <v>0</v>
      </c>
      <c r="K31" s="15">
        <v>0</v>
      </c>
      <c r="L31" s="16">
        <f t="shared" si="2"/>
        <v>0</v>
      </c>
      <c r="M31" s="17">
        <f t="shared" si="3"/>
        <v>0</v>
      </c>
      <c r="N31" s="14">
        <v>3</v>
      </c>
      <c r="O31" s="14">
        <v>2</v>
      </c>
      <c r="P31" s="14">
        <v>4</v>
      </c>
      <c r="Q31" s="15">
        <v>3</v>
      </c>
      <c r="R31" s="16">
        <f t="shared" si="4"/>
        <v>12</v>
      </c>
      <c r="S31" s="17">
        <f t="shared" si="5"/>
        <v>900</v>
      </c>
      <c r="T31" s="14">
        <v>18</v>
      </c>
      <c r="U31" s="14">
        <v>5</v>
      </c>
      <c r="V31" s="14">
        <v>4</v>
      </c>
      <c r="W31" s="15">
        <v>3</v>
      </c>
      <c r="X31" s="16">
        <f t="shared" si="6"/>
        <v>30</v>
      </c>
      <c r="Y31" s="17">
        <f t="shared" si="7"/>
        <v>1500</v>
      </c>
      <c r="Z31" s="14">
        <v>4</v>
      </c>
      <c r="AA31" s="14">
        <v>5</v>
      </c>
      <c r="AB31" s="14">
        <v>9</v>
      </c>
      <c r="AC31" s="15">
        <v>4</v>
      </c>
      <c r="AD31" s="16">
        <f t="shared" si="8"/>
        <v>22</v>
      </c>
      <c r="AE31" s="17">
        <f t="shared" si="9"/>
        <v>550</v>
      </c>
      <c r="AF31" s="6">
        <f t="shared" si="10"/>
        <v>4950</v>
      </c>
      <c r="AG31" s="18" t="s">
        <v>56</v>
      </c>
      <c r="AH31" s="14">
        <v>19</v>
      </c>
      <c r="AI31" s="14">
        <v>21</v>
      </c>
      <c r="AJ31" s="14">
        <v>22</v>
      </c>
      <c r="AK31" s="14">
        <v>22</v>
      </c>
      <c r="AL31" s="31">
        <f t="shared" si="13"/>
        <v>21</v>
      </c>
      <c r="AM31" s="19">
        <f t="shared" si="12"/>
        <v>235.71428571428572</v>
      </c>
    </row>
    <row r="32" spans="1:39" x14ac:dyDescent="0.25">
      <c r="A32" s="13" t="s">
        <v>63</v>
      </c>
      <c r="B32" s="20">
        <v>0</v>
      </c>
      <c r="C32" s="20">
        <v>0</v>
      </c>
      <c r="D32" s="20">
        <v>0</v>
      </c>
      <c r="E32" s="15">
        <v>4</v>
      </c>
      <c r="F32" s="16">
        <f t="shared" si="0"/>
        <v>4</v>
      </c>
      <c r="G32" s="17">
        <f t="shared" si="1"/>
        <v>1000</v>
      </c>
      <c r="H32" s="20">
        <v>0</v>
      </c>
      <c r="I32" s="20">
        <v>0</v>
      </c>
      <c r="J32" s="20">
        <v>0</v>
      </c>
      <c r="K32" s="15">
        <v>0</v>
      </c>
      <c r="L32" s="16">
        <f t="shared" si="2"/>
        <v>0</v>
      </c>
      <c r="M32" s="17">
        <f t="shared" si="3"/>
        <v>0</v>
      </c>
      <c r="N32" s="20">
        <v>0</v>
      </c>
      <c r="O32" s="20">
        <v>1</v>
      </c>
      <c r="P32" s="20">
        <v>0</v>
      </c>
      <c r="Q32" s="15">
        <v>2</v>
      </c>
      <c r="R32" s="16">
        <f t="shared" si="4"/>
        <v>3</v>
      </c>
      <c r="S32" s="17">
        <f t="shared" si="5"/>
        <v>225</v>
      </c>
      <c r="T32" s="20">
        <v>1</v>
      </c>
      <c r="U32" s="20">
        <v>2</v>
      </c>
      <c r="V32" s="20">
        <v>1</v>
      </c>
      <c r="W32" s="15">
        <v>10</v>
      </c>
      <c r="X32" s="16">
        <f t="shared" si="6"/>
        <v>14</v>
      </c>
      <c r="Y32" s="17">
        <f t="shared" si="7"/>
        <v>700</v>
      </c>
      <c r="Z32" s="20">
        <v>14</v>
      </c>
      <c r="AA32" s="20">
        <v>11</v>
      </c>
      <c r="AB32" s="20">
        <v>11</v>
      </c>
      <c r="AC32" s="15">
        <v>20</v>
      </c>
      <c r="AD32" s="16">
        <f t="shared" si="8"/>
        <v>56</v>
      </c>
      <c r="AE32" s="17">
        <f t="shared" si="9"/>
        <v>1400</v>
      </c>
      <c r="AF32" s="6">
        <f t="shared" si="10"/>
        <v>3325</v>
      </c>
      <c r="AG32" s="18" t="s">
        <v>63</v>
      </c>
      <c r="AH32" s="20">
        <v>12</v>
      </c>
      <c r="AI32" s="20">
        <v>13</v>
      </c>
      <c r="AJ32" s="20">
        <v>16</v>
      </c>
      <c r="AK32" s="20">
        <v>16</v>
      </c>
      <c r="AL32" s="31">
        <f t="shared" si="13"/>
        <v>14.25</v>
      </c>
      <c r="AM32" s="19">
        <f t="shared" si="12"/>
        <v>233.33333333333334</v>
      </c>
    </row>
    <row r="33" spans="1:39" x14ac:dyDescent="0.25">
      <c r="A33" s="13" t="s">
        <v>25</v>
      </c>
      <c r="B33" s="14">
        <v>0</v>
      </c>
      <c r="C33" s="14">
        <v>2</v>
      </c>
      <c r="D33" s="14">
        <v>1</v>
      </c>
      <c r="E33" s="15">
        <v>3</v>
      </c>
      <c r="F33" s="16">
        <f t="shared" si="0"/>
        <v>6</v>
      </c>
      <c r="G33" s="17">
        <f t="shared" si="1"/>
        <v>1500</v>
      </c>
      <c r="H33" s="14">
        <v>0</v>
      </c>
      <c r="I33" s="14">
        <v>0</v>
      </c>
      <c r="J33" s="14">
        <v>0</v>
      </c>
      <c r="K33" s="15">
        <v>0</v>
      </c>
      <c r="L33" s="16">
        <f t="shared" si="2"/>
        <v>0</v>
      </c>
      <c r="M33" s="17">
        <f t="shared" si="3"/>
        <v>0</v>
      </c>
      <c r="N33" s="14">
        <v>0</v>
      </c>
      <c r="O33" s="14">
        <v>1</v>
      </c>
      <c r="P33" s="14">
        <v>7</v>
      </c>
      <c r="Q33" s="15">
        <v>2</v>
      </c>
      <c r="R33" s="16">
        <f t="shared" si="4"/>
        <v>10</v>
      </c>
      <c r="S33" s="17">
        <f t="shared" si="5"/>
        <v>750</v>
      </c>
      <c r="T33" s="14">
        <v>10</v>
      </c>
      <c r="U33" s="14">
        <v>4</v>
      </c>
      <c r="V33" s="14">
        <v>7</v>
      </c>
      <c r="W33" s="15">
        <v>5</v>
      </c>
      <c r="X33" s="16">
        <f t="shared" si="6"/>
        <v>26</v>
      </c>
      <c r="Y33" s="17">
        <f t="shared" si="7"/>
        <v>1300</v>
      </c>
      <c r="Z33" s="14">
        <v>11</v>
      </c>
      <c r="AA33" s="14">
        <v>1</v>
      </c>
      <c r="AB33" s="14">
        <v>15</v>
      </c>
      <c r="AC33" s="15">
        <v>10</v>
      </c>
      <c r="AD33" s="16">
        <f t="shared" si="8"/>
        <v>37</v>
      </c>
      <c r="AE33" s="17">
        <f t="shared" si="9"/>
        <v>925</v>
      </c>
      <c r="AF33" s="6">
        <f t="shared" si="10"/>
        <v>4475</v>
      </c>
      <c r="AG33" s="18" t="s">
        <v>25</v>
      </c>
      <c r="AH33" s="14">
        <v>19</v>
      </c>
      <c r="AI33" s="14">
        <v>20</v>
      </c>
      <c r="AJ33" s="14">
        <v>21</v>
      </c>
      <c r="AK33" s="14">
        <v>17</v>
      </c>
      <c r="AL33" s="31">
        <f t="shared" si="13"/>
        <v>19.25</v>
      </c>
      <c r="AM33" s="19">
        <f t="shared" si="12"/>
        <v>232.46753246753246</v>
      </c>
    </row>
    <row r="34" spans="1:39" x14ac:dyDescent="0.25">
      <c r="A34" s="13" t="s">
        <v>45</v>
      </c>
      <c r="B34" s="14">
        <v>0</v>
      </c>
      <c r="C34" s="14">
        <v>1</v>
      </c>
      <c r="D34" s="14">
        <v>2</v>
      </c>
      <c r="E34" s="15">
        <v>1</v>
      </c>
      <c r="F34" s="16">
        <f t="shared" si="0"/>
        <v>4</v>
      </c>
      <c r="G34" s="17">
        <f t="shared" si="1"/>
        <v>1000</v>
      </c>
      <c r="H34" s="14">
        <v>1</v>
      </c>
      <c r="I34" s="14">
        <v>0</v>
      </c>
      <c r="J34" s="14">
        <v>1</v>
      </c>
      <c r="K34" s="15">
        <v>0</v>
      </c>
      <c r="L34" s="16">
        <f t="shared" si="2"/>
        <v>2</v>
      </c>
      <c r="M34" s="17">
        <f t="shared" si="3"/>
        <v>200</v>
      </c>
      <c r="N34" s="14">
        <v>3</v>
      </c>
      <c r="O34" s="14">
        <v>2</v>
      </c>
      <c r="P34" s="14">
        <v>0</v>
      </c>
      <c r="Q34" s="15">
        <v>6</v>
      </c>
      <c r="R34" s="16">
        <f t="shared" si="4"/>
        <v>11</v>
      </c>
      <c r="S34" s="17">
        <f t="shared" si="5"/>
        <v>825</v>
      </c>
      <c r="T34" s="14">
        <v>11</v>
      </c>
      <c r="U34" s="14">
        <v>2</v>
      </c>
      <c r="V34" s="14">
        <v>11</v>
      </c>
      <c r="W34" s="15">
        <v>3</v>
      </c>
      <c r="X34" s="16">
        <f t="shared" si="6"/>
        <v>27</v>
      </c>
      <c r="Y34" s="17">
        <f t="shared" si="7"/>
        <v>1350</v>
      </c>
      <c r="Z34" s="14">
        <v>18</v>
      </c>
      <c r="AA34" s="14">
        <v>20</v>
      </c>
      <c r="AB34" s="14">
        <v>11</v>
      </c>
      <c r="AC34" s="15">
        <v>8</v>
      </c>
      <c r="AD34" s="16">
        <f t="shared" si="8"/>
        <v>57</v>
      </c>
      <c r="AE34" s="17">
        <f t="shared" si="9"/>
        <v>1425</v>
      </c>
      <c r="AF34" s="6">
        <f t="shared" si="10"/>
        <v>4600</v>
      </c>
      <c r="AG34" s="18" t="s">
        <v>45</v>
      </c>
      <c r="AH34" s="14">
        <v>19</v>
      </c>
      <c r="AI34" s="14">
        <v>20</v>
      </c>
      <c r="AJ34" s="14">
        <v>21</v>
      </c>
      <c r="AK34" s="14">
        <v>21</v>
      </c>
      <c r="AL34" s="31">
        <f t="shared" si="13"/>
        <v>20.25</v>
      </c>
      <c r="AM34" s="19">
        <f t="shared" si="12"/>
        <v>227.16049382716051</v>
      </c>
    </row>
    <row r="35" spans="1:39" x14ac:dyDescent="0.25">
      <c r="A35" s="13" t="s">
        <v>32</v>
      </c>
      <c r="B35" s="14">
        <v>0</v>
      </c>
      <c r="C35" s="14">
        <v>0</v>
      </c>
      <c r="D35" s="14">
        <v>0</v>
      </c>
      <c r="E35" s="15">
        <v>2</v>
      </c>
      <c r="F35" s="16">
        <f t="shared" si="0"/>
        <v>2</v>
      </c>
      <c r="G35" s="17">
        <f t="shared" si="1"/>
        <v>500</v>
      </c>
      <c r="H35" s="14">
        <v>0</v>
      </c>
      <c r="I35" s="14">
        <v>2</v>
      </c>
      <c r="J35" s="14">
        <v>0</v>
      </c>
      <c r="K35" s="15">
        <v>1</v>
      </c>
      <c r="L35" s="16">
        <f t="shared" si="2"/>
        <v>3</v>
      </c>
      <c r="M35" s="17">
        <f t="shared" si="3"/>
        <v>300</v>
      </c>
      <c r="N35" s="14">
        <v>9</v>
      </c>
      <c r="O35" s="14">
        <v>9</v>
      </c>
      <c r="P35" s="14">
        <v>3</v>
      </c>
      <c r="Q35" s="15">
        <v>7</v>
      </c>
      <c r="R35" s="16">
        <f t="shared" si="4"/>
        <v>28</v>
      </c>
      <c r="S35" s="17">
        <f t="shared" si="5"/>
        <v>2100</v>
      </c>
      <c r="T35" s="14">
        <v>4</v>
      </c>
      <c r="U35" s="14">
        <v>4</v>
      </c>
      <c r="V35" s="14">
        <v>7</v>
      </c>
      <c r="W35" s="15">
        <v>5</v>
      </c>
      <c r="X35" s="16">
        <f t="shared" si="6"/>
        <v>20</v>
      </c>
      <c r="Y35" s="17">
        <f t="shared" si="7"/>
        <v>1000</v>
      </c>
      <c r="Z35" s="14">
        <v>7</v>
      </c>
      <c r="AA35" s="14">
        <v>1</v>
      </c>
      <c r="AB35" s="14">
        <v>5</v>
      </c>
      <c r="AC35" s="15">
        <v>2</v>
      </c>
      <c r="AD35" s="16">
        <f t="shared" si="8"/>
        <v>15</v>
      </c>
      <c r="AE35" s="17">
        <f t="shared" si="9"/>
        <v>375</v>
      </c>
      <c r="AF35" s="6">
        <f t="shared" si="10"/>
        <v>3975</v>
      </c>
      <c r="AG35" s="18" t="s">
        <v>32</v>
      </c>
      <c r="AH35" s="14">
        <v>16</v>
      </c>
      <c r="AI35" s="14">
        <v>16</v>
      </c>
      <c r="AJ35" s="14">
        <v>18</v>
      </c>
      <c r="AK35" s="14">
        <v>20</v>
      </c>
      <c r="AL35" s="31">
        <f t="shared" si="13"/>
        <v>17.5</v>
      </c>
      <c r="AM35" s="19">
        <f t="shared" si="12"/>
        <v>227.14285714285714</v>
      </c>
    </row>
    <row r="36" spans="1:39" x14ac:dyDescent="0.25">
      <c r="A36" s="13" t="s">
        <v>36</v>
      </c>
      <c r="B36" s="14">
        <v>1</v>
      </c>
      <c r="C36" s="14">
        <v>2</v>
      </c>
      <c r="D36" s="14">
        <v>0</v>
      </c>
      <c r="E36" s="15">
        <v>1</v>
      </c>
      <c r="F36" s="16">
        <f t="shared" si="0"/>
        <v>4</v>
      </c>
      <c r="G36" s="17">
        <f t="shared" si="1"/>
        <v>1000</v>
      </c>
      <c r="H36" s="14">
        <v>1</v>
      </c>
      <c r="I36" s="14">
        <v>0</v>
      </c>
      <c r="J36" s="14">
        <v>0</v>
      </c>
      <c r="K36" s="15">
        <v>1</v>
      </c>
      <c r="L36" s="16">
        <f t="shared" si="2"/>
        <v>2</v>
      </c>
      <c r="M36" s="17">
        <f t="shared" si="3"/>
        <v>200</v>
      </c>
      <c r="N36" s="14">
        <v>5</v>
      </c>
      <c r="O36" s="14">
        <v>4</v>
      </c>
      <c r="P36" s="14">
        <v>1</v>
      </c>
      <c r="Q36" s="15">
        <v>6</v>
      </c>
      <c r="R36" s="16">
        <f t="shared" si="4"/>
        <v>16</v>
      </c>
      <c r="S36" s="17">
        <f t="shared" si="5"/>
        <v>1200</v>
      </c>
      <c r="T36" s="14">
        <v>7</v>
      </c>
      <c r="U36" s="14">
        <v>4</v>
      </c>
      <c r="V36" s="14">
        <v>5</v>
      </c>
      <c r="W36" s="15">
        <v>6</v>
      </c>
      <c r="X36" s="16">
        <f t="shared" si="6"/>
        <v>22</v>
      </c>
      <c r="Y36" s="17">
        <f t="shared" si="7"/>
        <v>1100</v>
      </c>
      <c r="Z36" s="14">
        <v>9</v>
      </c>
      <c r="AA36" s="14">
        <v>11</v>
      </c>
      <c r="AB36" s="14">
        <v>6</v>
      </c>
      <c r="AC36" s="15">
        <v>3</v>
      </c>
      <c r="AD36" s="16">
        <f t="shared" si="8"/>
        <v>29</v>
      </c>
      <c r="AE36" s="17">
        <f t="shared" si="9"/>
        <v>725</v>
      </c>
      <c r="AF36" s="6">
        <f t="shared" si="10"/>
        <v>4025</v>
      </c>
      <c r="AG36" s="18" t="s">
        <v>36</v>
      </c>
      <c r="AH36" s="14">
        <v>17</v>
      </c>
      <c r="AI36" s="14">
        <v>16</v>
      </c>
      <c r="AJ36" s="14">
        <v>20</v>
      </c>
      <c r="AK36" s="14">
        <v>18</v>
      </c>
      <c r="AL36" s="31">
        <f t="shared" si="13"/>
        <v>17.75</v>
      </c>
      <c r="AM36" s="19">
        <f t="shared" si="12"/>
        <v>226.7605633802817</v>
      </c>
    </row>
    <row r="37" spans="1:39" x14ac:dyDescent="0.25">
      <c r="A37" s="13" t="s">
        <v>39</v>
      </c>
      <c r="B37" s="14">
        <v>3</v>
      </c>
      <c r="C37" s="14">
        <v>0</v>
      </c>
      <c r="D37" s="14">
        <v>2</v>
      </c>
      <c r="E37" s="15">
        <v>0</v>
      </c>
      <c r="F37" s="16">
        <f t="shared" si="0"/>
        <v>5</v>
      </c>
      <c r="G37" s="17">
        <f t="shared" si="1"/>
        <v>1250</v>
      </c>
      <c r="H37" s="14">
        <v>0</v>
      </c>
      <c r="I37" s="14">
        <v>0</v>
      </c>
      <c r="J37" s="14">
        <v>0</v>
      </c>
      <c r="K37" s="15">
        <v>0</v>
      </c>
      <c r="L37" s="16">
        <f t="shared" si="2"/>
        <v>0</v>
      </c>
      <c r="M37" s="17">
        <f t="shared" si="3"/>
        <v>0</v>
      </c>
      <c r="N37" s="14">
        <v>3</v>
      </c>
      <c r="O37" s="14">
        <v>2</v>
      </c>
      <c r="P37" s="14">
        <v>0</v>
      </c>
      <c r="Q37" s="15">
        <v>1</v>
      </c>
      <c r="R37" s="16">
        <f t="shared" si="4"/>
        <v>6</v>
      </c>
      <c r="S37" s="17">
        <f t="shared" si="5"/>
        <v>450</v>
      </c>
      <c r="T37" s="14">
        <v>5</v>
      </c>
      <c r="U37" s="14">
        <v>2</v>
      </c>
      <c r="V37" s="14">
        <v>10</v>
      </c>
      <c r="W37" s="15">
        <v>6</v>
      </c>
      <c r="X37" s="16">
        <f t="shared" si="6"/>
        <v>23</v>
      </c>
      <c r="Y37" s="17">
        <f t="shared" si="7"/>
        <v>1150</v>
      </c>
      <c r="Z37" s="14">
        <v>7</v>
      </c>
      <c r="AA37" s="14">
        <v>12</v>
      </c>
      <c r="AB37" s="14">
        <v>10</v>
      </c>
      <c r="AC37" s="15">
        <v>4</v>
      </c>
      <c r="AD37" s="16">
        <f t="shared" si="8"/>
        <v>33</v>
      </c>
      <c r="AE37" s="17">
        <f t="shared" si="9"/>
        <v>825</v>
      </c>
      <c r="AF37" s="6">
        <f t="shared" si="10"/>
        <v>3675</v>
      </c>
      <c r="AG37" s="18" t="s">
        <v>39</v>
      </c>
      <c r="AH37" s="14">
        <v>18</v>
      </c>
      <c r="AI37" s="14">
        <v>18</v>
      </c>
      <c r="AJ37" s="14">
        <v>15</v>
      </c>
      <c r="AK37" s="14">
        <v>14</v>
      </c>
      <c r="AL37" s="31">
        <f t="shared" si="13"/>
        <v>16.25</v>
      </c>
      <c r="AM37" s="19">
        <f t="shared" si="12"/>
        <v>226.15384615384616</v>
      </c>
    </row>
    <row r="38" spans="1:39" x14ac:dyDescent="0.25">
      <c r="A38" s="13" t="s">
        <v>55</v>
      </c>
      <c r="B38" s="14">
        <v>1</v>
      </c>
      <c r="C38" s="14">
        <v>0</v>
      </c>
      <c r="D38" s="14">
        <v>1</v>
      </c>
      <c r="E38" s="15">
        <v>0</v>
      </c>
      <c r="F38" s="16">
        <f t="shared" si="0"/>
        <v>2</v>
      </c>
      <c r="G38" s="17">
        <f t="shared" si="1"/>
        <v>500</v>
      </c>
      <c r="H38" s="14">
        <v>0</v>
      </c>
      <c r="I38" s="14">
        <v>0</v>
      </c>
      <c r="J38" s="14">
        <v>0</v>
      </c>
      <c r="K38" s="15">
        <v>0</v>
      </c>
      <c r="L38" s="16">
        <f t="shared" si="2"/>
        <v>0</v>
      </c>
      <c r="M38" s="17">
        <f t="shared" si="3"/>
        <v>0</v>
      </c>
      <c r="N38" s="14">
        <v>1</v>
      </c>
      <c r="O38" s="14">
        <v>1</v>
      </c>
      <c r="P38" s="14">
        <v>0</v>
      </c>
      <c r="Q38" s="15">
        <v>5</v>
      </c>
      <c r="R38" s="16">
        <f t="shared" si="4"/>
        <v>7</v>
      </c>
      <c r="S38" s="17">
        <f t="shared" si="5"/>
        <v>525</v>
      </c>
      <c r="T38" s="14">
        <v>2</v>
      </c>
      <c r="U38" s="14">
        <v>2</v>
      </c>
      <c r="V38" s="14">
        <v>5</v>
      </c>
      <c r="W38" s="15">
        <v>10</v>
      </c>
      <c r="X38" s="16">
        <f t="shared" si="6"/>
        <v>19</v>
      </c>
      <c r="Y38" s="17">
        <f t="shared" si="7"/>
        <v>950</v>
      </c>
      <c r="Z38" s="14">
        <v>1</v>
      </c>
      <c r="AA38" s="14">
        <v>2</v>
      </c>
      <c r="AB38" s="14">
        <v>5</v>
      </c>
      <c r="AC38" s="15">
        <v>2</v>
      </c>
      <c r="AD38" s="16">
        <f t="shared" si="8"/>
        <v>10</v>
      </c>
      <c r="AE38" s="17">
        <f t="shared" si="9"/>
        <v>250</v>
      </c>
      <c r="AF38" s="6">
        <f t="shared" si="10"/>
        <v>2225</v>
      </c>
      <c r="AG38" s="18" t="s">
        <v>55</v>
      </c>
      <c r="AH38" s="14">
        <v>10</v>
      </c>
      <c r="AI38" s="14">
        <v>10</v>
      </c>
      <c r="AJ38" s="14">
        <v>10</v>
      </c>
      <c r="AK38" s="14">
        <v>10</v>
      </c>
      <c r="AL38" s="31">
        <f t="shared" si="13"/>
        <v>10</v>
      </c>
      <c r="AM38" s="19">
        <f t="shared" si="12"/>
        <v>222.5</v>
      </c>
    </row>
    <row r="39" spans="1:39" x14ac:dyDescent="0.25">
      <c r="A39" s="34" t="s">
        <v>43</v>
      </c>
      <c r="B39" s="14">
        <v>1</v>
      </c>
      <c r="C39" s="14">
        <v>7</v>
      </c>
      <c r="D39" s="14">
        <v>2</v>
      </c>
      <c r="E39" s="15">
        <v>8</v>
      </c>
      <c r="F39" s="16">
        <f t="shared" si="0"/>
        <v>18</v>
      </c>
      <c r="G39" s="17">
        <f t="shared" si="1"/>
        <v>4500</v>
      </c>
      <c r="H39" s="14">
        <v>0</v>
      </c>
      <c r="I39" s="14">
        <v>4</v>
      </c>
      <c r="J39" s="14">
        <v>4</v>
      </c>
      <c r="K39" s="15">
        <v>2</v>
      </c>
      <c r="L39" s="16">
        <f t="shared" si="2"/>
        <v>10</v>
      </c>
      <c r="M39" s="17">
        <f t="shared" si="3"/>
        <v>1000</v>
      </c>
      <c r="N39" s="14">
        <v>23</v>
      </c>
      <c r="O39" s="14">
        <v>17</v>
      </c>
      <c r="P39" s="14">
        <v>4</v>
      </c>
      <c r="Q39" s="15">
        <v>19</v>
      </c>
      <c r="R39" s="16">
        <f t="shared" si="4"/>
        <v>63</v>
      </c>
      <c r="S39" s="17">
        <f t="shared" si="5"/>
        <v>4725</v>
      </c>
      <c r="T39" s="14">
        <v>22</v>
      </c>
      <c r="U39" s="14">
        <v>19</v>
      </c>
      <c r="V39" s="14">
        <v>14</v>
      </c>
      <c r="W39" s="15">
        <v>7</v>
      </c>
      <c r="X39" s="16">
        <f t="shared" si="6"/>
        <v>62</v>
      </c>
      <c r="Y39" s="17">
        <f t="shared" si="7"/>
        <v>3100</v>
      </c>
      <c r="Z39" s="14">
        <v>14</v>
      </c>
      <c r="AA39" s="14">
        <v>6</v>
      </c>
      <c r="AB39" s="14">
        <v>13</v>
      </c>
      <c r="AC39" s="15">
        <v>12</v>
      </c>
      <c r="AD39" s="16">
        <f t="shared" si="8"/>
        <v>45</v>
      </c>
      <c r="AE39" s="17">
        <f t="shared" si="9"/>
        <v>1125</v>
      </c>
      <c r="AF39" s="6">
        <f t="shared" si="10"/>
        <v>13450</v>
      </c>
      <c r="AG39" s="18" t="s">
        <v>43</v>
      </c>
      <c r="AH39" s="14">
        <v>64</v>
      </c>
      <c r="AI39" s="14">
        <v>61</v>
      </c>
      <c r="AJ39" s="14">
        <v>58</v>
      </c>
      <c r="AK39" s="14">
        <v>60</v>
      </c>
      <c r="AL39" s="31">
        <f t="shared" si="13"/>
        <v>60.75</v>
      </c>
      <c r="AM39" s="19">
        <f t="shared" si="12"/>
        <v>221.3991769547325</v>
      </c>
    </row>
    <row r="40" spans="1:39" x14ac:dyDescent="0.25">
      <c r="A40" s="13" t="s">
        <v>48</v>
      </c>
      <c r="B40" s="14">
        <v>1</v>
      </c>
      <c r="C40" s="14">
        <v>1</v>
      </c>
      <c r="D40" s="14">
        <v>0</v>
      </c>
      <c r="E40" s="15">
        <v>0</v>
      </c>
      <c r="F40" s="16">
        <f t="shared" si="0"/>
        <v>2</v>
      </c>
      <c r="G40" s="17">
        <f t="shared" si="1"/>
        <v>500</v>
      </c>
      <c r="H40" s="14">
        <v>0</v>
      </c>
      <c r="I40" s="14">
        <v>0</v>
      </c>
      <c r="J40" s="14">
        <v>0</v>
      </c>
      <c r="K40" s="15">
        <v>0</v>
      </c>
      <c r="L40" s="16">
        <f t="shared" si="2"/>
        <v>0</v>
      </c>
      <c r="M40" s="17">
        <f t="shared" si="3"/>
        <v>0</v>
      </c>
      <c r="N40" s="14">
        <v>3</v>
      </c>
      <c r="O40" s="14">
        <v>4</v>
      </c>
      <c r="P40" s="14">
        <v>0</v>
      </c>
      <c r="Q40" s="15">
        <v>3</v>
      </c>
      <c r="R40" s="16">
        <f t="shared" si="4"/>
        <v>10</v>
      </c>
      <c r="S40" s="17">
        <f t="shared" si="5"/>
        <v>750</v>
      </c>
      <c r="T40" s="14">
        <v>8</v>
      </c>
      <c r="U40" s="14">
        <v>4</v>
      </c>
      <c r="V40" s="14">
        <v>4</v>
      </c>
      <c r="W40" s="15">
        <v>1</v>
      </c>
      <c r="X40" s="16">
        <f t="shared" si="6"/>
        <v>17</v>
      </c>
      <c r="Y40" s="17">
        <f t="shared" si="7"/>
        <v>850</v>
      </c>
      <c r="Z40" s="14">
        <v>17</v>
      </c>
      <c r="AA40" s="25">
        <v>11</v>
      </c>
      <c r="AB40" s="14">
        <v>8</v>
      </c>
      <c r="AC40" s="15">
        <v>10</v>
      </c>
      <c r="AD40" s="16">
        <f t="shared" si="8"/>
        <v>46</v>
      </c>
      <c r="AE40" s="17">
        <f t="shared" si="9"/>
        <v>1150</v>
      </c>
      <c r="AF40" s="6">
        <f t="shared" si="10"/>
        <v>3250</v>
      </c>
      <c r="AG40" s="18" t="s">
        <v>48</v>
      </c>
      <c r="AH40" s="20">
        <v>15</v>
      </c>
      <c r="AI40" s="14">
        <v>16</v>
      </c>
      <c r="AJ40" s="14">
        <v>14</v>
      </c>
      <c r="AK40" s="14">
        <v>14</v>
      </c>
      <c r="AL40" s="31">
        <f t="shared" si="13"/>
        <v>14.75</v>
      </c>
      <c r="AM40" s="19">
        <f t="shared" si="12"/>
        <v>220.33898305084745</v>
      </c>
    </row>
    <row r="41" spans="1:39" x14ac:dyDescent="0.25">
      <c r="A41" s="13" t="s">
        <v>21</v>
      </c>
      <c r="B41" s="14">
        <v>0</v>
      </c>
      <c r="C41" s="14">
        <v>1</v>
      </c>
      <c r="D41" s="14">
        <v>1</v>
      </c>
      <c r="E41" s="15">
        <v>1</v>
      </c>
      <c r="F41" s="16">
        <f t="shared" si="0"/>
        <v>3</v>
      </c>
      <c r="G41" s="17">
        <f t="shared" si="1"/>
        <v>750</v>
      </c>
      <c r="H41" s="14">
        <v>0</v>
      </c>
      <c r="I41" s="14">
        <v>0</v>
      </c>
      <c r="J41" s="14">
        <v>0</v>
      </c>
      <c r="K41" s="15">
        <v>0</v>
      </c>
      <c r="L41" s="16">
        <f t="shared" si="2"/>
        <v>0</v>
      </c>
      <c r="M41" s="17">
        <f t="shared" si="3"/>
        <v>0</v>
      </c>
      <c r="N41" s="14">
        <v>6</v>
      </c>
      <c r="O41" s="14">
        <v>4</v>
      </c>
      <c r="P41" s="25">
        <v>9</v>
      </c>
      <c r="Q41" s="15">
        <v>3</v>
      </c>
      <c r="R41" s="16">
        <f t="shared" si="4"/>
        <v>22</v>
      </c>
      <c r="S41" s="17">
        <f t="shared" si="5"/>
        <v>1650</v>
      </c>
      <c r="T41" s="14">
        <v>9</v>
      </c>
      <c r="U41" s="14">
        <v>5</v>
      </c>
      <c r="V41" s="14">
        <v>7</v>
      </c>
      <c r="W41" s="15">
        <v>2</v>
      </c>
      <c r="X41" s="16">
        <f t="shared" si="6"/>
        <v>23</v>
      </c>
      <c r="Y41" s="17">
        <f t="shared" si="7"/>
        <v>1150</v>
      </c>
      <c r="Z41" s="14">
        <v>2</v>
      </c>
      <c r="AA41" s="14">
        <v>0</v>
      </c>
      <c r="AB41" s="14">
        <v>2</v>
      </c>
      <c r="AC41" s="15">
        <v>1</v>
      </c>
      <c r="AD41" s="16">
        <f t="shared" si="8"/>
        <v>5</v>
      </c>
      <c r="AE41" s="17">
        <f t="shared" si="9"/>
        <v>125</v>
      </c>
      <c r="AF41" s="6">
        <f t="shared" si="10"/>
        <v>3675</v>
      </c>
      <c r="AG41" s="18" t="s">
        <v>21</v>
      </c>
      <c r="AH41" s="14">
        <v>16</v>
      </c>
      <c r="AI41" s="14">
        <v>17</v>
      </c>
      <c r="AJ41" s="14">
        <v>17</v>
      </c>
      <c r="AK41" s="14">
        <v>17</v>
      </c>
      <c r="AL41" s="31">
        <f t="shared" si="13"/>
        <v>16.75</v>
      </c>
      <c r="AM41" s="19">
        <f t="shared" si="12"/>
        <v>219.40298507462686</v>
      </c>
    </row>
    <row r="42" spans="1:39" x14ac:dyDescent="0.25">
      <c r="A42" s="13" t="s">
        <v>66</v>
      </c>
      <c r="B42" s="14">
        <v>0</v>
      </c>
      <c r="C42" s="14">
        <v>3</v>
      </c>
      <c r="D42" s="14">
        <v>3</v>
      </c>
      <c r="E42" s="15">
        <v>1</v>
      </c>
      <c r="F42" s="16">
        <f t="shared" si="0"/>
        <v>7</v>
      </c>
      <c r="G42" s="17">
        <f t="shared" si="1"/>
        <v>1750</v>
      </c>
      <c r="H42" s="14">
        <v>1</v>
      </c>
      <c r="I42" s="14">
        <v>2</v>
      </c>
      <c r="J42" s="14">
        <v>1</v>
      </c>
      <c r="K42" s="15">
        <v>0</v>
      </c>
      <c r="L42" s="16">
        <f t="shared" si="2"/>
        <v>4</v>
      </c>
      <c r="M42" s="17">
        <f t="shared" si="3"/>
        <v>400</v>
      </c>
      <c r="N42" s="14">
        <v>0</v>
      </c>
      <c r="O42" s="14">
        <v>2</v>
      </c>
      <c r="P42" s="14">
        <v>2</v>
      </c>
      <c r="Q42" s="15">
        <v>4</v>
      </c>
      <c r="R42" s="16">
        <f t="shared" si="4"/>
        <v>8</v>
      </c>
      <c r="S42" s="17">
        <f t="shared" si="5"/>
        <v>600</v>
      </c>
      <c r="T42" s="14">
        <v>3</v>
      </c>
      <c r="U42" s="14">
        <v>1</v>
      </c>
      <c r="V42" s="14">
        <v>8</v>
      </c>
      <c r="W42" s="15">
        <v>6</v>
      </c>
      <c r="X42" s="16">
        <f t="shared" si="6"/>
        <v>18</v>
      </c>
      <c r="Y42" s="17">
        <f t="shared" si="7"/>
        <v>900</v>
      </c>
      <c r="Z42" s="14">
        <v>6</v>
      </c>
      <c r="AA42" s="14">
        <v>8</v>
      </c>
      <c r="AB42" s="14">
        <v>8</v>
      </c>
      <c r="AC42" s="15">
        <v>1</v>
      </c>
      <c r="AD42" s="16">
        <f t="shared" si="8"/>
        <v>23</v>
      </c>
      <c r="AE42" s="17">
        <f t="shared" si="9"/>
        <v>575</v>
      </c>
      <c r="AF42" s="6">
        <f t="shared" si="10"/>
        <v>3825</v>
      </c>
      <c r="AG42" s="18" t="s">
        <v>66</v>
      </c>
      <c r="AH42" s="20">
        <v>17</v>
      </c>
      <c r="AI42" s="20">
        <v>19</v>
      </c>
      <c r="AJ42" s="20">
        <v>17</v>
      </c>
      <c r="AK42" s="20">
        <v>17</v>
      </c>
      <c r="AL42" s="31">
        <f t="shared" si="13"/>
        <v>17.5</v>
      </c>
      <c r="AM42" s="19">
        <f t="shared" si="12"/>
        <v>218.57142857142858</v>
      </c>
    </row>
    <row r="43" spans="1:39" x14ac:dyDescent="0.25">
      <c r="A43" s="13" t="s">
        <v>29</v>
      </c>
      <c r="B43" s="14">
        <v>0</v>
      </c>
      <c r="C43" s="14">
        <v>0</v>
      </c>
      <c r="D43" s="14">
        <v>0</v>
      </c>
      <c r="E43" s="15">
        <v>3</v>
      </c>
      <c r="F43" s="16">
        <f t="shared" si="0"/>
        <v>3</v>
      </c>
      <c r="G43" s="17">
        <f t="shared" si="1"/>
        <v>750</v>
      </c>
      <c r="H43" s="14">
        <v>1</v>
      </c>
      <c r="I43" s="14">
        <v>0</v>
      </c>
      <c r="J43" s="14">
        <v>0</v>
      </c>
      <c r="K43" s="15">
        <v>0</v>
      </c>
      <c r="L43" s="16">
        <f t="shared" si="2"/>
        <v>1</v>
      </c>
      <c r="M43" s="17">
        <f t="shared" si="3"/>
        <v>100</v>
      </c>
      <c r="N43" s="14">
        <v>2</v>
      </c>
      <c r="O43" s="14">
        <v>1</v>
      </c>
      <c r="P43" s="14">
        <v>0</v>
      </c>
      <c r="Q43" s="15">
        <v>7</v>
      </c>
      <c r="R43" s="16">
        <f t="shared" si="4"/>
        <v>10</v>
      </c>
      <c r="S43" s="17">
        <f t="shared" si="5"/>
        <v>750</v>
      </c>
      <c r="T43" s="14">
        <v>6</v>
      </c>
      <c r="U43" s="25">
        <v>9</v>
      </c>
      <c r="V43" s="14">
        <v>3</v>
      </c>
      <c r="W43" s="15">
        <v>12</v>
      </c>
      <c r="X43" s="16">
        <f t="shared" si="6"/>
        <v>30</v>
      </c>
      <c r="Y43" s="17">
        <f t="shared" si="7"/>
        <v>1500</v>
      </c>
      <c r="Z43" s="14">
        <v>3</v>
      </c>
      <c r="AA43" s="14">
        <v>3</v>
      </c>
      <c r="AB43" s="14">
        <v>0</v>
      </c>
      <c r="AC43" s="15">
        <v>9</v>
      </c>
      <c r="AD43" s="16">
        <f t="shared" si="8"/>
        <v>15</v>
      </c>
      <c r="AE43" s="17">
        <f t="shared" si="9"/>
        <v>375</v>
      </c>
      <c r="AF43" s="6">
        <f t="shared" si="10"/>
        <v>3375</v>
      </c>
      <c r="AG43" s="18" t="s">
        <v>29</v>
      </c>
      <c r="AH43" s="14">
        <v>13</v>
      </c>
      <c r="AI43" s="14">
        <v>13</v>
      </c>
      <c r="AJ43" s="14">
        <v>18</v>
      </c>
      <c r="AK43" s="14">
        <v>19</v>
      </c>
      <c r="AL43" s="31">
        <f t="shared" si="13"/>
        <v>15.75</v>
      </c>
      <c r="AM43" s="19">
        <f t="shared" si="12"/>
        <v>214.28571428571428</v>
      </c>
    </row>
    <row r="44" spans="1:39" x14ac:dyDescent="0.25">
      <c r="A44" s="13" t="s">
        <v>76</v>
      </c>
      <c r="B44" s="14">
        <v>2</v>
      </c>
      <c r="C44" s="14">
        <v>2</v>
      </c>
      <c r="D44" s="14">
        <v>0</v>
      </c>
      <c r="E44" s="15">
        <v>0</v>
      </c>
      <c r="F44" s="16">
        <f t="shared" si="0"/>
        <v>4</v>
      </c>
      <c r="G44" s="17">
        <f t="shared" si="1"/>
        <v>1000</v>
      </c>
      <c r="H44" s="14">
        <v>1</v>
      </c>
      <c r="I44" s="14">
        <v>1</v>
      </c>
      <c r="J44" s="14">
        <v>0</v>
      </c>
      <c r="K44" s="15">
        <v>2</v>
      </c>
      <c r="L44" s="16">
        <f t="shared" si="2"/>
        <v>4</v>
      </c>
      <c r="M44" s="17">
        <f t="shared" si="3"/>
        <v>400</v>
      </c>
      <c r="N44" s="14">
        <v>10</v>
      </c>
      <c r="O44" s="14">
        <v>2</v>
      </c>
      <c r="P44" s="14">
        <v>6</v>
      </c>
      <c r="Q44" s="15">
        <v>10</v>
      </c>
      <c r="R44" s="16">
        <f t="shared" si="4"/>
        <v>28</v>
      </c>
      <c r="S44" s="17">
        <f t="shared" si="5"/>
        <v>2100</v>
      </c>
      <c r="T44" s="14">
        <v>14</v>
      </c>
      <c r="U44" s="14">
        <v>8</v>
      </c>
      <c r="V44" s="14">
        <v>6</v>
      </c>
      <c r="W44" s="15">
        <v>18</v>
      </c>
      <c r="X44" s="16">
        <f t="shared" si="6"/>
        <v>46</v>
      </c>
      <c r="Y44" s="17">
        <f t="shared" si="7"/>
        <v>2300</v>
      </c>
      <c r="Z44" s="14">
        <v>2</v>
      </c>
      <c r="AA44" s="14">
        <v>6</v>
      </c>
      <c r="AB44" s="14">
        <v>8</v>
      </c>
      <c r="AC44" s="15">
        <v>5</v>
      </c>
      <c r="AD44" s="16">
        <f t="shared" si="8"/>
        <v>21</v>
      </c>
      <c r="AE44" s="17">
        <f t="shared" si="9"/>
        <v>525</v>
      </c>
      <c r="AF44" s="6">
        <f t="shared" si="10"/>
        <v>5925</v>
      </c>
      <c r="AG44" s="13" t="s">
        <v>76</v>
      </c>
      <c r="AH44" s="14">
        <v>27</v>
      </c>
      <c r="AI44" s="14">
        <v>28</v>
      </c>
      <c r="AJ44" s="14">
        <v>27</v>
      </c>
      <c r="AK44" s="14">
        <v>29</v>
      </c>
      <c r="AL44" s="31">
        <f t="shared" si="13"/>
        <v>27.75</v>
      </c>
      <c r="AM44" s="19">
        <f t="shared" si="12"/>
        <v>213.51351351351352</v>
      </c>
    </row>
    <row r="45" spans="1:39" x14ac:dyDescent="0.25">
      <c r="A45" s="13" t="s">
        <v>31</v>
      </c>
      <c r="B45" s="14">
        <v>0</v>
      </c>
      <c r="C45" s="14">
        <v>1</v>
      </c>
      <c r="D45" s="14">
        <v>1</v>
      </c>
      <c r="E45" s="15">
        <v>0</v>
      </c>
      <c r="F45" s="16">
        <f t="shared" si="0"/>
        <v>2</v>
      </c>
      <c r="G45" s="17">
        <f t="shared" si="1"/>
        <v>500</v>
      </c>
      <c r="H45" s="14">
        <v>0</v>
      </c>
      <c r="I45" s="14">
        <v>0</v>
      </c>
      <c r="J45" s="14">
        <v>0</v>
      </c>
      <c r="K45" s="15">
        <v>1</v>
      </c>
      <c r="L45" s="16">
        <f t="shared" si="2"/>
        <v>1</v>
      </c>
      <c r="M45" s="17">
        <f t="shared" si="3"/>
        <v>100</v>
      </c>
      <c r="N45" s="14">
        <v>8</v>
      </c>
      <c r="O45" s="14">
        <v>8</v>
      </c>
      <c r="P45" s="14">
        <v>6</v>
      </c>
      <c r="Q45" s="15">
        <v>9</v>
      </c>
      <c r="R45" s="16">
        <f t="shared" si="4"/>
        <v>31</v>
      </c>
      <c r="S45" s="17">
        <f t="shared" si="5"/>
        <v>2325</v>
      </c>
      <c r="T45" s="14">
        <v>14</v>
      </c>
      <c r="U45" s="14">
        <v>6</v>
      </c>
      <c r="V45" s="14">
        <v>11</v>
      </c>
      <c r="W45" s="15">
        <v>9</v>
      </c>
      <c r="X45" s="16">
        <f t="shared" si="6"/>
        <v>40</v>
      </c>
      <c r="Y45" s="17">
        <f t="shared" si="7"/>
        <v>2000</v>
      </c>
      <c r="Z45" s="14">
        <v>7</v>
      </c>
      <c r="AA45" s="14">
        <v>4</v>
      </c>
      <c r="AB45" s="14">
        <v>3</v>
      </c>
      <c r="AC45" s="15">
        <v>1</v>
      </c>
      <c r="AD45" s="16">
        <f t="shared" si="8"/>
        <v>15</v>
      </c>
      <c r="AE45" s="17">
        <f t="shared" si="9"/>
        <v>375</v>
      </c>
      <c r="AF45" s="6">
        <f t="shared" si="10"/>
        <v>5200</v>
      </c>
      <c r="AG45" s="18" t="s">
        <v>31</v>
      </c>
      <c r="AH45" s="14">
        <v>27</v>
      </c>
      <c r="AI45" s="14">
        <v>23</v>
      </c>
      <c r="AJ45" s="14">
        <v>27</v>
      </c>
      <c r="AK45" s="14">
        <v>22</v>
      </c>
      <c r="AL45" s="31">
        <f t="shared" si="13"/>
        <v>24.75</v>
      </c>
      <c r="AM45" s="19">
        <f t="shared" si="12"/>
        <v>210.1010101010101</v>
      </c>
    </row>
    <row r="46" spans="1:39" x14ac:dyDescent="0.25">
      <c r="A46" s="13" t="s">
        <v>17</v>
      </c>
      <c r="B46" s="14">
        <v>0</v>
      </c>
      <c r="C46" s="14">
        <v>0</v>
      </c>
      <c r="D46" s="14">
        <v>0</v>
      </c>
      <c r="E46" s="15">
        <v>3</v>
      </c>
      <c r="F46" s="16">
        <f t="shared" si="0"/>
        <v>3</v>
      </c>
      <c r="G46" s="17">
        <f t="shared" si="1"/>
        <v>750</v>
      </c>
      <c r="H46" s="14">
        <v>0</v>
      </c>
      <c r="I46" s="14">
        <v>0</v>
      </c>
      <c r="J46" s="14">
        <v>2</v>
      </c>
      <c r="K46" s="15">
        <v>0</v>
      </c>
      <c r="L46" s="16">
        <f t="shared" si="2"/>
        <v>2</v>
      </c>
      <c r="M46" s="17">
        <f t="shared" si="3"/>
        <v>200</v>
      </c>
      <c r="N46" s="14">
        <v>1</v>
      </c>
      <c r="O46" s="14">
        <v>4</v>
      </c>
      <c r="P46" s="14">
        <v>2</v>
      </c>
      <c r="Q46" s="15">
        <v>3</v>
      </c>
      <c r="R46" s="16">
        <f t="shared" si="4"/>
        <v>10</v>
      </c>
      <c r="S46" s="17">
        <f t="shared" si="5"/>
        <v>750</v>
      </c>
      <c r="T46" s="25">
        <v>11</v>
      </c>
      <c r="U46" s="14">
        <v>8</v>
      </c>
      <c r="V46" s="14">
        <v>1</v>
      </c>
      <c r="W46" s="26">
        <v>13</v>
      </c>
      <c r="X46" s="16">
        <f t="shared" si="6"/>
        <v>33</v>
      </c>
      <c r="Y46" s="17">
        <f t="shared" si="7"/>
        <v>1650</v>
      </c>
      <c r="Z46" s="25">
        <v>8</v>
      </c>
      <c r="AA46" s="14">
        <v>11</v>
      </c>
      <c r="AB46" s="14">
        <v>3</v>
      </c>
      <c r="AC46" s="15">
        <v>15</v>
      </c>
      <c r="AD46" s="16">
        <f t="shared" si="8"/>
        <v>37</v>
      </c>
      <c r="AE46" s="17">
        <f t="shared" si="9"/>
        <v>925</v>
      </c>
      <c r="AF46" s="6">
        <f t="shared" si="10"/>
        <v>4075</v>
      </c>
      <c r="AG46" s="18" t="s">
        <v>17</v>
      </c>
      <c r="AH46" s="14">
        <v>20</v>
      </c>
      <c r="AI46" s="14">
        <v>20</v>
      </c>
      <c r="AJ46" s="14">
        <v>19</v>
      </c>
      <c r="AK46" s="14">
        <v>19</v>
      </c>
      <c r="AL46" s="31">
        <f t="shared" si="13"/>
        <v>19.5</v>
      </c>
      <c r="AM46" s="19">
        <f t="shared" si="12"/>
        <v>208.97435897435898</v>
      </c>
    </row>
    <row r="47" spans="1:39" x14ac:dyDescent="0.25">
      <c r="A47" s="13" t="s">
        <v>82</v>
      </c>
      <c r="B47" s="14">
        <v>0</v>
      </c>
      <c r="C47" s="14">
        <v>1</v>
      </c>
      <c r="D47" s="14">
        <v>1</v>
      </c>
      <c r="E47" s="15">
        <v>4</v>
      </c>
      <c r="F47" s="16">
        <f t="shared" si="0"/>
        <v>6</v>
      </c>
      <c r="G47" s="17">
        <f t="shared" si="1"/>
        <v>1500</v>
      </c>
      <c r="H47" s="14">
        <v>0</v>
      </c>
      <c r="I47" s="14">
        <v>0</v>
      </c>
      <c r="J47" s="14">
        <v>0</v>
      </c>
      <c r="K47" s="15">
        <v>0</v>
      </c>
      <c r="L47" s="16">
        <f t="shared" si="2"/>
        <v>0</v>
      </c>
      <c r="M47" s="17">
        <f t="shared" si="3"/>
        <v>0</v>
      </c>
      <c r="N47" s="14">
        <v>1</v>
      </c>
      <c r="O47" s="14">
        <v>4</v>
      </c>
      <c r="P47" s="14">
        <v>0</v>
      </c>
      <c r="Q47" s="15">
        <v>7</v>
      </c>
      <c r="R47" s="16">
        <f t="shared" si="4"/>
        <v>12</v>
      </c>
      <c r="S47" s="17">
        <f t="shared" si="5"/>
        <v>900</v>
      </c>
      <c r="T47" s="14">
        <v>2</v>
      </c>
      <c r="U47" s="25">
        <v>5</v>
      </c>
      <c r="V47" s="14">
        <v>4</v>
      </c>
      <c r="W47" s="15">
        <v>5</v>
      </c>
      <c r="X47" s="16">
        <f t="shared" si="6"/>
        <v>16</v>
      </c>
      <c r="Y47" s="17">
        <f t="shared" si="7"/>
        <v>800</v>
      </c>
      <c r="Z47" s="14">
        <v>1</v>
      </c>
      <c r="AA47" s="25">
        <v>6</v>
      </c>
      <c r="AB47" s="14">
        <v>2</v>
      </c>
      <c r="AC47" s="15">
        <v>5</v>
      </c>
      <c r="AD47" s="16">
        <f t="shared" si="8"/>
        <v>14</v>
      </c>
      <c r="AE47" s="17">
        <f t="shared" si="9"/>
        <v>350</v>
      </c>
      <c r="AF47" s="6">
        <f t="shared" si="10"/>
        <v>3550</v>
      </c>
      <c r="AG47" s="18" t="s">
        <v>82</v>
      </c>
      <c r="AH47" s="14">
        <v>17</v>
      </c>
      <c r="AI47" s="14">
        <v>19</v>
      </c>
      <c r="AJ47" s="14">
        <v>16</v>
      </c>
      <c r="AK47" s="14">
        <v>16</v>
      </c>
      <c r="AL47" s="31">
        <f t="shared" si="13"/>
        <v>17</v>
      </c>
      <c r="AM47" s="19">
        <f t="shared" si="12"/>
        <v>208.8235294117647</v>
      </c>
    </row>
    <row r="48" spans="1:39" x14ac:dyDescent="0.25">
      <c r="A48" s="13" t="s">
        <v>35</v>
      </c>
      <c r="B48" s="14">
        <v>0</v>
      </c>
      <c r="C48" s="14">
        <v>0</v>
      </c>
      <c r="D48" s="14">
        <v>0</v>
      </c>
      <c r="E48" s="15">
        <v>2</v>
      </c>
      <c r="F48" s="16">
        <f t="shared" si="0"/>
        <v>2</v>
      </c>
      <c r="G48" s="17">
        <f t="shared" si="1"/>
        <v>500</v>
      </c>
      <c r="H48" s="14">
        <v>0</v>
      </c>
      <c r="I48" s="14">
        <v>0</v>
      </c>
      <c r="J48" s="14">
        <v>0</v>
      </c>
      <c r="K48" s="15">
        <v>0</v>
      </c>
      <c r="L48" s="16">
        <f t="shared" si="2"/>
        <v>0</v>
      </c>
      <c r="M48" s="17">
        <f t="shared" si="3"/>
        <v>0</v>
      </c>
      <c r="N48" s="14">
        <v>4</v>
      </c>
      <c r="O48" s="14">
        <v>5</v>
      </c>
      <c r="P48" s="14">
        <v>2</v>
      </c>
      <c r="Q48" s="15">
        <v>10</v>
      </c>
      <c r="R48" s="16">
        <f t="shared" si="4"/>
        <v>21</v>
      </c>
      <c r="S48" s="17">
        <f t="shared" si="5"/>
        <v>1575</v>
      </c>
      <c r="T48" s="14">
        <v>13</v>
      </c>
      <c r="U48" s="14">
        <v>3</v>
      </c>
      <c r="V48" s="14">
        <v>8</v>
      </c>
      <c r="W48" s="15">
        <v>6</v>
      </c>
      <c r="X48" s="16">
        <f t="shared" si="6"/>
        <v>30</v>
      </c>
      <c r="Y48" s="17">
        <f t="shared" si="7"/>
        <v>1500</v>
      </c>
      <c r="Z48" s="14">
        <v>3</v>
      </c>
      <c r="AA48" s="14">
        <v>14</v>
      </c>
      <c r="AB48" s="14">
        <v>13</v>
      </c>
      <c r="AC48" s="15">
        <v>2</v>
      </c>
      <c r="AD48" s="16">
        <f t="shared" si="8"/>
        <v>32</v>
      </c>
      <c r="AE48" s="17">
        <f t="shared" si="9"/>
        <v>800</v>
      </c>
      <c r="AF48" s="6">
        <f t="shared" si="10"/>
        <v>4375</v>
      </c>
      <c r="AG48" s="18" t="s">
        <v>35</v>
      </c>
      <c r="AH48" s="14">
        <v>24</v>
      </c>
      <c r="AI48" s="14">
        <v>24</v>
      </c>
      <c r="AJ48" s="14">
        <v>23</v>
      </c>
      <c r="AK48" s="14">
        <v>17</v>
      </c>
      <c r="AL48" s="31">
        <f t="shared" si="13"/>
        <v>22</v>
      </c>
      <c r="AM48" s="19">
        <f t="shared" si="12"/>
        <v>198.86363636363637</v>
      </c>
    </row>
    <row r="49" spans="1:39" x14ac:dyDescent="0.25">
      <c r="A49" s="13" t="s">
        <v>51</v>
      </c>
      <c r="B49" s="14">
        <v>0</v>
      </c>
      <c r="C49" s="14">
        <v>1</v>
      </c>
      <c r="D49" s="14">
        <v>1</v>
      </c>
      <c r="E49" s="15">
        <v>0</v>
      </c>
      <c r="F49" s="16">
        <f t="shared" si="0"/>
        <v>2</v>
      </c>
      <c r="G49" s="17">
        <f t="shared" si="1"/>
        <v>500</v>
      </c>
      <c r="H49" s="14">
        <v>0</v>
      </c>
      <c r="I49" s="14">
        <v>0</v>
      </c>
      <c r="J49" s="14">
        <v>0</v>
      </c>
      <c r="K49" s="15">
        <v>0</v>
      </c>
      <c r="L49" s="16">
        <f t="shared" si="2"/>
        <v>0</v>
      </c>
      <c r="M49" s="17">
        <f t="shared" si="3"/>
        <v>0</v>
      </c>
      <c r="N49" s="14">
        <v>3</v>
      </c>
      <c r="O49" s="14">
        <v>2</v>
      </c>
      <c r="P49" s="14">
        <v>1</v>
      </c>
      <c r="Q49" s="15">
        <v>6</v>
      </c>
      <c r="R49" s="16">
        <f t="shared" si="4"/>
        <v>12</v>
      </c>
      <c r="S49" s="17">
        <f t="shared" si="5"/>
        <v>900</v>
      </c>
      <c r="T49" s="14">
        <v>9</v>
      </c>
      <c r="U49" s="14">
        <v>5</v>
      </c>
      <c r="V49" s="14">
        <v>4</v>
      </c>
      <c r="W49" s="15">
        <v>5</v>
      </c>
      <c r="X49" s="16">
        <f t="shared" si="6"/>
        <v>23</v>
      </c>
      <c r="Y49" s="17">
        <f t="shared" si="7"/>
        <v>1150</v>
      </c>
      <c r="Z49" s="14">
        <v>6</v>
      </c>
      <c r="AA49" s="14">
        <v>4</v>
      </c>
      <c r="AB49" s="14">
        <v>7</v>
      </c>
      <c r="AC49" s="15">
        <v>5</v>
      </c>
      <c r="AD49" s="16">
        <f t="shared" si="8"/>
        <v>22</v>
      </c>
      <c r="AE49" s="17">
        <f t="shared" si="9"/>
        <v>550</v>
      </c>
      <c r="AF49" s="6">
        <f t="shared" si="10"/>
        <v>3100</v>
      </c>
      <c r="AG49" s="18" t="s">
        <v>51</v>
      </c>
      <c r="AH49" s="14">
        <v>20</v>
      </c>
      <c r="AI49" s="14">
        <v>13</v>
      </c>
      <c r="AJ49" s="14">
        <v>13</v>
      </c>
      <c r="AK49" s="14">
        <v>17</v>
      </c>
      <c r="AL49" s="31">
        <f t="shared" si="13"/>
        <v>15.75</v>
      </c>
      <c r="AM49" s="19">
        <f t="shared" si="12"/>
        <v>196.82539682539684</v>
      </c>
    </row>
    <row r="50" spans="1:39" x14ac:dyDescent="0.25">
      <c r="A50" s="13" t="s">
        <v>37</v>
      </c>
      <c r="B50" s="14">
        <v>0</v>
      </c>
      <c r="C50" s="14">
        <v>0</v>
      </c>
      <c r="D50" s="14">
        <v>1</v>
      </c>
      <c r="E50" s="15">
        <v>0</v>
      </c>
      <c r="F50" s="16">
        <f t="shared" si="0"/>
        <v>1</v>
      </c>
      <c r="G50" s="17">
        <f t="shared" si="1"/>
        <v>250</v>
      </c>
      <c r="H50" s="14">
        <v>0</v>
      </c>
      <c r="I50" s="14">
        <v>0</v>
      </c>
      <c r="J50" s="14">
        <v>1</v>
      </c>
      <c r="K50" s="15">
        <v>0</v>
      </c>
      <c r="L50" s="16">
        <f t="shared" si="2"/>
        <v>1</v>
      </c>
      <c r="M50" s="17">
        <f t="shared" si="3"/>
        <v>100</v>
      </c>
      <c r="N50" s="14">
        <v>3</v>
      </c>
      <c r="O50" s="14">
        <v>1</v>
      </c>
      <c r="P50" s="14">
        <v>1</v>
      </c>
      <c r="Q50" s="15">
        <v>6</v>
      </c>
      <c r="R50" s="16">
        <f t="shared" si="4"/>
        <v>11</v>
      </c>
      <c r="S50" s="17">
        <f t="shared" si="5"/>
        <v>825</v>
      </c>
      <c r="T50" s="14">
        <v>6</v>
      </c>
      <c r="U50" s="14">
        <v>3</v>
      </c>
      <c r="V50" s="14">
        <v>10</v>
      </c>
      <c r="W50" s="15">
        <v>6</v>
      </c>
      <c r="X50" s="16">
        <f t="shared" si="6"/>
        <v>25</v>
      </c>
      <c r="Y50" s="17">
        <f t="shared" si="7"/>
        <v>1250</v>
      </c>
      <c r="Z50" s="14">
        <v>8</v>
      </c>
      <c r="AA50" s="14">
        <v>7</v>
      </c>
      <c r="AB50" s="14">
        <v>7</v>
      </c>
      <c r="AC50" s="15">
        <v>5</v>
      </c>
      <c r="AD50" s="16">
        <f t="shared" si="8"/>
        <v>27</v>
      </c>
      <c r="AE50" s="17">
        <f t="shared" si="9"/>
        <v>675</v>
      </c>
      <c r="AF50" s="6">
        <f t="shared" si="10"/>
        <v>3000</v>
      </c>
      <c r="AG50" s="18" t="s">
        <v>37</v>
      </c>
      <c r="AH50" s="14">
        <v>15</v>
      </c>
      <c r="AI50" s="14">
        <v>14</v>
      </c>
      <c r="AJ50" s="14">
        <v>16</v>
      </c>
      <c r="AK50" s="14">
        <v>16</v>
      </c>
      <c r="AL50" s="31">
        <f t="shared" si="13"/>
        <v>15.25</v>
      </c>
      <c r="AM50" s="19">
        <f t="shared" si="12"/>
        <v>196.72131147540983</v>
      </c>
    </row>
    <row r="51" spans="1:39" x14ac:dyDescent="0.25">
      <c r="A51" s="13" t="s">
        <v>62</v>
      </c>
      <c r="B51" s="14">
        <v>1</v>
      </c>
      <c r="C51" s="14">
        <v>0</v>
      </c>
      <c r="D51" s="14">
        <v>1</v>
      </c>
      <c r="E51" s="15">
        <v>0</v>
      </c>
      <c r="F51" s="16">
        <f t="shared" si="0"/>
        <v>2</v>
      </c>
      <c r="G51" s="17">
        <f t="shared" si="1"/>
        <v>500</v>
      </c>
      <c r="H51" s="14">
        <v>1</v>
      </c>
      <c r="I51" s="14">
        <v>0</v>
      </c>
      <c r="J51" s="14">
        <v>0</v>
      </c>
      <c r="K51" s="15">
        <v>2</v>
      </c>
      <c r="L51" s="16">
        <f t="shared" si="2"/>
        <v>3</v>
      </c>
      <c r="M51" s="17">
        <f t="shared" si="3"/>
        <v>300</v>
      </c>
      <c r="N51" s="14">
        <v>7</v>
      </c>
      <c r="O51" s="14">
        <v>5</v>
      </c>
      <c r="P51" s="14">
        <v>1</v>
      </c>
      <c r="Q51" s="15">
        <v>7</v>
      </c>
      <c r="R51" s="16">
        <f t="shared" si="4"/>
        <v>20</v>
      </c>
      <c r="S51" s="17">
        <f t="shared" si="5"/>
        <v>1500</v>
      </c>
      <c r="T51" s="14">
        <v>8</v>
      </c>
      <c r="U51" s="25">
        <v>21</v>
      </c>
      <c r="V51" s="14">
        <v>13</v>
      </c>
      <c r="W51" s="15">
        <v>10</v>
      </c>
      <c r="X51" s="16">
        <f t="shared" si="6"/>
        <v>52</v>
      </c>
      <c r="Y51" s="17">
        <f t="shared" si="7"/>
        <v>2600</v>
      </c>
      <c r="Z51" s="14">
        <v>7</v>
      </c>
      <c r="AA51" s="14">
        <v>2</v>
      </c>
      <c r="AB51" s="14">
        <v>3</v>
      </c>
      <c r="AC51" s="15">
        <v>4</v>
      </c>
      <c r="AD51" s="16">
        <f t="shared" si="8"/>
        <v>16</v>
      </c>
      <c r="AE51" s="17">
        <f t="shared" si="9"/>
        <v>400</v>
      </c>
      <c r="AF51" s="6">
        <f t="shared" si="10"/>
        <v>5000</v>
      </c>
      <c r="AG51" s="18" t="s">
        <v>62</v>
      </c>
      <c r="AH51" s="20">
        <v>23</v>
      </c>
      <c r="AI51" s="20">
        <v>28</v>
      </c>
      <c r="AJ51" s="20">
        <v>29</v>
      </c>
      <c r="AK51" s="20">
        <v>26</v>
      </c>
      <c r="AL51" s="31">
        <f t="shared" si="13"/>
        <v>26.5</v>
      </c>
      <c r="AM51" s="19">
        <f t="shared" si="12"/>
        <v>188.67924528301887</v>
      </c>
    </row>
    <row r="52" spans="1:39" x14ac:dyDescent="0.25">
      <c r="A52" s="13" t="s">
        <v>52</v>
      </c>
      <c r="B52" s="14">
        <v>0</v>
      </c>
      <c r="C52" s="14">
        <v>1</v>
      </c>
      <c r="D52" s="14">
        <v>3</v>
      </c>
      <c r="E52" s="15">
        <v>1</v>
      </c>
      <c r="F52" s="16">
        <f t="shared" si="0"/>
        <v>5</v>
      </c>
      <c r="G52" s="17">
        <f t="shared" si="1"/>
        <v>1250</v>
      </c>
      <c r="H52" s="14">
        <v>2</v>
      </c>
      <c r="I52" s="14">
        <v>0</v>
      </c>
      <c r="J52" s="14">
        <v>1</v>
      </c>
      <c r="K52" s="15">
        <v>0</v>
      </c>
      <c r="L52" s="16">
        <f t="shared" si="2"/>
        <v>3</v>
      </c>
      <c r="M52" s="17">
        <f t="shared" si="3"/>
        <v>300</v>
      </c>
      <c r="N52" s="14">
        <v>2</v>
      </c>
      <c r="O52" s="14">
        <v>4</v>
      </c>
      <c r="P52" s="14">
        <v>2</v>
      </c>
      <c r="Q52" s="15">
        <v>10</v>
      </c>
      <c r="R52" s="16">
        <f t="shared" si="4"/>
        <v>18</v>
      </c>
      <c r="S52" s="17">
        <f t="shared" si="5"/>
        <v>1350</v>
      </c>
      <c r="T52" s="14">
        <v>8</v>
      </c>
      <c r="U52" s="14">
        <v>8</v>
      </c>
      <c r="V52" s="14">
        <v>5</v>
      </c>
      <c r="W52" s="15">
        <v>8</v>
      </c>
      <c r="X52" s="16">
        <f t="shared" si="6"/>
        <v>29</v>
      </c>
      <c r="Y52" s="17">
        <f t="shared" si="7"/>
        <v>1450</v>
      </c>
      <c r="Z52" s="14">
        <v>11</v>
      </c>
      <c r="AA52" s="25">
        <v>7</v>
      </c>
      <c r="AB52" s="14">
        <v>6</v>
      </c>
      <c r="AC52" s="15">
        <v>2</v>
      </c>
      <c r="AD52" s="16">
        <f t="shared" si="8"/>
        <v>26</v>
      </c>
      <c r="AE52" s="17">
        <f t="shared" si="9"/>
        <v>650</v>
      </c>
      <c r="AF52" s="6">
        <f t="shared" si="10"/>
        <v>4700</v>
      </c>
      <c r="AG52" s="18" t="s">
        <v>52</v>
      </c>
      <c r="AH52" s="14">
        <v>26</v>
      </c>
      <c r="AI52" s="14">
        <v>26</v>
      </c>
      <c r="AJ52" s="14">
        <v>26</v>
      </c>
      <c r="AK52" s="14">
        <v>24</v>
      </c>
      <c r="AL52" s="31">
        <f t="shared" si="13"/>
        <v>25.5</v>
      </c>
      <c r="AM52" s="19">
        <f t="shared" si="12"/>
        <v>184.31372549019608</v>
      </c>
    </row>
    <row r="53" spans="1:39" x14ac:dyDescent="0.25">
      <c r="A53" s="13" t="s">
        <v>58</v>
      </c>
      <c r="B53" s="14">
        <v>0</v>
      </c>
      <c r="C53" s="14">
        <v>1</v>
      </c>
      <c r="D53" s="14">
        <v>0</v>
      </c>
      <c r="E53" s="15">
        <v>1</v>
      </c>
      <c r="F53" s="16">
        <f t="shared" si="0"/>
        <v>2</v>
      </c>
      <c r="G53" s="17">
        <f t="shared" si="1"/>
        <v>500</v>
      </c>
      <c r="H53" s="14">
        <v>0</v>
      </c>
      <c r="I53" s="14">
        <v>0</v>
      </c>
      <c r="J53" s="14">
        <v>0</v>
      </c>
      <c r="K53" s="15">
        <v>0</v>
      </c>
      <c r="L53" s="16">
        <f t="shared" si="2"/>
        <v>0</v>
      </c>
      <c r="M53" s="17">
        <f t="shared" si="3"/>
        <v>0</v>
      </c>
      <c r="N53" s="14">
        <v>0</v>
      </c>
      <c r="O53" s="14">
        <v>0</v>
      </c>
      <c r="P53" s="14">
        <v>0</v>
      </c>
      <c r="Q53" s="15">
        <v>4</v>
      </c>
      <c r="R53" s="16">
        <f t="shared" si="4"/>
        <v>4</v>
      </c>
      <c r="S53" s="17">
        <f t="shared" si="5"/>
        <v>300</v>
      </c>
      <c r="T53" s="14">
        <v>3</v>
      </c>
      <c r="U53" s="14">
        <v>6</v>
      </c>
      <c r="V53" s="14">
        <v>4</v>
      </c>
      <c r="W53" s="15">
        <v>9</v>
      </c>
      <c r="X53" s="16">
        <f t="shared" si="6"/>
        <v>22</v>
      </c>
      <c r="Y53" s="17">
        <f t="shared" si="7"/>
        <v>1100</v>
      </c>
      <c r="Z53" s="14">
        <v>1</v>
      </c>
      <c r="AA53" s="14">
        <v>5</v>
      </c>
      <c r="AB53" s="14">
        <v>4</v>
      </c>
      <c r="AC53" s="26">
        <v>11</v>
      </c>
      <c r="AD53" s="16">
        <f t="shared" si="8"/>
        <v>21</v>
      </c>
      <c r="AE53" s="17">
        <f t="shared" si="9"/>
        <v>525</v>
      </c>
      <c r="AF53" s="6">
        <f t="shared" si="10"/>
        <v>2425</v>
      </c>
      <c r="AG53" s="18" t="s">
        <v>58</v>
      </c>
      <c r="AH53" s="14">
        <v>12</v>
      </c>
      <c r="AI53" s="14">
        <v>12</v>
      </c>
      <c r="AJ53" s="14">
        <v>15</v>
      </c>
      <c r="AK53" s="14">
        <v>15</v>
      </c>
      <c r="AL53" s="31">
        <f t="shared" si="13"/>
        <v>13.5</v>
      </c>
      <c r="AM53" s="19">
        <f t="shared" si="12"/>
        <v>179.62962962962962</v>
      </c>
    </row>
    <row r="54" spans="1:39" x14ac:dyDescent="0.25">
      <c r="A54" s="13" t="s">
        <v>38</v>
      </c>
      <c r="B54" s="14">
        <v>0</v>
      </c>
      <c r="C54" s="14">
        <v>0</v>
      </c>
      <c r="D54" s="14">
        <v>1</v>
      </c>
      <c r="E54" s="15">
        <v>0</v>
      </c>
      <c r="F54" s="16">
        <f t="shared" si="0"/>
        <v>1</v>
      </c>
      <c r="G54" s="17">
        <f t="shared" si="1"/>
        <v>250</v>
      </c>
      <c r="H54" s="14">
        <v>1</v>
      </c>
      <c r="I54" s="14">
        <v>0</v>
      </c>
      <c r="J54" s="14">
        <v>0</v>
      </c>
      <c r="K54" s="15">
        <v>0</v>
      </c>
      <c r="L54" s="16">
        <f t="shared" si="2"/>
        <v>1</v>
      </c>
      <c r="M54" s="17">
        <f t="shared" si="3"/>
        <v>100</v>
      </c>
      <c r="N54" s="14">
        <v>6</v>
      </c>
      <c r="O54" s="14">
        <v>5</v>
      </c>
      <c r="P54" s="14">
        <v>1</v>
      </c>
      <c r="Q54" s="15">
        <v>10</v>
      </c>
      <c r="R54" s="16">
        <f t="shared" si="4"/>
        <v>22</v>
      </c>
      <c r="S54" s="17">
        <f t="shared" si="5"/>
        <v>1650</v>
      </c>
      <c r="T54" s="14">
        <v>12</v>
      </c>
      <c r="U54" s="14">
        <v>3</v>
      </c>
      <c r="V54" s="14">
        <v>7</v>
      </c>
      <c r="W54" s="15">
        <v>7</v>
      </c>
      <c r="X54" s="16">
        <f t="shared" si="6"/>
        <v>29</v>
      </c>
      <c r="Y54" s="17">
        <f t="shared" si="7"/>
        <v>1450</v>
      </c>
      <c r="Z54" s="14">
        <v>13</v>
      </c>
      <c r="AA54" s="14">
        <v>2</v>
      </c>
      <c r="AB54" s="14">
        <v>12</v>
      </c>
      <c r="AC54" s="15">
        <v>5</v>
      </c>
      <c r="AD54" s="16">
        <f t="shared" si="8"/>
        <v>32</v>
      </c>
      <c r="AE54" s="17">
        <f t="shared" si="9"/>
        <v>800</v>
      </c>
      <c r="AF54" s="6">
        <f t="shared" si="10"/>
        <v>4150</v>
      </c>
      <c r="AG54" s="18" t="s">
        <v>38</v>
      </c>
      <c r="AH54" s="14">
        <v>23</v>
      </c>
      <c r="AI54" s="14">
        <v>24</v>
      </c>
      <c r="AJ54" s="14">
        <v>24</v>
      </c>
      <c r="AK54" s="14">
        <v>25</v>
      </c>
      <c r="AL54" s="31">
        <f t="shared" si="13"/>
        <v>24</v>
      </c>
      <c r="AM54" s="19">
        <f t="shared" si="12"/>
        <v>172.91666666666666</v>
      </c>
    </row>
    <row r="55" spans="1:39" x14ac:dyDescent="0.25">
      <c r="A55" s="13" t="s">
        <v>71</v>
      </c>
      <c r="B55" s="14">
        <v>0</v>
      </c>
      <c r="C55" s="14">
        <v>1</v>
      </c>
      <c r="D55" s="14">
        <v>0</v>
      </c>
      <c r="E55" s="15">
        <v>0</v>
      </c>
      <c r="F55" s="16">
        <f t="shared" si="0"/>
        <v>1</v>
      </c>
      <c r="G55" s="17">
        <f t="shared" si="1"/>
        <v>250</v>
      </c>
      <c r="H55" s="14">
        <v>0</v>
      </c>
      <c r="I55" s="14">
        <v>0</v>
      </c>
      <c r="J55" s="14">
        <v>0</v>
      </c>
      <c r="K55" s="15">
        <v>0</v>
      </c>
      <c r="L55" s="16">
        <f t="shared" si="2"/>
        <v>0</v>
      </c>
      <c r="M55" s="17">
        <f t="shared" si="3"/>
        <v>0</v>
      </c>
      <c r="N55" s="14">
        <v>2</v>
      </c>
      <c r="O55" s="14">
        <v>1</v>
      </c>
      <c r="P55" s="14">
        <v>1</v>
      </c>
      <c r="Q55" s="15">
        <v>3</v>
      </c>
      <c r="R55" s="16">
        <f t="shared" si="4"/>
        <v>7</v>
      </c>
      <c r="S55" s="17">
        <f t="shared" si="5"/>
        <v>525</v>
      </c>
      <c r="T55" s="14">
        <v>7</v>
      </c>
      <c r="U55" s="14">
        <v>0</v>
      </c>
      <c r="V55" s="14">
        <v>4</v>
      </c>
      <c r="W55" s="15">
        <v>1</v>
      </c>
      <c r="X55" s="16">
        <f t="shared" si="6"/>
        <v>12</v>
      </c>
      <c r="Y55" s="17">
        <f t="shared" si="7"/>
        <v>600</v>
      </c>
      <c r="Z55" s="14">
        <v>9</v>
      </c>
      <c r="AA55" s="14">
        <v>4</v>
      </c>
      <c r="AB55" s="14">
        <v>7</v>
      </c>
      <c r="AC55" s="15">
        <v>0</v>
      </c>
      <c r="AD55" s="16">
        <f t="shared" si="8"/>
        <v>20</v>
      </c>
      <c r="AE55" s="17">
        <f t="shared" si="9"/>
        <v>500</v>
      </c>
      <c r="AF55" s="6">
        <f t="shared" si="10"/>
        <v>1875</v>
      </c>
      <c r="AG55" s="18" t="s">
        <v>71</v>
      </c>
      <c r="AH55" s="14">
        <v>11</v>
      </c>
      <c r="AI55" s="14">
        <v>12</v>
      </c>
      <c r="AJ55" s="14">
        <v>11</v>
      </c>
      <c r="AK55" s="14">
        <v>10</v>
      </c>
      <c r="AL55" s="31">
        <f t="shared" si="13"/>
        <v>11</v>
      </c>
      <c r="AM55" s="19">
        <f t="shared" si="12"/>
        <v>170.45454545454547</v>
      </c>
    </row>
    <row r="56" spans="1:39" x14ac:dyDescent="0.25">
      <c r="A56" s="13" t="s">
        <v>41</v>
      </c>
      <c r="B56" s="14">
        <v>0</v>
      </c>
      <c r="C56" s="14">
        <v>0</v>
      </c>
      <c r="D56" s="14">
        <v>1</v>
      </c>
      <c r="E56" s="15">
        <v>0</v>
      </c>
      <c r="F56" s="16">
        <f t="shared" si="0"/>
        <v>1</v>
      </c>
      <c r="G56" s="17">
        <f t="shared" si="1"/>
        <v>250</v>
      </c>
      <c r="H56" s="14">
        <v>0</v>
      </c>
      <c r="I56" s="14">
        <v>0</v>
      </c>
      <c r="J56" s="14">
        <v>0</v>
      </c>
      <c r="K56" s="15">
        <v>0</v>
      </c>
      <c r="L56" s="16">
        <f t="shared" si="2"/>
        <v>0</v>
      </c>
      <c r="M56" s="17">
        <f t="shared" si="3"/>
        <v>0</v>
      </c>
      <c r="N56" s="14">
        <v>2</v>
      </c>
      <c r="O56" s="14">
        <v>5</v>
      </c>
      <c r="P56" s="14">
        <v>2</v>
      </c>
      <c r="Q56" s="15">
        <v>4</v>
      </c>
      <c r="R56" s="16">
        <f t="shared" si="4"/>
        <v>13</v>
      </c>
      <c r="S56" s="17">
        <f t="shared" si="5"/>
        <v>975</v>
      </c>
      <c r="T56" s="14">
        <v>6</v>
      </c>
      <c r="U56" s="25">
        <v>17</v>
      </c>
      <c r="V56" s="14">
        <v>2</v>
      </c>
      <c r="W56" s="15">
        <v>5</v>
      </c>
      <c r="X56" s="16">
        <f t="shared" si="6"/>
        <v>30</v>
      </c>
      <c r="Y56" s="17">
        <f t="shared" si="7"/>
        <v>1500</v>
      </c>
      <c r="Z56" s="14">
        <v>5</v>
      </c>
      <c r="AA56" s="14">
        <v>11</v>
      </c>
      <c r="AB56" s="14">
        <v>16</v>
      </c>
      <c r="AC56" s="15">
        <v>10</v>
      </c>
      <c r="AD56" s="16">
        <f t="shared" si="8"/>
        <v>42</v>
      </c>
      <c r="AE56" s="17">
        <f t="shared" si="9"/>
        <v>1050</v>
      </c>
      <c r="AF56" s="6">
        <f t="shared" si="10"/>
        <v>3775</v>
      </c>
      <c r="AG56" s="18" t="s">
        <v>41</v>
      </c>
      <c r="AH56" s="14">
        <v>23</v>
      </c>
      <c r="AI56" s="14">
        <v>21</v>
      </c>
      <c r="AJ56" s="14">
        <v>23</v>
      </c>
      <c r="AK56" s="14">
        <v>22</v>
      </c>
      <c r="AL56" s="31">
        <f t="shared" si="13"/>
        <v>22.25</v>
      </c>
      <c r="AM56" s="19">
        <f t="shared" si="12"/>
        <v>169.6629213483146</v>
      </c>
    </row>
    <row r="57" spans="1:39" x14ac:dyDescent="0.25">
      <c r="A57" s="13" t="s">
        <v>46</v>
      </c>
      <c r="B57" s="14">
        <v>1</v>
      </c>
      <c r="C57" s="14">
        <v>0</v>
      </c>
      <c r="D57" s="14">
        <v>1</v>
      </c>
      <c r="E57" s="15">
        <v>2</v>
      </c>
      <c r="F57" s="16">
        <f t="shared" si="0"/>
        <v>4</v>
      </c>
      <c r="G57" s="17">
        <f t="shared" si="1"/>
        <v>1000</v>
      </c>
      <c r="H57" s="14">
        <v>0</v>
      </c>
      <c r="I57" s="14">
        <v>1</v>
      </c>
      <c r="J57" s="14">
        <v>1</v>
      </c>
      <c r="K57" s="15">
        <v>2</v>
      </c>
      <c r="L57" s="16">
        <f t="shared" si="2"/>
        <v>4</v>
      </c>
      <c r="M57" s="17">
        <f t="shared" si="3"/>
        <v>400</v>
      </c>
      <c r="N57" s="14">
        <v>1</v>
      </c>
      <c r="O57" s="14">
        <v>3</v>
      </c>
      <c r="P57" s="14">
        <v>0</v>
      </c>
      <c r="Q57" s="15">
        <v>4</v>
      </c>
      <c r="R57" s="16">
        <f t="shared" si="4"/>
        <v>8</v>
      </c>
      <c r="S57" s="17">
        <f t="shared" si="5"/>
        <v>600</v>
      </c>
      <c r="T57" s="14">
        <v>0</v>
      </c>
      <c r="U57" s="14">
        <v>1</v>
      </c>
      <c r="V57" s="14">
        <v>1</v>
      </c>
      <c r="W57" s="15">
        <v>0</v>
      </c>
      <c r="X57" s="16">
        <f t="shared" si="6"/>
        <v>2</v>
      </c>
      <c r="Y57" s="17">
        <f t="shared" si="7"/>
        <v>100</v>
      </c>
      <c r="Z57" s="14">
        <v>2</v>
      </c>
      <c r="AA57" s="14">
        <v>2</v>
      </c>
      <c r="AB57" s="14">
        <v>0</v>
      </c>
      <c r="AC57" s="15">
        <v>4</v>
      </c>
      <c r="AD57" s="16">
        <f t="shared" si="8"/>
        <v>8</v>
      </c>
      <c r="AE57" s="17">
        <f t="shared" si="9"/>
        <v>200</v>
      </c>
      <c r="AF57" s="6">
        <f t="shared" si="10"/>
        <v>1900</v>
      </c>
      <c r="AG57" s="18" t="s">
        <v>46</v>
      </c>
      <c r="AH57" s="14">
        <v>11</v>
      </c>
      <c r="AI57" s="14">
        <v>12</v>
      </c>
      <c r="AJ57" s="14">
        <v>12</v>
      </c>
      <c r="AK57" s="14">
        <v>11</v>
      </c>
      <c r="AL57" s="31">
        <f t="shared" si="13"/>
        <v>11.5</v>
      </c>
      <c r="AM57" s="19">
        <f t="shared" si="12"/>
        <v>165.21739130434781</v>
      </c>
    </row>
    <row r="58" spans="1:39" x14ac:dyDescent="0.25">
      <c r="A58" s="13" t="s">
        <v>61</v>
      </c>
      <c r="B58" s="14">
        <v>1</v>
      </c>
      <c r="C58" s="14">
        <v>1</v>
      </c>
      <c r="D58" s="14">
        <v>0</v>
      </c>
      <c r="E58" s="15">
        <v>1</v>
      </c>
      <c r="F58" s="16">
        <f t="shared" si="0"/>
        <v>3</v>
      </c>
      <c r="G58" s="17">
        <f t="shared" si="1"/>
        <v>750</v>
      </c>
      <c r="H58" s="14">
        <v>0</v>
      </c>
      <c r="I58" s="14">
        <v>0</v>
      </c>
      <c r="J58" s="14">
        <v>0</v>
      </c>
      <c r="K58" s="15">
        <v>0</v>
      </c>
      <c r="L58" s="16">
        <f t="shared" si="2"/>
        <v>0</v>
      </c>
      <c r="M58" s="17">
        <f t="shared" si="3"/>
        <v>0</v>
      </c>
      <c r="N58" s="14">
        <v>2</v>
      </c>
      <c r="O58" s="14">
        <v>2</v>
      </c>
      <c r="P58" s="14">
        <v>0</v>
      </c>
      <c r="Q58" s="15">
        <v>4</v>
      </c>
      <c r="R58" s="16">
        <f t="shared" si="4"/>
        <v>8</v>
      </c>
      <c r="S58" s="17">
        <f t="shared" si="5"/>
        <v>600</v>
      </c>
      <c r="T58" s="14">
        <v>1</v>
      </c>
      <c r="U58" s="14">
        <v>1</v>
      </c>
      <c r="V58" s="14">
        <v>5</v>
      </c>
      <c r="W58" s="15">
        <v>10</v>
      </c>
      <c r="X58" s="16">
        <f t="shared" si="6"/>
        <v>17</v>
      </c>
      <c r="Y58" s="17">
        <f t="shared" si="7"/>
        <v>850</v>
      </c>
      <c r="Z58" s="14">
        <v>2</v>
      </c>
      <c r="AA58" s="14">
        <v>3</v>
      </c>
      <c r="AB58" s="14">
        <v>4</v>
      </c>
      <c r="AC58" s="15">
        <v>3</v>
      </c>
      <c r="AD58" s="16">
        <f t="shared" si="8"/>
        <v>12</v>
      </c>
      <c r="AE58" s="17">
        <f t="shared" si="9"/>
        <v>300</v>
      </c>
      <c r="AF58" s="6">
        <f t="shared" si="10"/>
        <v>2500</v>
      </c>
      <c r="AG58" s="18" t="s">
        <v>61</v>
      </c>
      <c r="AH58" s="20">
        <v>14</v>
      </c>
      <c r="AI58" s="20">
        <v>15</v>
      </c>
      <c r="AJ58" s="20">
        <v>17</v>
      </c>
      <c r="AK58" s="20">
        <v>17</v>
      </c>
      <c r="AL58" s="31">
        <f t="shared" si="13"/>
        <v>15.75</v>
      </c>
      <c r="AM58" s="19">
        <f t="shared" si="12"/>
        <v>158.73015873015873</v>
      </c>
    </row>
    <row r="59" spans="1:39" x14ac:dyDescent="0.25">
      <c r="A59" s="13" t="s">
        <v>44</v>
      </c>
      <c r="B59" s="14">
        <v>1</v>
      </c>
      <c r="C59" s="14">
        <v>0</v>
      </c>
      <c r="D59" s="14">
        <v>1</v>
      </c>
      <c r="E59" s="15">
        <v>0</v>
      </c>
      <c r="F59" s="16">
        <f t="shared" si="0"/>
        <v>2</v>
      </c>
      <c r="G59" s="17">
        <f t="shared" si="1"/>
        <v>500</v>
      </c>
      <c r="H59" s="14">
        <v>0</v>
      </c>
      <c r="I59" s="14">
        <v>0</v>
      </c>
      <c r="J59" s="14">
        <v>0</v>
      </c>
      <c r="K59" s="15">
        <v>0</v>
      </c>
      <c r="L59" s="16">
        <f t="shared" si="2"/>
        <v>0</v>
      </c>
      <c r="M59" s="17">
        <f t="shared" si="3"/>
        <v>0</v>
      </c>
      <c r="N59" s="14">
        <v>4</v>
      </c>
      <c r="O59" s="14">
        <v>3</v>
      </c>
      <c r="P59" s="14">
        <v>1</v>
      </c>
      <c r="Q59" s="15">
        <v>3</v>
      </c>
      <c r="R59" s="16">
        <f t="shared" si="4"/>
        <v>11</v>
      </c>
      <c r="S59" s="17">
        <f t="shared" si="5"/>
        <v>825</v>
      </c>
      <c r="T59" s="14">
        <v>15</v>
      </c>
      <c r="U59" s="14">
        <v>4</v>
      </c>
      <c r="V59" s="14">
        <v>22</v>
      </c>
      <c r="W59" s="15">
        <v>12</v>
      </c>
      <c r="X59" s="16">
        <f t="shared" si="6"/>
        <v>53</v>
      </c>
      <c r="Y59" s="17">
        <f t="shared" si="7"/>
        <v>2650</v>
      </c>
      <c r="Z59" s="14">
        <v>10</v>
      </c>
      <c r="AA59" s="14">
        <v>2</v>
      </c>
      <c r="AB59" s="14">
        <v>10</v>
      </c>
      <c r="AC59" s="15">
        <v>6</v>
      </c>
      <c r="AD59" s="16">
        <f t="shared" si="8"/>
        <v>28</v>
      </c>
      <c r="AE59" s="17">
        <f t="shared" si="9"/>
        <v>700</v>
      </c>
      <c r="AF59" s="6">
        <f t="shared" si="10"/>
        <v>4675</v>
      </c>
      <c r="AG59" s="18" t="s">
        <v>44</v>
      </c>
      <c r="AH59" s="14">
        <v>31</v>
      </c>
      <c r="AI59" s="14">
        <v>30</v>
      </c>
      <c r="AJ59" s="14">
        <v>30</v>
      </c>
      <c r="AK59" s="14">
        <v>27</v>
      </c>
      <c r="AL59" s="31">
        <f t="shared" si="13"/>
        <v>29.5</v>
      </c>
      <c r="AM59" s="19">
        <f t="shared" si="12"/>
        <v>158.47457627118644</v>
      </c>
    </row>
    <row r="60" spans="1:39" x14ac:dyDescent="0.25">
      <c r="A60" s="13" t="s">
        <v>72</v>
      </c>
      <c r="B60" s="14">
        <v>0</v>
      </c>
      <c r="C60" s="14">
        <v>0</v>
      </c>
      <c r="D60" s="14">
        <v>1</v>
      </c>
      <c r="E60" s="15">
        <v>0</v>
      </c>
      <c r="F60" s="16">
        <f t="shared" si="0"/>
        <v>1</v>
      </c>
      <c r="G60" s="17">
        <f t="shared" si="1"/>
        <v>250</v>
      </c>
      <c r="H60" s="14">
        <v>0</v>
      </c>
      <c r="I60" s="14">
        <v>0</v>
      </c>
      <c r="J60" s="14">
        <v>0</v>
      </c>
      <c r="K60" s="15">
        <v>0</v>
      </c>
      <c r="L60" s="16">
        <f t="shared" si="2"/>
        <v>0</v>
      </c>
      <c r="M60" s="17">
        <f t="shared" si="3"/>
        <v>0</v>
      </c>
      <c r="N60" s="14">
        <v>3</v>
      </c>
      <c r="O60" s="14">
        <v>2</v>
      </c>
      <c r="P60" s="14">
        <v>3</v>
      </c>
      <c r="Q60" s="15">
        <v>0</v>
      </c>
      <c r="R60" s="16">
        <f t="shared" si="4"/>
        <v>8</v>
      </c>
      <c r="S60" s="17">
        <f t="shared" si="5"/>
        <v>600</v>
      </c>
      <c r="T60" s="14">
        <v>0</v>
      </c>
      <c r="U60" s="14">
        <v>2</v>
      </c>
      <c r="V60" s="14">
        <v>3</v>
      </c>
      <c r="W60" s="15">
        <v>1</v>
      </c>
      <c r="X60" s="16">
        <f t="shared" si="6"/>
        <v>6</v>
      </c>
      <c r="Y60" s="17">
        <f t="shared" si="7"/>
        <v>300</v>
      </c>
      <c r="Z60" s="14">
        <v>1</v>
      </c>
      <c r="AA60" s="14">
        <v>6</v>
      </c>
      <c r="AB60" s="14">
        <v>1</v>
      </c>
      <c r="AC60" s="15">
        <v>2</v>
      </c>
      <c r="AD60" s="16">
        <f t="shared" si="8"/>
        <v>10</v>
      </c>
      <c r="AE60" s="17">
        <f t="shared" si="9"/>
        <v>250</v>
      </c>
      <c r="AF60" s="6">
        <f t="shared" si="10"/>
        <v>1400</v>
      </c>
      <c r="AG60" s="18" t="s">
        <v>72</v>
      </c>
      <c r="AH60" s="14">
        <v>9</v>
      </c>
      <c r="AI60" s="14">
        <v>9</v>
      </c>
      <c r="AJ60" s="14">
        <v>10</v>
      </c>
      <c r="AK60" s="14">
        <v>9</v>
      </c>
      <c r="AL60" s="31">
        <f t="shared" si="13"/>
        <v>9.25</v>
      </c>
      <c r="AM60" s="19">
        <f t="shared" si="12"/>
        <v>151.35135135135135</v>
      </c>
    </row>
    <row r="61" spans="1:39" x14ac:dyDescent="0.25">
      <c r="A61" s="13" t="s">
        <v>65</v>
      </c>
      <c r="B61" s="14">
        <v>1</v>
      </c>
      <c r="C61" s="14">
        <v>0</v>
      </c>
      <c r="D61" s="14">
        <v>0</v>
      </c>
      <c r="E61" s="15">
        <v>0</v>
      </c>
      <c r="F61" s="16">
        <f t="shared" si="0"/>
        <v>1</v>
      </c>
      <c r="G61" s="17">
        <f t="shared" si="1"/>
        <v>250</v>
      </c>
      <c r="H61" s="14">
        <v>0</v>
      </c>
      <c r="I61" s="14">
        <v>0</v>
      </c>
      <c r="J61" s="14">
        <v>0</v>
      </c>
      <c r="K61" s="15">
        <v>0</v>
      </c>
      <c r="L61" s="16">
        <f t="shared" si="2"/>
        <v>0</v>
      </c>
      <c r="M61" s="17">
        <f t="shared" si="3"/>
        <v>0</v>
      </c>
      <c r="N61" s="14">
        <v>0</v>
      </c>
      <c r="O61" s="14">
        <v>2</v>
      </c>
      <c r="P61" s="14">
        <v>0</v>
      </c>
      <c r="Q61" s="15">
        <v>4</v>
      </c>
      <c r="R61" s="16">
        <f t="shared" si="4"/>
        <v>6</v>
      </c>
      <c r="S61" s="17">
        <f t="shared" si="5"/>
        <v>450</v>
      </c>
      <c r="T61" s="14">
        <v>3</v>
      </c>
      <c r="U61" s="14">
        <v>3</v>
      </c>
      <c r="V61" s="14">
        <v>3</v>
      </c>
      <c r="W61" s="15">
        <v>5</v>
      </c>
      <c r="X61" s="16">
        <f t="shared" si="6"/>
        <v>14</v>
      </c>
      <c r="Y61" s="17">
        <f t="shared" si="7"/>
        <v>700</v>
      </c>
      <c r="Z61" s="14">
        <v>11</v>
      </c>
      <c r="AA61" s="14">
        <v>8</v>
      </c>
      <c r="AB61" s="14">
        <v>10</v>
      </c>
      <c r="AC61" s="15">
        <v>1</v>
      </c>
      <c r="AD61" s="16">
        <f t="shared" si="8"/>
        <v>30</v>
      </c>
      <c r="AE61" s="17">
        <f t="shared" si="9"/>
        <v>750</v>
      </c>
      <c r="AF61" s="6">
        <f t="shared" si="10"/>
        <v>2150</v>
      </c>
      <c r="AG61" s="18" t="s">
        <v>65</v>
      </c>
      <c r="AH61" s="20">
        <v>12</v>
      </c>
      <c r="AI61" s="20">
        <v>20</v>
      </c>
      <c r="AJ61" s="20">
        <v>18</v>
      </c>
      <c r="AK61" s="20">
        <v>19</v>
      </c>
      <c r="AL61" s="31">
        <f t="shared" si="13"/>
        <v>17.25</v>
      </c>
      <c r="AM61" s="19">
        <f t="shared" si="12"/>
        <v>124.6376811594203</v>
      </c>
    </row>
    <row r="62" spans="1:39" x14ac:dyDescent="0.25">
      <c r="A62" s="13" t="s">
        <v>59</v>
      </c>
      <c r="B62" s="14">
        <v>2</v>
      </c>
      <c r="C62" s="14">
        <v>0</v>
      </c>
      <c r="D62" s="14">
        <v>0</v>
      </c>
      <c r="E62" s="15">
        <v>0</v>
      </c>
      <c r="F62" s="16">
        <f t="shared" si="0"/>
        <v>2</v>
      </c>
      <c r="G62" s="17">
        <f t="shared" si="1"/>
        <v>500</v>
      </c>
      <c r="H62" s="14">
        <v>0</v>
      </c>
      <c r="I62" s="14">
        <v>0</v>
      </c>
      <c r="J62" s="14">
        <v>0</v>
      </c>
      <c r="K62" s="15">
        <v>0</v>
      </c>
      <c r="L62" s="16">
        <f t="shared" si="2"/>
        <v>0</v>
      </c>
      <c r="M62" s="17">
        <f t="shared" si="3"/>
        <v>0</v>
      </c>
      <c r="N62" s="14">
        <v>0</v>
      </c>
      <c r="O62" s="14">
        <v>0</v>
      </c>
      <c r="P62" s="14">
        <v>1</v>
      </c>
      <c r="Q62" s="15">
        <v>2</v>
      </c>
      <c r="R62" s="16">
        <f t="shared" si="4"/>
        <v>3</v>
      </c>
      <c r="S62" s="17">
        <f t="shared" si="5"/>
        <v>225</v>
      </c>
      <c r="T62" s="25">
        <v>6</v>
      </c>
      <c r="U62" s="14">
        <v>0</v>
      </c>
      <c r="V62" s="14">
        <v>4</v>
      </c>
      <c r="W62" s="15">
        <v>0</v>
      </c>
      <c r="X62" s="16">
        <f t="shared" si="6"/>
        <v>10</v>
      </c>
      <c r="Y62" s="17">
        <f t="shared" si="7"/>
        <v>500</v>
      </c>
      <c r="Z62" s="14">
        <v>4</v>
      </c>
      <c r="AA62" s="14">
        <v>1</v>
      </c>
      <c r="AB62" s="14">
        <v>3</v>
      </c>
      <c r="AC62" s="15">
        <v>1</v>
      </c>
      <c r="AD62" s="16">
        <f t="shared" si="8"/>
        <v>9</v>
      </c>
      <c r="AE62" s="17">
        <f t="shared" si="9"/>
        <v>225</v>
      </c>
      <c r="AF62" s="6">
        <f t="shared" si="10"/>
        <v>1450</v>
      </c>
      <c r="AG62" s="18" t="s">
        <v>59</v>
      </c>
      <c r="AH62" s="20">
        <v>11</v>
      </c>
      <c r="AI62" s="14">
        <v>13</v>
      </c>
      <c r="AJ62" s="14">
        <v>12</v>
      </c>
      <c r="AK62" s="14">
        <v>13</v>
      </c>
      <c r="AL62" s="31">
        <f t="shared" si="13"/>
        <v>12.25</v>
      </c>
      <c r="AM62" s="19">
        <f t="shared" si="12"/>
        <v>118.36734693877551</v>
      </c>
    </row>
    <row r="63" spans="1:39" x14ac:dyDescent="0.25">
      <c r="A63" s="13" t="s">
        <v>49</v>
      </c>
      <c r="B63" s="14">
        <v>0</v>
      </c>
      <c r="C63" s="14">
        <v>0</v>
      </c>
      <c r="D63" s="14">
        <v>0</v>
      </c>
      <c r="E63" s="15">
        <v>2</v>
      </c>
      <c r="F63" s="16">
        <f t="shared" si="0"/>
        <v>2</v>
      </c>
      <c r="G63" s="17">
        <f t="shared" si="1"/>
        <v>500</v>
      </c>
      <c r="H63" s="14">
        <v>0</v>
      </c>
      <c r="I63" s="14">
        <v>2</v>
      </c>
      <c r="J63" s="14">
        <v>0</v>
      </c>
      <c r="K63" s="15">
        <v>0</v>
      </c>
      <c r="L63" s="16">
        <f t="shared" si="2"/>
        <v>2</v>
      </c>
      <c r="M63" s="17">
        <f t="shared" si="3"/>
        <v>200</v>
      </c>
      <c r="N63" s="14">
        <v>6</v>
      </c>
      <c r="O63" s="14">
        <v>5</v>
      </c>
      <c r="P63" s="14">
        <v>0</v>
      </c>
      <c r="Q63" s="15">
        <v>3</v>
      </c>
      <c r="R63" s="16">
        <f t="shared" si="4"/>
        <v>14</v>
      </c>
      <c r="S63" s="17">
        <f t="shared" si="5"/>
        <v>1050</v>
      </c>
      <c r="T63" s="14">
        <v>8</v>
      </c>
      <c r="U63" s="14">
        <v>2</v>
      </c>
      <c r="V63" s="14">
        <v>2</v>
      </c>
      <c r="W63" s="15">
        <v>7</v>
      </c>
      <c r="X63" s="16">
        <f t="shared" si="6"/>
        <v>19</v>
      </c>
      <c r="Y63" s="17">
        <f t="shared" si="7"/>
        <v>950</v>
      </c>
      <c r="Z63" s="14">
        <v>5</v>
      </c>
      <c r="AA63" s="14">
        <v>8</v>
      </c>
      <c r="AB63" s="14">
        <v>4</v>
      </c>
      <c r="AC63" s="15">
        <v>5</v>
      </c>
      <c r="AD63" s="16">
        <f t="shared" si="8"/>
        <v>22</v>
      </c>
      <c r="AE63" s="17">
        <f t="shared" si="9"/>
        <v>550</v>
      </c>
      <c r="AF63" s="6">
        <f t="shared" si="10"/>
        <v>3050</v>
      </c>
      <c r="AG63" s="18" t="s">
        <v>49</v>
      </c>
      <c r="AH63" s="14">
        <v>26</v>
      </c>
      <c r="AI63" s="14">
        <v>28</v>
      </c>
      <c r="AJ63" s="14">
        <v>29</v>
      </c>
      <c r="AK63" s="14">
        <v>29</v>
      </c>
      <c r="AL63" s="31">
        <f t="shared" si="13"/>
        <v>28</v>
      </c>
      <c r="AM63" s="19">
        <f t="shared" si="12"/>
        <v>108.92857142857143</v>
      </c>
    </row>
    <row r="64" spans="1:39" x14ac:dyDescent="0.25">
      <c r="A64" s="13" t="s">
        <v>53</v>
      </c>
      <c r="B64" s="14">
        <v>0</v>
      </c>
      <c r="C64" s="14">
        <v>2</v>
      </c>
      <c r="D64" s="14">
        <v>0</v>
      </c>
      <c r="E64" s="15">
        <v>0</v>
      </c>
      <c r="F64" s="16">
        <f t="shared" si="0"/>
        <v>2</v>
      </c>
      <c r="G64" s="17">
        <f t="shared" si="1"/>
        <v>500</v>
      </c>
      <c r="H64" s="14">
        <v>0</v>
      </c>
      <c r="I64" s="14">
        <v>1</v>
      </c>
      <c r="J64" s="14">
        <v>0</v>
      </c>
      <c r="K64" s="15">
        <v>0</v>
      </c>
      <c r="L64" s="16">
        <f t="shared" si="2"/>
        <v>1</v>
      </c>
      <c r="M64" s="17">
        <f t="shared" si="3"/>
        <v>100</v>
      </c>
      <c r="N64" s="14">
        <v>6</v>
      </c>
      <c r="O64" s="14">
        <v>3</v>
      </c>
      <c r="P64" s="14">
        <v>1</v>
      </c>
      <c r="Q64" s="15">
        <v>1</v>
      </c>
      <c r="R64" s="16">
        <f t="shared" si="4"/>
        <v>11</v>
      </c>
      <c r="S64" s="17">
        <f t="shared" si="5"/>
        <v>825</v>
      </c>
      <c r="T64" s="14">
        <v>2</v>
      </c>
      <c r="U64" s="14">
        <v>1</v>
      </c>
      <c r="V64" s="14">
        <v>1</v>
      </c>
      <c r="W64" s="15">
        <v>0</v>
      </c>
      <c r="X64" s="16">
        <f t="shared" si="6"/>
        <v>4</v>
      </c>
      <c r="Y64" s="17">
        <f t="shared" si="7"/>
        <v>200</v>
      </c>
      <c r="Z64" s="14">
        <v>1</v>
      </c>
      <c r="AA64" s="14">
        <v>2</v>
      </c>
      <c r="AB64" s="14">
        <v>2</v>
      </c>
      <c r="AC64" s="15">
        <v>0</v>
      </c>
      <c r="AD64" s="16">
        <f t="shared" si="8"/>
        <v>5</v>
      </c>
      <c r="AE64" s="17">
        <f t="shared" si="9"/>
        <v>125</v>
      </c>
      <c r="AF64" s="6">
        <f t="shared" si="10"/>
        <v>1650</v>
      </c>
      <c r="AG64" s="18" t="s">
        <v>53</v>
      </c>
      <c r="AH64" s="14">
        <v>16</v>
      </c>
      <c r="AI64" s="14">
        <v>16</v>
      </c>
      <c r="AJ64" s="14">
        <v>16</v>
      </c>
      <c r="AK64" s="14">
        <v>16</v>
      </c>
      <c r="AL64" s="31">
        <f t="shared" si="13"/>
        <v>16</v>
      </c>
      <c r="AM64" s="19">
        <f t="shared" si="12"/>
        <v>103.125</v>
      </c>
    </row>
    <row r="65" spans="1:39" x14ac:dyDescent="0.25">
      <c r="A65" s="13" t="s">
        <v>64</v>
      </c>
      <c r="B65" s="14">
        <v>0</v>
      </c>
      <c r="C65" s="14">
        <v>0</v>
      </c>
      <c r="D65" s="14">
        <v>0</v>
      </c>
      <c r="E65" s="15">
        <v>2</v>
      </c>
      <c r="F65" s="16">
        <f t="shared" si="0"/>
        <v>2</v>
      </c>
      <c r="G65" s="17">
        <f t="shared" si="1"/>
        <v>500</v>
      </c>
      <c r="H65" s="14">
        <v>0</v>
      </c>
      <c r="I65" s="14">
        <v>0</v>
      </c>
      <c r="J65" s="14">
        <v>0</v>
      </c>
      <c r="K65" s="15">
        <v>0</v>
      </c>
      <c r="L65" s="16">
        <f t="shared" si="2"/>
        <v>0</v>
      </c>
      <c r="M65" s="17">
        <f t="shared" si="3"/>
        <v>0</v>
      </c>
      <c r="N65" s="14">
        <v>1</v>
      </c>
      <c r="O65" s="14">
        <v>3</v>
      </c>
      <c r="P65" s="14">
        <v>0</v>
      </c>
      <c r="Q65" s="15">
        <v>2</v>
      </c>
      <c r="R65" s="16">
        <f t="shared" si="4"/>
        <v>6</v>
      </c>
      <c r="S65" s="17">
        <f t="shared" si="5"/>
        <v>450</v>
      </c>
      <c r="T65" s="14">
        <v>4</v>
      </c>
      <c r="U65" s="14">
        <v>0</v>
      </c>
      <c r="V65" s="14">
        <v>3</v>
      </c>
      <c r="W65" s="15">
        <v>1</v>
      </c>
      <c r="X65" s="16">
        <f t="shared" si="6"/>
        <v>8</v>
      </c>
      <c r="Y65" s="17">
        <f t="shared" si="7"/>
        <v>400</v>
      </c>
      <c r="Z65" s="14">
        <v>5</v>
      </c>
      <c r="AA65" s="14">
        <v>2</v>
      </c>
      <c r="AB65" s="14">
        <v>4</v>
      </c>
      <c r="AC65" s="15">
        <v>5</v>
      </c>
      <c r="AD65" s="16">
        <f t="shared" si="8"/>
        <v>16</v>
      </c>
      <c r="AE65" s="17">
        <f t="shared" si="9"/>
        <v>400</v>
      </c>
      <c r="AF65" s="6">
        <f t="shared" si="10"/>
        <v>1750</v>
      </c>
      <c r="AG65" s="18" t="s">
        <v>64</v>
      </c>
      <c r="AH65" s="20">
        <v>17</v>
      </c>
      <c r="AI65" s="20">
        <v>20</v>
      </c>
      <c r="AJ65" s="20">
        <v>20</v>
      </c>
      <c r="AK65" s="20">
        <v>20</v>
      </c>
      <c r="AL65" s="31">
        <f t="shared" si="13"/>
        <v>19.25</v>
      </c>
      <c r="AM65" s="19">
        <f t="shared" si="12"/>
        <v>90.909090909090907</v>
      </c>
    </row>
    <row r="66" spans="1:39" x14ac:dyDescent="0.25">
      <c r="A66" s="13" t="s">
        <v>33</v>
      </c>
      <c r="B66" s="14">
        <v>1</v>
      </c>
      <c r="C66" s="14">
        <v>0</v>
      </c>
      <c r="D66" s="14">
        <v>0</v>
      </c>
      <c r="E66" s="15">
        <v>1</v>
      </c>
      <c r="F66" s="16">
        <f t="shared" si="0"/>
        <v>2</v>
      </c>
      <c r="G66" s="17">
        <f t="shared" si="1"/>
        <v>500</v>
      </c>
      <c r="H66" s="14">
        <v>0</v>
      </c>
      <c r="I66" s="14">
        <v>0</v>
      </c>
      <c r="J66" s="14">
        <v>1</v>
      </c>
      <c r="K66" s="15">
        <v>0</v>
      </c>
      <c r="L66" s="16">
        <f t="shared" si="2"/>
        <v>1</v>
      </c>
      <c r="M66" s="17">
        <f t="shared" si="3"/>
        <v>100</v>
      </c>
      <c r="N66" s="14">
        <v>0</v>
      </c>
      <c r="O66" s="14">
        <v>1</v>
      </c>
      <c r="P66" s="14">
        <v>0</v>
      </c>
      <c r="Q66" s="15">
        <v>1</v>
      </c>
      <c r="R66" s="16">
        <f t="shared" si="4"/>
        <v>2</v>
      </c>
      <c r="S66" s="17">
        <f t="shared" si="5"/>
        <v>150</v>
      </c>
      <c r="T66" s="14">
        <v>3</v>
      </c>
      <c r="U66" s="14">
        <v>3</v>
      </c>
      <c r="V66" s="14">
        <v>1</v>
      </c>
      <c r="W66" s="15">
        <v>1</v>
      </c>
      <c r="X66" s="16">
        <f t="shared" si="6"/>
        <v>8</v>
      </c>
      <c r="Y66" s="17">
        <f t="shared" si="7"/>
        <v>400</v>
      </c>
      <c r="Z66" s="14">
        <v>1</v>
      </c>
      <c r="AA66" s="25">
        <v>7</v>
      </c>
      <c r="AB66" s="14">
        <v>0</v>
      </c>
      <c r="AC66" s="15">
        <v>6</v>
      </c>
      <c r="AD66" s="16">
        <f t="shared" si="8"/>
        <v>14</v>
      </c>
      <c r="AE66" s="17">
        <f t="shared" si="9"/>
        <v>350</v>
      </c>
      <c r="AF66" s="6">
        <f t="shared" si="10"/>
        <v>1400</v>
      </c>
      <c r="AG66" s="18" t="s">
        <v>33</v>
      </c>
      <c r="AH66" s="14">
        <v>16</v>
      </c>
      <c r="AI66" s="14">
        <v>17</v>
      </c>
      <c r="AJ66" s="14">
        <v>15</v>
      </c>
      <c r="AK66" s="14">
        <v>14</v>
      </c>
      <c r="AL66" s="31">
        <f t="shared" si="13"/>
        <v>15.5</v>
      </c>
      <c r="AM66" s="19">
        <f t="shared" si="12"/>
        <v>90.322580645161295</v>
      </c>
    </row>
    <row r="67" spans="1:39" x14ac:dyDescent="0.25">
      <c r="A67" s="13" t="s">
        <v>78</v>
      </c>
      <c r="B67" s="1"/>
      <c r="C67" s="14">
        <v>0</v>
      </c>
      <c r="D67" s="14">
        <v>0</v>
      </c>
      <c r="E67" s="15">
        <v>0</v>
      </c>
      <c r="F67" s="16">
        <f t="shared" ref="F67:F72" si="14">SUM(B67:E67)</f>
        <v>0</v>
      </c>
      <c r="G67" s="17">
        <f t="shared" ref="G67:G72" si="15">F67*250</f>
        <v>0</v>
      </c>
      <c r="H67" s="1"/>
      <c r="I67" s="14">
        <v>0</v>
      </c>
      <c r="J67" s="14">
        <v>0</v>
      </c>
      <c r="K67" s="15">
        <v>0</v>
      </c>
      <c r="L67" s="16">
        <f t="shared" ref="L67:L72" si="16">SUM(H67:K67)</f>
        <v>0</v>
      </c>
      <c r="M67" s="17">
        <f t="shared" ref="M67:M72" si="17">L67*100</f>
        <v>0</v>
      </c>
      <c r="N67" s="1"/>
      <c r="O67" s="14">
        <v>2</v>
      </c>
      <c r="P67" s="14">
        <v>1</v>
      </c>
      <c r="Q67" s="15">
        <v>2</v>
      </c>
      <c r="R67" s="16">
        <f t="shared" ref="R67:R72" si="18">SUM(N67:Q67)</f>
        <v>5</v>
      </c>
      <c r="S67" s="17">
        <f t="shared" ref="S67:S72" si="19">R67*75</f>
        <v>375</v>
      </c>
      <c r="T67" s="1"/>
      <c r="U67" s="14">
        <v>4</v>
      </c>
      <c r="V67" s="14">
        <v>0</v>
      </c>
      <c r="W67" s="15">
        <v>5</v>
      </c>
      <c r="X67" s="16">
        <f t="shared" ref="X67:X72" si="20">SUM(T67:W67)</f>
        <v>9</v>
      </c>
      <c r="Y67" s="17">
        <f t="shared" ref="Y67:Y72" si="21">X67*50</f>
        <v>450</v>
      </c>
      <c r="Z67" s="1"/>
      <c r="AA67" s="14">
        <v>2</v>
      </c>
      <c r="AB67" s="14">
        <v>0</v>
      </c>
      <c r="AC67" s="15">
        <v>4</v>
      </c>
      <c r="AD67" s="16">
        <f t="shared" ref="AD67:AD72" si="22">SUM(Z67:AC67)</f>
        <v>6</v>
      </c>
      <c r="AE67" s="17">
        <f t="shared" ref="AE67:AE72" si="23">AD67*25</f>
        <v>150</v>
      </c>
      <c r="AF67" s="6">
        <f t="shared" ref="AF67:AF72" si="24">G67+S67+Y67+AE67</f>
        <v>975</v>
      </c>
      <c r="AG67" s="18" t="s">
        <v>78</v>
      </c>
      <c r="AH67" s="1"/>
      <c r="AI67" s="14">
        <v>15</v>
      </c>
      <c r="AJ67" s="14">
        <v>16</v>
      </c>
      <c r="AK67" s="14">
        <v>16</v>
      </c>
      <c r="AL67" s="31">
        <f>(AI67+AJ67+AK67)/3</f>
        <v>15.666666666666666</v>
      </c>
      <c r="AM67" s="19">
        <f t="shared" ref="AM67:AM73" si="25">AF67/AL67</f>
        <v>62.234042553191493</v>
      </c>
    </row>
    <row r="68" spans="1:39" x14ac:dyDescent="0.25">
      <c r="A68" s="13" t="s">
        <v>86</v>
      </c>
      <c r="B68" s="1"/>
      <c r="C68" s="1"/>
      <c r="D68" s="1"/>
      <c r="E68" s="15">
        <v>1</v>
      </c>
      <c r="F68" s="16">
        <f t="shared" si="14"/>
        <v>1</v>
      </c>
      <c r="G68" s="17">
        <f t="shared" si="15"/>
        <v>250</v>
      </c>
      <c r="H68" s="1"/>
      <c r="I68" s="1"/>
      <c r="J68" s="1"/>
      <c r="K68" s="15">
        <v>0</v>
      </c>
      <c r="L68" s="16">
        <f t="shared" si="16"/>
        <v>0</v>
      </c>
      <c r="M68" s="17">
        <f t="shared" si="17"/>
        <v>0</v>
      </c>
      <c r="N68" s="1"/>
      <c r="O68" s="1"/>
      <c r="P68" s="1"/>
      <c r="Q68" s="15">
        <v>2</v>
      </c>
      <c r="R68" s="16">
        <f t="shared" si="18"/>
        <v>2</v>
      </c>
      <c r="S68" s="17">
        <f t="shared" si="19"/>
        <v>150</v>
      </c>
      <c r="T68" s="1"/>
      <c r="U68" s="1"/>
      <c r="V68" s="1"/>
      <c r="W68" s="15">
        <v>3</v>
      </c>
      <c r="X68" s="16">
        <f t="shared" si="20"/>
        <v>3</v>
      </c>
      <c r="Y68" s="17">
        <f t="shared" si="21"/>
        <v>150</v>
      </c>
      <c r="Z68" s="1"/>
      <c r="AA68" s="1"/>
      <c r="AB68" s="1"/>
      <c r="AC68" s="15">
        <v>1</v>
      </c>
      <c r="AD68" s="16">
        <f t="shared" si="22"/>
        <v>1</v>
      </c>
      <c r="AE68" s="17">
        <f t="shared" si="23"/>
        <v>25</v>
      </c>
      <c r="AF68" s="6">
        <f t="shared" si="24"/>
        <v>575</v>
      </c>
      <c r="AG68" s="18" t="s">
        <v>47</v>
      </c>
      <c r="AH68" s="1"/>
      <c r="AI68" s="1"/>
      <c r="AJ68" s="1"/>
      <c r="AK68" s="14">
        <v>11</v>
      </c>
      <c r="AL68" s="31">
        <v>11</v>
      </c>
      <c r="AM68" s="19">
        <f t="shared" si="25"/>
        <v>52.272727272727273</v>
      </c>
    </row>
    <row r="69" spans="1:39" x14ac:dyDescent="0.25">
      <c r="A69" s="13" t="s">
        <v>77</v>
      </c>
      <c r="B69" s="1"/>
      <c r="C69" s="14">
        <v>0</v>
      </c>
      <c r="D69" s="14">
        <v>0</v>
      </c>
      <c r="E69" s="15">
        <v>0</v>
      </c>
      <c r="F69" s="16">
        <f t="shared" si="14"/>
        <v>0</v>
      </c>
      <c r="G69" s="17">
        <f t="shared" si="15"/>
        <v>0</v>
      </c>
      <c r="H69" s="1"/>
      <c r="I69" s="14">
        <v>0</v>
      </c>
      <c r="J69" s="14">
        <v>0</v>
      </c>
      <c r="K69" s="15">
        <v>0</v>
      </c>
      <c r="L69" s="16">
        <f t="shared" si="16"/>
        <v>0</v>
      </c>
      <c r="M69" s="17">
        <f t="shared" si="17"/>
        <v>0</v>
      </c>
      <c r="N69" s="1"/>
      <c r="O69" s="14">
        <v>0</v>
      </c>
      <c r="P69" s="14">
        <v>0</v>
      </c>
      <c r="Q69" s="15">
        <v>1</v>
      </c>
      <c r="R69" s="16">
        <f t="shared" si="18"/>
        <v>1</v>
      </c>
      <c r="S69" s="17">
        <f t="shared" si="19"/>
        <v>75</v>
      </c>
      <c r="T69" s="1"/>
      <c r="U69" s="14">
        <v>1</v>
      </c>
      <c r="V69" s="14">
        <v>2</v>
      </c>
      <c r="W69" s="15">
        <v>0</v>
      </c>
      <c r="X69" s="16">
        <f t="shared" si="20"/>
        <v>3</v>
      </c>
      <c r="Y69" s="17">
        <f t="shared" si="21"/>
        <v>150</v>
      </c>
      <c r="Z69" s="1"/>
      <c r="AA69" s="14">
        <v>2</v>
      </c>
      <c r="AB69" s="14">
        <v>6</v>
      </c>
      <c r="AC69" s="15">
        <v>0</v>
      </c>
      <c r="AD69" s="16">
        <f t="shared" si="22"/>
        <v>8</v>
      </c>
      <c r="AE69" s="17">
        <f t="shared" si="23"/>
        <v>200</v>
      </c>
      <c r="AF69" s="6">
        <f t="shared" si="24"/>
        <v>425</v>
      </c>
      <c r="AG69" s="13" t="s">
        <v>77</v>
      </c>
      <c r="AH69" s="1"/>
      <c r="AI69" s="14">
        <v>12</v>
      </c>
      <c r="AJ69" s="14">
        <v>12</v>
      </c>
      <c r="AK69" s="14">
        <v>12</v>
      </c>
      <c r="AL69" s="31">
        <f>(AI69+AJ69+AK69)/3</f>
        <v>12</v>
      </c>
      <c r="AM69" s="19">
        <f t="shared" si="25"/>
        <v>35.416666666666664</v>
      </c>
    </row>
    <row r="70" spans="1:39" x14ac:dyDescent="0.25">
      <c r="A70" s="13" t="s">
        <v>81</v>
      </c>
      <c r="B70" s="1"/>
      <c r="C70" s="14">
        <v>0</v>
      </c>
      <c r="D70" s="14">
        <v>0</v>
      </c>
      <c r="E70" s="15">
        <v>0</v>
      </c>
      <c r="F70" s="16">
        <f t="shared" si="14"/>
        <v>0</v>
      </c>
      <c r="G70" s="17">
        <f t="shared" si="15"/>
        <v>0</v>
      </c>
      <c r="H70" s="1"/>
      <c r="I70" s="14">
        <v>0</v>
      </c>
      <c r="J70" s="14">
        <v>0</v>
      </c>
      <c r="K70" s="15">
        <v>0</v>
      </c>
      <c r="L70" s="16">
        <f t="shared" si="16"/>
        <v>0</v>
      </c>
      <c r="M70" s="17">
        <f t="shared" si="17"/>
        <v>0</v>
      </c>
      <c r="N70" s="1"/>
      <c r="O70" s="14">
        <v>1</v>
      </c>
      <c r="P70" s="14">
        <v>0</v>
      </c>
      <c r="Q70" s="15">
        <v>1</v>
      </c>
      <c r="R70" s="16">
        <f t="shared" si="18"/>
        <v>2</v>
      </c>
      <c r="S70" s="17">
        <f t="shared" si="19"/>
        <v>150</v>
      </c>
      <c r="T70" s="1"/>
      <c r="U70" s="14">
        <v>1</v>
      </c>
      <c r="V70" s="14">
        <v>2</v>
      </c>
      <c r="W70" s="15">
        <v>1</v>
      </c>
      <c r="X70" s="16">
        <f t="shared" si="20"/>
        <v>4</v>
      </c>
      <c r="Y70" s="17">
        <f t="shared" si="21"/>
        <v>200</v>
      </c>
      <c r="Z70" s="1"/>
      <c r="AA70" s="14">
        <v>2</v>
      </c>
      <c r="AB70" s="14">
        <v>0</v>
      </c>
      <c r="AC70" s="15">
        <v>1</v>
      </c>
      <c r="AD70" s="16">
        <f t="shared" si="22"/>
        <v>3</v>
      </c>
      <c r="AE70" s="17">
        <f t="shared" si="23"/>
        <v>75</v>
      </c>
      <c r="AF70" s="6">
        <f t="shared" si="24"/>
        <v>425</v>
      </c>
      <c r="AG70" s="13" t="s">
        <v>81</v>
      </c>
      <c r="AH70" s="1"/>
      <c r="AI70" s="14">
        <v>13</v>
      </c>
      <c r="AJ70" s="14">
        <v>13</v>
      </c>
      <c r="AK70" s="14">
        <v>12</v>
      </c>
      <c r="AL70" s="31">
        <f>(AI70+AJ70+AK70)/3</f>
        <v>12.666666666666666</v>
      </c>
      <c r="AM70" s="19">
        <f t="shared" si="25"/>
        <v>33.55263157894737</v>
      </c>
    </row>
    <row r="71" spans="1:39" x14ac:dyDescent="0.25">
      <c r="A71" s="13" t="s">
        <v>83</v>
      </c>
      <c r="B71" s="1"/>
      <c r="C71" s="14">
        <v>0</v>
      </c>
      <c r="D71" s="14">
        <v>0</v>
      </c>
      <c r="E71" s="15">
        <v>0</v>
      </c>
      <c r="F71" s="16">
        <f t="shared" si="14"/>
        <v>0</v>
      </c>
      <c r="G71" s="17">
        <f t="shared" si="15"/>
        <v>0</v>
      </c>
      <c r="H71" s="1"/>
      <c r="I71" s="14">
        <v>0</v>
      </c>
      <c r="J71" s="14">
        <v>0</v>
      </c>
      <c r="K71" s="15">
        <v>0</v>
      </c>
      <c r="L71" s="16">
        <f t="shared" si="16"/>
        <v>0</v>
      </c>
      <c r="M71" s="17">
        <f t="shared" si="17"/>
        <v>0</v>
      </c>
      <c r="N71" s="1"/>
      <c r="O71" s="14">
        <v>0</v>
      </c>
      <c r="P71" s="14">
        <v>0</v>
      </c>
      <c r="Q71" s="15">
        <v>1</v>
      </c>
      <c r="R71" s="16">
        <f t="shared" si="18"/>
        <v>1</v>
      </c>
      <c r="S71" s="17">
        <f t="shared" si="19"/>
        <v>75</v>
      </c>
      <c r="T71" s="1"/>
      <c r="U71" s="14">
        <v>0</v>
      </c>
      <c r="V71" s="14">
        <v>2</v>
      </c>
      <c r="W71" s="15">
        <v>0</v>
      </c>
      <c r="X71" s="16">
        <f t="shared" si="20"/>
        <v>2</v>
      </c>
      <c r="Y71" s="17">
        <f t="shared" si="21"/>
        <v>100</v>
      </c>
      <c r="Z71" s="1"/>
      <c r="AA71" s="14">
        <v>0</v>
      </c>
      <c r="AB71" s="14">
        <v>2</v>
      </c>
      <c r="AC71" s="15">
        <v>1</v>
      </c>
      <c r="AD71" s="16">
        <f t="shared" si="22"/>
        <v>3</v>
      </c>
      <c r="AE71" s="17">
        <f t="shared" si="23"/>
        <v>75</v>
      </c>
      <c r="AF71" s="6">
        <f t="shared" si="24"/>
        <v>250</v>
      </c>
      <c r="AG71" s="18" t="s">
        <v>83</v>
      </c>
      <c r="AH71" s="27"/>
      <c r="AI71" s="20">
        <v>19</v>
      </c>
      <c r="AJ71" s="20">
        <v>19</v>
      </c>
      <c r="AK71" s="20">
        <v>19</v>
      </c>
      <c r="AL71" s="31">
        <f>(AI71+AJ71+AK71)/3</f>
        <v>19</v>
      </c>
      <c r="AM71" s="19">
        <f t="shared" si="25"/>
        <v>13.157894736842104</v>
      </c>
    </row>
    <row r="72" spans="1:39" x14ac:dyDescent="0.25">
      <c r="A72" s="13" t="s">
        <v>75</v>
      </c>
      <c r="B72" s="1"/>
      <c r="C72" s="1"/>
      <c r="D72" s="1"/>
      <c r="E72" s="15">
        <v>0</v>
      </c>
      <c r="F72" s="16">
        <f t="shared" si="14"/>
        <v>0</v>
      </c>
      <c r="G72" s="17">
        <f t="shared" si="15"/>
        <v>0</v>
      </c>
      <c r="H72" s="1"/>
      <c r="I72" s="1"/>
      <c r="J72" s="1"/>
      <c r="K72" s="15">
        <v>0</v>
      </c>
      <c r="L72" s="16">
        <f t="shared" si="16"/>
        <v>0</v>
      </c>
      <c r="M72" s="17">
        <f t="shared" si="17"/>
        <v>0</v>
      </c>
      <c r="N72" s="1"/>
      <c r="O72" s="1"/>
      <c r="P72" s="1"/>
      <c r="Q72" s="15">
        <v>0</v>
      </c>
      <c r="R72" s="16">
        <f t="shared" si="18"/>
        <v>0</v>
      </c>
      <c r="S72" s="17">
        <f t="shared" si="19"/>
        <v>0</v>
      </c>
      <c r="T72" s="1"/>
      <c r="U72" s="1"/>
      <c r="V72" s="1"/>
      <c r="W72" s="15">
        <v>0</v>
      </c>
      <c r="X72" s="16">
        <f t="shared" si="20"/>
        <v>0</v>
      </c>
      <c r="Y72" s="17">
        <f t="shared" si="21"/>
        <v>0</v>
      </c>
      <c r="Z72" s="1"/>
      <c r="AA72" s="1"/>
      <c r="AB72" s="1"/>
      <c r="AC72" s="15">
        <v>0</v>
      </c>
      <c r="AD72" s="16">
        <f t="shared" si="22"/>
        <v>0</v>
      </c>
      <c r="AE72" s="17">
        <f t="shared" si="23"/>
        <v>0</v>
      </c>
      <c r="AF72" s="6">
        <f t="shared" si="24"/>
        <v>0</v>
      </c>
      <c r="AG72" s="18" t="s">
        <v>75</v>
      </c>
      <c r="AH72" s="1"/>
      <c r="AI72" s="1"/>
      <c r="AJ72" s="1"/>
      <c r="AK72" s="14">
        <v>13</v>
      </c>
      <c r="AL72" s="31">
        <v>13</v>
      </c>
      <c r="AM72" s="19">
        <f t="shared" si="25"/>
        <v>0</v>
      </c>
    </row>
    <row r="73" spans="1:39" x14ac:dyDescent="0.25">
      <c r="A73" s="21" t="s">
        <v>67</v>
      </c>
      <c r="B73" s="20">
        <f t="shared" ref="B73:M73" si="26">SUM(B3:B72)</f>
        <v>64</v>
      </c>
      <c r="C73" s="20">
        <f t="shared" si="26"/>
        <v>61</v>
      </c>
      <c r="D73" s="20">
        <f t="shared" si="26"/>
        <v>75</v>
      </c>
      <c r="E73" s="20">
        <f t="shared" si="26"/>
        <v>82</v>
      </c>
      <c r="F73" s="22">
        <f t="shared" si="26"/>
        <v>282</v>
      </c>
      <c r="G73" s="28">
        <f t="shared" si="26"/>
        <v>70500</v>
      </c>
      <c r="H73" s="30">
        <f t="shared" si="26"/>
        <v>29</v>
      </c>
      <c r="I73" s="30">
        <f t="shared" si="26"/>
        <v>45</v>
      </c>
      <c r="J73" s="30">
        <f t="shared" si="26"/>
        <v>30</v>
      </c>
      <c r="K73" s="30">
        <f t="shared" si="26"/>
        <v>25</v>
      </c>
      <c r="L73" s="22">
        <f t="shared" si="26"/>
        <v>129</v>
      </c>
      <c r="M73" s="28">
        <f t="shared" si="26"/>
        <v>12900</v>
      </c>
      <c r="N73" s="30">
        <f t="shared" ref="N73:AF73" si="27">SUM(N3:N72)</f>
        <v>354</v>
      </c>
      <c r="O73" s="30">
        <f t="shared" si="27"/>
        <v>433</v>
      </c>
      <c r="P73" s="30">
        <f t="shared" si="27"/>
        <v>212</v>
      </c>
      <c r="Q73" s="30">
        <f t="shared" si="27"/>
        <v>446</v>
      </c>
      <c r="R73" s="22">
        <f t="shared" si="27"/>
        <v>1445</v>
      </c>
      <c r="S73" s="28">
        <f t="shared" si="27"/>
        <v>108375</v>
      </c>
      <c r="T73" s="30">
        <f t="shared" si="27"/>
        <v>532</v>
      </c>
      <c r="U73" s="30">
        <f t="shared" si="27"/>
        <v>526</v>
      </c>
      <c r="V73" s="30">
        <f t="shared" si="27"/>
        <v>523</v>
      </c>
      <c r="W73" s="30">
        <f t="shared" si="27"/>
        <v>502</v>
      </c>
      <c r="X73" s="22">
        <f t="shared" si="27"/>
        <v>2083</v>
      </c>
      <c r="Y73" s="28">
        <f t="shared" si="27"/>
        <v>104150</v>
      </c>
      <c r="Z73" s="30">
        <f t="shared" si="27"/>
        <v>470</v>
      </c>
      <c r="AA73" s="30">
        <f t="shared" si="27"/>
        <v>417</v>
      </c>
      <c r="AB73" s="30">
        <f t="shared" si="27"/>
        <v>524</v>
      </c>
      <c r="AC73" s="30">
        <f t="shared" si="27"/>
        <v>424</v>
      </c>
      <c r="AD73" s="22">
        <f t="shared" si="27"/>
        <v>1835</v>
      </c>
      <c r="AE73" s="28">
        <f t="shared" si="27"/>
        <v>45875</v>
      </c>
      <c r="AF73" s="6">
        <f t="shared" si="27"/>
        <v>328900</v>
      </c>
      <c r="AG73" s="2"/>
      <c r="AH73" s="20"/>
      <c r="AI73" s="20"/>
      <c r="AJ73" s="20"/>
      <c r="AK73" s="20"/>
      <c r="AL73" s="19">
        <f t="shared" ref="AL73" si="28">SUM(AL3:AL72)</f>
        <v>1368.5833333333335</v>
      </c>
      <c r="AM73" s="19">
        <f t="shared" si="25"/>
        <v>240.32150033489614</v>
      </c>
    </row>
  </sheetData>
  <mergeCells count="2">
    <mergeCell ref="A1:A2"/>
    <mergeCell ref="AG1:AG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tabSelected="1" workbookViewId="0">
      <selection activeCell="A12" sqref="A12"/>
    </sheetView>
  </sheetViews>
  <sheetFormatPr defaultColWidth="8.85546875" defaultRowHeight="15" x14ac:dyDescent="0.25"/>
  <cols>
    <col min="1" max="1" width="11.85546875" style="23" customWidth="1"/>
    <col min="2" max="5" width="3" style="8" hidden="1" customWidth="1"/>
    <col min="6" max="6" width="4" style="24" hidden="1" customWidth="1"/>
    <col min="7" max="7" width="6" style="8" hidden="1" customWidth="1"/>
    <col min="8" max="11" width="4.140625" style="8" hidden="1" customWidth="1"/>
    <col min="12" max="12" width="4" style="24" hidden="1" customWidth="1"/>
    <col min="13" max="13" width="6" style="8" hidden="1" customWidth="1"/>
    <col min="14" max="17" width="4" style="8" hidden="1" customWidth="1"/>
    <col min="18" max="18" width="5" style="24" hidden="1" customWidth="1"/>
    <col min="19" max="19" width="7" style="8" hidden="1" customWidth="1"/>
    <col min="20" max="20" width="7.140625" style="8" customWidth="1"/>
    <col min="21" max="21" width="11.85546875" style="8" hidden="1" customWidth="1"/>
    <col min="22" max="25" width="5" style="8" hidden="1" customWidth="1"/>
    <col min="26" max="26" width="7.5703125" style="8" customWidth="1"/>
    <col min="27" max="27" width="18.85546875" style="8" customWidth="1"/>
    <col min="28" max="16384" width="8.85546875" style="8"/>
  </cols>
  <sheetData>
    <row r="1" spans="1:27" ht="25.5" x14ac:dyDescent="0.25">
      <c r="A1" s="32"/>
      <c r="B1" s="3" t="s">
        <v>0</v>
      </c>
      <c r="C1" s="3" t="s">
        <v>0</v>
      </c>
      <c r="D1" s="3" t="s">
        <v>0</v>
      </c>
      <c r="E1" s="3" t="s">
        <v>0</v>
      </c>
      <c r="F1" s="4" t="s">
        <v>0</v>
      </c>
      <c r="G1" s="5" t="s">
        <v>84</v>
      </c>
      <c r="H1" s="3" t="s">
        <v>85</v>
      </c>
      <c r="I1" s="3" t="s">
        <v>85</v>
      </c>
      <c r="J1" s="3" t="s">
        <v>85</v>
      </c>
      <c r="K1" s="3" t="s">
        <v>85</v>
      </c>
      <c r="L1" s="4" t="s">
        <v>85</v>
      </c>
      <c r="M1" s="5" t="s">
        <v>1</v>
      </c>
      <c r="N1" s="3" t="s">
        <v>2</v>
      </c>
      <c r="O1" s="3" t="s">
        <v>2</v>
      </c>
      <c r="P1" s="3" t="s">
        <v>2</v>
      </c>
      <c r="Q1" s="3" t="s">
        <v>2</v>
      </c>
      <c r="R1" s="4" t="s">
        <v>2</v>
      </c>
      <c r="S1" s="5" t="s">
        <v>3</v>
      </c>
      <c r="T1" s="6"/>
      <c r="U1" s="33"/>
      <c r="V1" s="7" t="s">
        <v>8</v>
      </c>
      <c r="W1" s="7" t="s">
        <v>8</v>
      </c>
      <c r="X1" s="7" t="s">
        <v>8</v>
      </c>
      <c r="Y1" s="7" t="s">
        <v>8</v>
      </c>
      <c r="Z1" s="6"/>
      <c r="AA1" s="6"/>
    </row>
    <row r="2" spans="1:27" x14ac:dyDescent="0.25">
      <c r="A2" s="32"/>
      <c r="B2" s="3">
        <v>13</v>
      </c>
      <c r="C2" s="3">
        <v>14</v>
      </c>
      <c r="D2" s="3">
        <v>15</v>
      </c>
      <c r="E2" s="29">
        <v>16</v>
      </c>
      <c r="F2" s="4" t="s">
        <v>9</v>
      </c>
      <c r="G2" s="5" t="s">
        <v>9</v>
      </c>
      <c r="H2" s="3">
        <v>13</v>
      </c>
      <c r="I2" s="3">
        <v>14</v>
      </c>
      <c r="J2" s="3">
        <v>15</v>
      </c>
      <c r="K2" s="29">
        <v>16</v>
      </c>
      <c r="L2" s="4" t="s">
        <v>9</v>
      </c>
      <c r="M2" s="5" t="s">
        <v>9</v>
      </c>
      <c r="N2" s="3">
        <v>13</v>
      </c>
      <c r="O2" s="3">
        <v>14</v>
      </c>
      <c r="P2" s="3">
        <v>15</v>
      </c>
      <c r="Q2" s="29">
        <v>16</v>
      </c>
      <c r="R2" s="4" t="s">
        <v>9</v>
      </c>
      <c r="S2" s="5" t="s">
        <v>9</v>
      </c>
      <c r="T2" s="10" t="s">
        <v>10</v>
      </c>
      <c r="U2" s="33"/>
      <c r="V2" s="11">
        <v>2013</v>
      </c>
      <c r="W2" s="11">
        <v>2014</v>
      </c>
      <c r="X2" s="11">
        <v>2015</v>
      </c>
      <c r="Y2" s="11">
        <v>2016</v>
      </c>
      <c r="Z2" s="12" t="s">
        <v>11</v>
      </c>
      <c r="AA2" s="6" t="s">
        <v>12</v>
      </c>
    </row>
    <row r="3" spans="1:27" x14ac:dyDescent="0.25">
      <c r="A3" s="34" t="s">
        <v>14</v>
      </c>
      <c r="B3" s="14">
        <v>6</v>
      </c>
      <c r="C3" s="14">
        <v>1</v>
      </c>
      <c r="D3" s="14">
        <v>2</v>
      </c>
      <c r="E3" s="15">
        <v>3</v>
      </c>
      <c r="F3" s="16">
        <f t="shared" ref="F3:F34" si="0">SUM(B3:E3)</f>
        <v>12</v>
      </c>
      <c r="G3" s="17">
        <f t="shared" ref="G3:G34" si="1">F3*250</f>
        <v>3000</v>
      </c>
      <c r="H3" s="14">
        <v>0</v>
      </c>
      <c r="I3" s="14">
        <v>4</v>
      </c>
      <c r="J3" s="14">
        <v>1</v>
      </c>
      <c r="K3" s="15">
        <v>0</v>
      </c>
      <c r="L3" s="16">
        <f t="shared" ref="L3:L34" si="2">SUM(H3:K3)</f>
        <v>5</v>
      </c>
      <c r="M3" s="17">
        <f t="shared" ref="M3:M34" si="3">L3*100</f>
        <v>500</v>
      </c>
      <c r="N3" s="14">
        <v>32</v>
      </c>
      <c r="O3" s="14">
        <v>24</v>
      </c>
      <c r="P3" s="14">
        <v>12</v>
      </c>
      <c r="Q3" s="15">
        <v>16</v>
      </c>
      <c r="R3" s="16">
        <f t="shared" ref="R3:R34" si="4">SUM(N3:Q3)</f>
        <v>84</v>
      </c>
      <c r="S3" s="17">
        <f t="shared" ref="S3:S34" si="5">R3*75</f>
        <v>6300</v>
      </c>
      <c r="T3" s="6">
        <f t="shared" ref="T3:T34" si="6">G3+S3</f>
        <v>9300</v>
      </c>
      <c r="U3" s="18" t="s">
        <v>14</v>
      </c>
      <c r="V3" s="14">
        <v>25</v>
      </c>
      <c r="W3" s="14">
        <v>27</v>
      </c>
      <c r="X3" s="14">
        <v>28</v>
      </c>
      <c r="Y3" s="14">
        <v>29</v>
      </c>
      <c r="Z3" s="31">
        <f t="shared" ref="Z3:Z30" si="7">(V3+W3+X3+Y3)/4</f>
        <v>27.25</v>
      </c>
      <c r="AA3" s="19">
        <f t="shared" ref="AA3:AA34" si="8">T3/Z3</f>
        <v>341.28440366972478</v>
      </c>
    </row>
    <row r="4" spans="1:27" x14ac:dyDescent="0.25">
      <c r="A4" s="13" t="s">
        <v>20</v>
      </c>
      <c r="B4" s="14">
        <v>0</v>
      </c>
      <c r="C4" s="14">
        <v>1</v>
      </c>
      <c r="D4" s="14">
        <v>1</v>
      </c>
      <c r="E4" s="15">
        <v>2</v>
      </c>
      <c r="F4" s="16">
        <f t="shared" si="0"/>
        <v>4</v>
      </c>
      <c r="G4" s="17">
        <f t="shared" si="1"/>
        <v>1000</v>
      </c>
      <c r="H4" s="14">
        <v>1</v>
      </c>
      <c r="I4" s="14">
        <v>0</v>
      </c>
      <c r="J4" s="14">
        <v>0</v>
      </c>
      <c r="K4" s="15">
        <v>0</v>
      </c>
      <c r="L4" s="16">
        <f t="shared" si="2"/>
        <v>1</v>
      </c>
      <c r="M4" s="17">
        <f t="shared" si="3"/>
        <v>100</v>
      </c>
      <c r="N4" s="14">
        <v>9</v>
      </c>
      <c r="O4" s="14">
        <v>11</v>
      </c>
      <c r="P4" s="14">
        <v>5</v>
      </c>
      <c r="Q4" s="15">
        <v>9</v>
      </c>
      <c r="R4" s="16">
        <f t="shared" si="4"/>
        <v>34</v>
      </c>
      <c r="S4" s="17">
        <f t="shared" si="5"/>
        <v>2550</v>
      </c>
      <c r="T4" s="6">
        <f t="shared" si="6"/>
        <v>3550</v>
      </c>
      <c r="U4" s="18" t="s">
        <v>20</v>
      </c>
      <c r="V4" s="14">
        <v>11</v>
      </c>
      <c r="W4" s="14">
        <v>11</v>
      </c>
      <c r="X4" s="14">
        <v>11</v>
      </c>
      <c r="Y4" s="14">
        <v>11</v>
      </c>
      <c r="Z4" s="31">
        <f t="shared" si="7"/>
        <v>11</v>
      </c>
      <c r="AA4" s="19">
        <f t="shared" si="8"/>
        <v>322.72727272727275</v>
      </c>
    </row>
    <row r="5" spans="1:27" x14ac:dyDescent="0.25">
      <c r="A5" s="34" t="s">
        <v>13</v>
      </c>
      <c r="B5" s="14">
        <v>3</v>
      </c>
      <c r="C5" s="14">
        <v>5</v>
      </c>
      <c r="D5" s="14">
        <v>9</v>
      </c>
      <c r="E5" s="15">
        <v>1</v>
      </c>
      <c r="F5" s="16">
        <f t="shared" si="0"/>
        <v>18</v>
      </c>
      <c r="G5" s="17">
        <f t="shared" si="1"/>
        <v>4500</v>
      </c>
      <c r="H5" s="14">
        <v>2</v>
      </c>
      <c r="I5" s="14">
        <v>9</v>
      </c>
      <c r="J5" s="14">
        <v>6</v>
      </c>
      <c r="K5" s="15">
        <v>0</v>
      </c>
      <c r="L5" s="16">
        <f t="shared" si="2"/>
        <v>17</v>
      </c>
      <c r="M5" s="17">
        <f t="shared" si="3"/>
        <v>1700</v>
      </c>
      <c r="N5" s="14">
        <v>20</v>
      </c>
      <c r="O5" s="14">
        <v>32</v>
      </c>
      <c r="P5" s="14">
        <v>28</v>
      </c>
      <c r="Q5" s="15">
        <v>39</v>
      </c>
      <c r="R5" s="16">
        <f t="shared" si="4"/>
        <v>119</v>
      </c>
      <c r="S5" s="17">
        <f t="shared" si="5"/>
        <v>8925</v>
      </c>
      <c r="T5" s="6">
        <f t="shared" si="6"/>
        <v>13425</v>
      </c>
      <c r="U5" s="18" t="s">
        <v>13</v>
      </c>
      <c r="V5" s="14">
        <v>49</v>
      </c>
      <c r="W5" s="14">
        <v>52</v>
      </c>
      <c r="X5" s="14">
        <v>54</v>
      </c>
      <c r="Y5" s="14">
        <v>53</v>
      </c>
      <c r="Z5" s="31">
        <f t="shared" si="7"/>
        <v>52</v>
      </c>
      <c r="AA5" s="19">
        <f t="shared" si="8"/>
        <v>258.17307692307691</v>
      </c>
    </row>
    <row r="6" spans="1:27" x14ac:dyDescent="0.25">
      <c r="A6" s="13" t="s">
        <v>68</v>
      </c>
      <c r="B6" s="14">
        <v>4</v>
      </c>
      <c r="C6" s="14">
        <v>0</v>
      </c>
      <c r="D6" s="14">
        <v>2</v>
      </c>
      <c r="E6" s="15">
        <v>2</v>
      </c>
      <c r="F6" s="16">
        <f t="shared" si="0"/>
        <v>8</v>
      </c>
      <c r="G6" s="17">
        <f t="shared" si="1"/>
        <v>2000</v>
      </c>
      <c r="H6" s="14">
        <v>3</v>
      </c>
      <c r="I6" s="14">
        <v>0</v>
      </c>
      <c r="J6" s="14">
        <v>1</v>
      </c>
      <c r="K6" s="15">
        <v>2</v>
      </c>
      <c r="L6" s="16">
        <f t="shared" si="2"/>
        <v>6</v>
      </c>
      <c r="M6" s="17">
        <f t="shared" si="3"/>
        <v>600</v>
      </c>
      <c r="N6" s="14">
        <v>8</v>
      </c>
      <c r="O6" s="14">
        <v>13</v>
      </c>
      <c r="P6" s="14">
        <v>7</v>
      </c>
      <c r="Q6" s="15">
        <v>8</v>
      </c>
      <c r="R6" s="16">
        <f t="shared" si="4"/>
        <v>36</v>
      </c>
      <c r="S6" s="17">
        <f t="shared" si="5"/>
        <v>2700</v>
      </c>
      <c r="T6" s="6">
        <f t="shared" si="6"/>
        <v>4700</v>
      </c>
      <c r="U6" s="13" t="s">
        <v>68</v>
      </c>
      <c r="V6" s="14">
        <v>21</v>
      </c>
      <c r="W6" s="14">
        <v>19</v>
      </c>
      <c r="X6" s="14">
        <v>18</v>
      </c>
      <c r="Y6" s="14">
        <v>17</v>
      </c>
      <c r="Z6" s="31">
        <f t="shared" si="7"/>
        <v>18.75</v>
      </c>
      <c r="AA6" s="19">
        <f t="shared" si="8"/>
        <v>250.66666666666666</v>
      </c>
    </row>
    <row r="7" spans="1:27" x14ac:dyDescent="0.25">
      <c r="A7" s="13" t="s">
        <v>69</v>
      </c>
      <c r="B7" s="14">
        <v>4</v>
      </c>
      <c r="C7" s="14">
        <v>0</v>
      </c>
      <c r="D7" s="14">
        <v>2</v>
      </c>
      <c r="E7" s="15">
        <v>2</v>
      </c>
      <c r="F7" s="16">
        <f t="shared" si="0"/>
        <v>8</v>
      </c>
      <c r="G7" s="17">
        <f t="shared" si="1"/>
        <v>2000</v>
      </c>
      <c r="H7" s="14">
        <v>3</v>
      </c>
      <c r="I7" s="14">
        <v>0</v>
      </c>
      <c r="J7" s="14">
        <v>1</v>
      </c>
      <c r="K7" s="15">
        <v>2</v>
      </c>
      <c r="L7" s="16">
        <f t="shared" si="2"/>
        <v>6</v>
      </c>
      <c r="M7" s="17">
        <f t="shared" si="3"/>
        <v>600</v>
      </c>
      <c r="N7" s="14">
        <v>8</v>
      </c>
      <c r="O7" s="14">
        <v>13</v>
      </c>
      <c r="P7" s="14">
        <v>7</v>
      </c>
      <c r="Q7" s="15">
        <v>8</v>
      </c>
      <c r="R7" s="16">
        <f t="shared" si="4"/>
        <v>36</v>
      </c>
      <c r="S7" s="17">
        <f t="shared" si="5"/>
        <v>2700</v>
      </c>
      <c r="T7" s="6">
        <f t="shared" si="6"/>
        <v>4700</v>
      </c>
      <c r="U7" s="13" t="s">
        <v>69</v>
      </c>
      <c r="V7" s="14">
        <v>22</v>
      </c>
      <c r="W7" s="14">
        <v>20</v>
      </c>
      <c r="X7" s="14">
        <v>17</v>
      </c>
      <c r="Y7" s="14">
        <v>16</v>
      </c>
      <c r="Z7" s="31">
        <f t="shared" si="7"/>
        <v>18.75</v>
      </c>
      <c r="AA7" s="19">
        <f t="shared" si="8"/>
        <v>250.66666666666666</v>
      </c>
    </row>
    <row r="8" spans="1:27" x14ac:dyDescent="0.25">
      <c r="A8" s="13" t="s">
        <v>18</v>
      </c>
      <c r="B8" s="14">
        <v>0</v>
      </c>
      <c r="C8" s="14">
        <v>2</v>
      </c>
      <c r="D8" s="14">
        <v>1</v>
      </c>
      <c r="E8" s="15">
        <v>1</v>
      </c>
      <c r="F8" s="16">
        <f t="shared" si="0"/>
        <v>4</v>
      </c>
      <c r="G8" s="17">
        <f t="shared" si="1"/>
        <v>1000</v>
      </c>
      <c r="H8" s="14">
        <v>0</v>
      </c>
      <c r="I8" s="14">
        <v>0</v>
      </c>
      <c r="J8" s="14">
        <v>0</v>
      </c>
      <c r="K8" s="15">
        <v>1</v>
      </c>
      <c r="L8" s="16">
        <f t="shared" si="2"/>
        <v>1</v>
      </c>
      <c r="M8" s="17">
        <f t="shared" si="3"/>
        <v>100</v>
      </c>
      <c r="N8" s="14">
        <v>7</v>
      </c>
      <c r="O8" s="14">
        <v>7</v>
      </c>
      <c r="P8" s="14">
        <v>3</v>
      </c>
      <c r="Q8" s="15">
        <v>10</v>
      </c>
      <c r="R8" s="16">
        <f t="shared" si="4"/>
        <v>27</v>
      </c>
      <c r="S8" s="17">
        <f t="shared" si="5"/>
        <v>2025</v>
      </c>
      <c r="T8" s="6">
        <f t="shared" si="6"/>
        <v>3025</v>
      </c>
      <c r="U8" s="18" t="s">
        <v>18</v>
      </c>
      <c r="V8" s="14">
        <v>12</v>
      </c>
      <c r="W8" s="14">
        <v>12</v>
      </c>
      <c r="X8" s="14">
        <v>13</v>
      </c>
      <c r="Y8" s="14">
        <v>13</v>
      </c>
      <c r="Z8" s="31">
        <f t="shared" si="7"/>
        <v>12.5</v>
      </c>
      <c r="AA8" s="19">
        <f t="shared" si="8"/>
        <v>242</v>
      </c>
    </row>
    <row r="9" spans="1:27" x14ac:dyDescent="0.25">
      <c r="A9" s="13" t="s">
        <v>26</v>
      </c>
      <c r="B9" s="14">
        <v>3</v>
      </c>
      <c r="C9" s="14">
        <v>1</v>
      </c>
      <c r="D9" s="14">
        <v>2</v>
      </c>
      <c r="E9" s="15">
        <v>2</v>
      </c>
      <c r="F9" s="16">
        <f t="shared" si="0"/>
        <v>8</v>
      </c>
      <c r="G9" s="17">
        <f t="shared" si="1"/>
        <v>2000</v>
      </c>
      <c r="H9" s="14">
        <v>1</v>
      </c>
      <c r="I9" s="14">
        <v>1</v>
      </c>
      <c r="J9" s="14">
        <v>0</v>
      </c>
      <c r="K9" s="15">
        <v>1</v>
      </c>
      <c r="L9" s="16">
        <f t="shared" si="2"/>
        <v>3</v>
      </c>
      <c r="M9" s="17">
        <f t="shared" si="3"/>
        <v>300</v>
      </c>
      <c r="N9" s="14">
        <v>8</v>
      </c>
      <c r="O9" s="14">
        <v>9</v>
      </c>
      <c r="P9" s="25">
        <v>10</v>
      </c>
      <c r="Q9" s="15">
        <v>4</v>
      </c>
      <c r="R9" s="16">
        <f t="shared" si="4"/>
        <v>31</v>
      </c>
      <c r="S9" s="17">
        <f t="shared" si="5"/>
        <v>2325</v>
      </c>
      <c r="T9" s="6">
        <f t="shared" si="6"/>
        <v>4325</v>
      </c>
      <c r="U9" s="18" t="s">
        <v>26</v>
      </c>
      <c r="V9" s="14">
        <v>20</v>
      </c>
      <c r="W9" s="14">
        <v>20</v>
      </c>
      <c r="X9" s="14">
        <v>20</v>
      </c>
      <c r="Y9" s="14">
        <v>20</v>
      </c>
      <c r="Z9" s="31">
        <f t="shared" si="7"/>
        <v>20</v>
      </c>
      <c r="AA9" s="19">
        <f t="shared" si="8"/>
        <v>216.25</v>
      </c>
    </row>
    <row r="10" spans="1:27" x14ac:dyDescent="0.25">
      <c r="A10" s="13" t="s">
        <v>42</v>
      </c>
      <c r="B10" s="14">
        <v>4</v>
      </c>
      <c r="C10" s="14">
        <v>1</v>
      </c>
      <c r="D10" s="14">
        <v>1</v>
      </c>
      <c r="E10" s="15">
        <v>0</v>
      </c>
      <c r="F10" s="16">
        <f t="shared" si="0"/>
        <v>6</v>
      </c>
      <c r="G10" s="17">
        <f t="shared" si="1"/>
        <v>1500</v>
      </c>
      <c r="H10" s="14">
        <v>0</v>
      </c>
      <c r="I10" s="14">
        <v>0</v>
      </c>
      <c r="J10" s="14">
        <v>2</v>
      </c>
      <c r="K10" s="15">
        <v>0</v>
      </c>
      <c r="L10" s="16">
        <f t="shared" si="2"/>
        <v>2</v>
      </c>
      <c r="M10" s="17">
        <f t="shared" si="3"/>
        <v>200</v>
      </c>
      <c r="N10" s="14">
        <v>9</v>
      </c>
      <c r="O10" s="14">
        <v>36</v>
      </c>
      <c r="P10" s="14">
        <v>12</v>
      </c>
      <c r="Q10" s="15">
        <v>19</v>
      </c>
      <c r="R10" s="16">
        <f t="shared" si="4"/>
        <v>76</v>
      </c>
      <c r="S10" s="17">
        <f t="shared" si="5"/>
        <v>5700</v>
      </c>
      <c r="T10" s="6">
        <f t="shared" si="6"/>
        <v>7200</v>
      </c>
      <c r="U10" s="18" t="s">
        <v>42</v>
      </c>
      <c r="V10" s="14">
        <v>34</v>
      </c>
      <c r="W10" s="14">
        <v>35</v>
      </c>
      <c r="X10" s="14">
        <v>35</v>
      </c>
      <c r="Y10" s="14">
        <v>33</v>
      </c>
      <c r="Z10" s="31">
        <f t="shared" si="7"/>
        <v>34.25</v>
      </c>
      <c r="AA10" s="19">
        <f t="shared" si="8"/>
        <v>210.21897810218979</v>
      </c>
    </row>
    <row r="11" spans="1:27" x14ac:dyDescent="0.25">
      <c r="A11" s="13" t="s">
        <v>70</v>
      </c>
      <c r="B11" s="14">
        <v>0</v>
      </c>
      <c r="C11" s="14">
        <v>0</v>
      </c>
      <c r="D11" s="14">
        <v>4</v>
      </c>
      <c r="E11" s="15">
        <v>2</v>
      </c>
      <c r="F11" s="16">
        <f t="shared" si="0"/>
        <v>6</v>
      </c>
      <c r="G11" s="17">
        <f t="shared" si="1"/>
        <v>1500</v>
      </c>
      <c r="H11" s="14">
        <v>0</v>
      </c>
      <c r="I11" s="14">
        <v>0</v>
      </c>
      <c r="J11" s="14">
        <v>0</v>
      </c>
      <c r="K11" s="15">
        <v>0</v>
      </c>
      <c r="L11" s="16">
        <f t="shared" si="2"/>
        <v>0</v>
      </c>
      <c r="M11" s="17">
        <f t="shared" si="3"/>
        <v>0</v>
      </c>
      <c r="N11" s="14">
        <v>3</v>
      </c>
      <c r="O11" s="14">
        <v>3</v>
      </c>
      <c r="P11" s="14">
        <v>3</v>
      </c>
      <c r="Q11" s="26">
        <v>11</v>
      </c>
      <c r="R11" s="16">
        <f t="shared" si="4"/>
        <v>20</v>
      </c>
      <c r="S11" s="17">
        <f t="shared" si="5"/>
        <v>1500</v>
      </c>
      <c r="T11" s="6">
        <f t="shared" si="6"/>
        <v>3000</v>
      </c>
      <c r="U11" s="13" t="s">
        <v>70</v>
      </c>
      <c r="V11" s="20">
        <v>14</v>
      </c>
      <c r="W11" s="20">
        <v>16</v>
      </c>
      <c r="X11" s="20">
        <v>14</v>
      </c>
      <c r="Y11" s="20">
        <v>16</v>
      </c>
      <c r="Z11" s="31">
        <f t="shared" si="7"/>
        <v>15</v>
      </c>
      <c r="AA11" s="19">
        <f t="shared" si="8"/>
        <v>200</v>
      </c>
    </row>
    <row r="12" spans="1:27" x14ac:dyDescent="0.25">
      <c r="A12" s="34" t="s">
        <v>15</v>
      </c>
      <c r="B12" s="14">
        <v>1</v>
      </c>
      <c r="C12" s="14">
        <v>3</v>
      </c>
      <c r="D12" s="14">
        <v>2</v>
      </c>
      <c r="E12" s="15">
        <v>0</v>
      </c>
      <c r="F12" s="16">
        <f t="shared" si="0"/>
        <v>6</v>
      </c>
      <c r="G12" s="17">
        <f t="shared" si="1"/>
        <v>1500</v>
      </c>
      <c r="H12" s="14">
        <v>1</v>
      </c>
      <c r="I12" s="14">
        <v>0</v>
      </c>
      <c r="J12" s="14">
        <v>0</v>
      </c>
      <c r="K12" s="15">
        <v>1</v>
      </c>
      <c r="L12" s="16">
        <f t="shared" si="2"/>
        <v>2</v>
      </c>
      <c r="M12" s="17">
        <f t="shared" si="3"/>
        <v>200</v>
      </c>
      <c r="N12" s="14">
        <v>18</v>
      </c>
      <c r="O12" s="14">
        <v>12</v>
      </c>
      <c r="P12" s="14">
        <v>3</v>
      </c>
      <c r="Q12" s="15">
        <v>12</v>
      </c>
      <c r="R12" s="16">
        <f t="shared" si="4"/>
        <v>45</v>
      </c>
      <c r="S12" s="17">
        <f t="shared" si="5"/>
        <v>3375</v>
      </c>
      <c r="T12" s="6">
        <f t="shared" si="6"/>
        <v>4875</v>
      </c>
      <c r="U12" s="18" t="s">
        <v>15</v>
      </c>
      <c r="V12" s="14">
        <v>24</v>
      </c>
      <c r="W12" s="14">
        <v>25</v>
      </c>
      <c r="X12" s="14">
        <v>24</v>
      </c>
      <c r="Y12" s="14">
        <v>25</v>
      </c>
      <c r="Z12" s="31">
        <f t="shared" si="7"/>
        <v>24.5</v>
      </c>
      <c r="AA12" s="19">
        <f t="shared" si="8"/>
        <v>198.9795918367347</v>
      </c>
    </row>
    <row r="13" spans="1:27" x14ac:dyDescent="0.25">
      <c r="A13" s="13" t="s">
        <v>24</v>
      </c>
      <c r="B13" s="14">
        <v>2</v>
      </c>
      <c r="C13" s="14">
        <v>0</v>
      </c>
      <c r="D13" s="14">
        <v>0</v>
      </c>
      <c r="E13" s="15">
        <v>1</v>
      </c>
      <c r="F13" s="16">
        <f t="shared" si="0"/>
        <v>3</v>
      </c>
      <c r="G13" s="17">
        <f t="shared" si="1"/>
        <v>750</v>
      </c>
      <c r="H13" s="14">
        <v>0</v>
      </c>
      <c r="I13" s="14">
        <v>0</v>
      </c>
      <c r="J13" s="14">
        <v>1</v>
      </c>
      <c r="K13" s="15">
        <v>0</v>
      </c>
      <c r="L13" s="16">
        <f t="shared" si="2"/>
        <v>1</v>
      </c>
      <c r="M13" s="17">
        <f t="shared" si="3"/>
        <v>100</v>
      </c>
      <c r="N13" s="14">
        <v>11</v>
      </c>
      <c r="O13" s="14">
        <v>5</v>
      </c>
      <c r="P13" s="14">
        <v>3</v>
      </c>
      <c r="Q13" s="15">
        <v>11</v>
      </c>
      <c r="R13" s="16">
        <f t="shared" si="4"/>
        <v>30</v>
      </c>
      <c r="S13" s="17">
        <f t="shared" si="5"/>
        <v>2250</v>
      </c>
      <c r="T13" s="6">
        <f t="shared" si="6"/>
        <v>3000</v>
      </c>
      <c r="U13" s="18" t="s">
        <v>24</v>
      </c>
      <c r="V13" s="14">
        <v>15</v>
      </c>
      <c r="W13" s="14">
        <v>16</v>
      </c>
      <c r="X13" s="14">
        <v>15</v>
      </c>
      <c r="Y13" s="14">
        <v>15</v>
      </c>
      <c r="Z13" s="31">
        <f t="shared" si="7"/>
        <v>15.25</v>
      </c>
      <c r="AA13" s="19">
        <f t="shared" si="8"/>
        <v>196.72131147540983</v>
      </c>
    </row>
    <row r="14" spans="1:27" x14ac:dyDescent="0.25">
      <c r="A14" s="13" t="s">
        <v>28</v>
      </c>
      <c r="B14" s="14">
        <v>3</v>
      </c>
      <c r="C14" s="14">
        <v>0</v>
      </c>
      <c r="D14" s="14">
        <v>0</v>
      </c>
      <c r="E14" s="15">
        <v>2</v>
      </c>
      <c r="F14" s="16">
        <f t="shared" si="0"/>
        <v>5</v>
      </c>
      <c r="G14" s="17">
        <f t="shared" si="1"/>
        <v>1250</v>
      </c>
      <c r="H14" s="14">
        <v>1</v>
      </c>
      <c r="I14" s="14">
        <v>3</v>
      </c>
      <c r="J14" s="14">
        <v>0</v>
      </c>
      <c r="K14" s="15">
        <v>1</v>
      </c>
      <c r="L14" s="16">
        <f t="shared" si="2"/>
        <v>5</v>
      </c>
      <c r="M14" s="17">
        <f t="shared" si="3"/>
        <v>500</v>
      </c>
      <c r="N14" s="14">
        <v>16</v>
      </c>
      <c r="O14" s="14">
        <v>19</v>
      </c>
      <c r="P14" s="14">
        <v>8</v>
      </c>
      <c r="Q14" s="15">
        <v>9</v>
      </c>
      <c r="R14" s="16">
        <f t="shared" si="4"/>
        <v>52</v>
      </c>
      <c r="S14" s="17">
        <f t="shared" si="5"/>
        <v>3900</v>
      </c>
      <c r="T14" s="6">
        <f t="shared" si="6"/>
        <v>5150</v>
      </c>
      <c r="U14" s="18" t="s">
        <v>28</v>
      </c>
      <c r="V14" s="14">
        <v>24</v>
      </c>
      <c r="W14" s="14">
        <v>24</v>
      </c>
      <c r="X14" s="14">
        <v>30</v>
      </c>
      <c r="Y14" s="14">
        <v>29</v>
      </c>
      <c r="Z14" s="31">
        <f t="shared" si="7"/>
        <v>26.75</v>
      </c>
      <c r="AA14" s="19">
        <f t="shared" si="8"/>
        <v>192.52336448598132</v>
      </c>
    </row>
    <row r="15" spans="1:27" x14ac:dyDescent="0.25">
      <c r="A15" s="34" t="s">
        <v>80</v>
      </c>
      <c r="B15" s="14">
        <v>2</v>
      </c>
      <c r="C15" s="14">
        <v>1</v>
      </c>
      <c r="D15" s="14">
        <v>3</v>
      </c>
      <c r="E15" s="15">
        <v>1</v>
      </c>
      <c r="F15" s="16">
        <f t="shared" si="0"/>
        <v>7</v>
      </c>
      <c r="G15" s="17">
        <f t="shared" si="1"/>
        <v>1750</v>
      </c>
      <c r="H15" s="14">
        <v>0</v>
      </c>
      <c r="I15" s="14">
        <v>12</v>
      </c>
      <c r="J15" s="14">
        <v>1</v>
      </c>
      <c r="K15" s="15">
        <v>2</v>
      </c>
      <c r="L15" s="16">
        <f t="shared" si="2"/>
        <v>15</v>
      </c>
      <c r="M15" s="17">
        <f t="shared" si="3"/>
        <v>1500</v>
      </c>
      <c r="N15" s="14">
        <v>8</v>
      </c>
      <c r="O15" s="14">
        <v>20</v>
      </c>
      <c r="P15" s="14">
        <v>9</v>
      </c>
      <c r="Q15" s="15">
        <v>12</v>
      </c>
      <c r="R15" s="16">
        <f t="shared" si="4"/>
        <v>49</v>
      </c>
      <c r="S15" s="17">
        <f t="shared" si="5"/>
        <v>3675</v>
      </c>
      <c r="T15" s="6">
        <f t="shared" si="6"/>
        <v>5425</v>
      </c>
      <c r="U15" s="18" t="s">
        <v>80</v>
      </c>
      <c r="V15" s="14">
        <v>29</v>
      </c>
      <c r="W15" s="14">
        <v>32</v>
      </c>
      <c r="X15" s="14">
        <v>29</v>
      </c>
      <c r="Y15" s="14">
        <v>28</v>
      </c>
      <c r="Z15" s="31">
        <f t="shared" si="7"/>
        <v>29.5</v>
      </c>
      <c r="AA15" s="19">
        <f t="shared" si="8"/>
        <v>183.89830508474577</v>
      </c>
    </row>
    <row r="16" spans="1:27" x14ac:dyDescent="0.25">
      <c r="A16" s="13" t="s">
        <v>57</v>
      </c>
      <c r="B16" s="14">
        <v>0</v>
      </c>
      <c r="C16" s="14">
        <v>1</v>
      </c>
      <c r="D16" s="14">
        <v>2</v>
      </c>
      <c r="E16" s="15">
        <v>2</v>
      </c>
      <c r="F16" s="16">
        <f t="shared" si="0"/>
        <v>5</v>
      </c>
      <c r="G16" s="17">
        <f t="shared" si="1"/>
        <v>1250</v>
      </c>
      <c r="H16" s="14">
        <v>0</v>
      </c>
      <c r="I16" s="14">
        <v>0</v>
      </c>
      <c r="J16" s="14">
        <v>0</v>
      </c>
      <c r="K16" s="15">
        <v>0</v>
      </c>
      <c r="L16" s="16">
        <f t="shared" si="2"/>
        <v>0</v>
      </c>
      <c r="M16" s="17">
        <f t="shared" si="3"/>
        <v>0</v>
      </c>
      <c r="N16" s="14">
        <v>7</v>
      </c>
      <c r="O16" s="14">
        <v>2</v>
      </c>
      <c r="P16" s="14">
        <v>3</v>
      </c>
      <c r="Q16" s="15">
        <v>10</v>
      </c>
      <c r="R16" s="16">
        <f t="shared" si="4"/>
        <v>22</v>
      </c>
      <c r="S16" s="17">
        <f t="shared" si="5"/>
        <v>1650</v>
      </c>
      <c r="T16" s="6">
        <f t="shared" si="6"/>
        <v>2900</v>
      </c>
      <c r="U16" s="18" t="s">
        <v>57</v>
      </c>
      <c r="V16" s="14">
        <v>16</v>
      </c>
      <c r="W16" s="14">
        <v>17</v>
      </c>
      <c r="X16" s="14">
        <v>18</v>
      </c>
      <c r="Y16" s="14">
        <v>17</v>
      </c>
      <c r="Z16" s="31">
        <f t="shared" si="7"/>
        <v>17</v>
      </c>
      <c r="AA16" s="19">
        <f t="shared" si="8"/>
        <v>170.58823529411765</v>
      </c>
    </row>
    <row r="17" spans="1:27" x14ac:dyDescent="0.25">
      <c r="A17" s="13" t="s">
        <v>27</v>
      </c>
      <c r="B17" s="14">
        <v>1</v>
      </c>
      <c r="C17" s="14">
        <v>0</v>
      </c>
      <c r="D17" s="14">
        <v>0</v>
      </c>
      <c r="E17" s="15">
        <v>2</v>
      </c>
      <c r="F17" s="16">
        <f t="shared" si="0"/>
        <v>3</v>
      </c>
      <c r="G17" s="17">
        <f t="shared" si="1"/>
        <v>750</v>
      </c>
      <c r="H17" s="14">
        <v>1</v>
      </c>
      <c r="I17" s="14">
        <v>0</v>
      </c>
      <c r="J17" s="14">
        <v>0</v>
      </c>
      <c r="K17" s="15">
        <v>1</v>
      </c>
      <c r="L17" s="16">
        <f t="shared" si="2"/>
        <v>2</v>
      </c>
      <c r="M17" s="17">
        <f t="shared" si="3"/>
        <v>200</v>
      </c>
      <c r="N17" s="14">
        <v>4</v>
      </c>
      <c r="O17" s="14">
        <v>15</v>
      </c>
      <c r="P17" s="14">
        <v>1</v>
      </c>
      <c r="Q17" s="15">
        <v>9</v>
      </c>
      <c r="R17" s="16">
        <f t="shared" si="4"/>
        <v>29</v>
      </c>
      <c r="S17" s="17">
        <f t="shared" si="5"/>
        <v>2175</v>
      </c>
      <c r="T17" s="6">
        <f t="shared" si="6"/>
        <v>2925</v>
      </c>
      <c r="U17" s="18" t="s">
        <v>27</v>
      </c>
      <c r="V17" s="14">
        <v>16</v>
      </c>
      <c r="W17" s="14">
        <v>17</v>
      </c>
      <c r="X17" s="14">
        <v>18</v>
      </c>
      <c r="Y17" s="14">
        <v>18</v>
      </c>
      <c r="Z17" s="31">
        <f t="shared" si="7"/>
        <v>17.25</v>
      </c>
      <c r="AA17" s="19">
        <f t="shared" si="8"/>
        <v>169.56521739130434</v>
      </c>
    </row>
    <row r="18" spans="1:27" x14ac:dyDescent="0.25">
      <c r="A18" s="13" t="s">
        <v>34</v>
      </c>
      <c r="B18" s="14">
        <v>2</v>
      </c>
      <c r="C18" s="14">
        <v>2</v>
      </c>
      <c r="D18" s="14">
        <v>0</v>
      </c>
      <c r="E18" s="15">
        <v>2</v>
      </c>
      <c r="F18" s="16">
        <f t="shared" si="0"/>
        <v>6</v>
      </c>
      <c r="G18" s="17">
        <f t="shared" si="1"/>
        <v>1500</v>
      </c>
      <c r="H18" s="14">
        <v>0</v>
      </c>
      <c r="I18" s="14">
        <v>0</v>
      </c>
      <c r="J18" s="14">
        <v>0</v>
      </c>
      <c r="K18" s="15">
        <v>0</v>
      </c>
      <c r="L18" s="16">
        <f t="shared" si="2"/>
        <v>0</v>
      </c>
      <c r="M18" s="17">
        <f t="shared" si="3"/>
        <v>0</v>
      </c>
      <c r="N18" s="14">
        <v>5</v>
      </c>
      <c r="O18" s="14">
        <v>5</v>
      </c>
      <c r="P18" s="14">
        <v>1</v>
      </c>
      <c r="Q18" s="15">
        <v>5</v>
      </c>
      <c r="R18" s="16">
        <f t="shared" si="4"/>
        <v>16</v>
      </c>
      <c r="S18" s="17">
        <f t="shared" si="5"/>
        <v>1200</v>
      </c>
      <c r="T18" s="6">
        <f t="shared" si="6"/>
        <v>2700</v>
      </c>
      <c r="U18" s="18" t="s">
        <v>34</v>
      </c>
      <c r="V18" s="14">
        <v>18</v>
      </c>
      <c r="W18" s="14">
        <v>16</v>
      </c>
      <c r="X18" s="14">
        <v>15</v>
      </c>
      <c r="Y18" s="14">
        <v>15</v>
      </c>
      <c r="Z18" s="31">
        <f t="shared" si="7"/>
        <v>16</v>
      </c>
      <c r="AA18" s="19">
        <f t="shared" si="8"/>
        <v>168.75</v>
      </c>
    </row>
    <row r="19" spans="1:27" x14ac:dyDescent="0.25">
      <c r="A19" s="13" t="s">
        <v>60</v>
      </c>
      <c r="B19" s="14">
        <v>3</v>
      </c>
      <c r="C19" s="14">
        <v>2</v>
      </c>
      <c r="D19" s="14">
        <v>2</v>
      </c>
      <c r="E19" s="15">
        <v>0</v>
      </c>
      <c r="F19" s="16">
        <f t="shared" si="0"/>
        <v>7</v>
      </c>
      <c r="G19" s="17">
        <f t="shared" si="1"/>
        <v>1750</v>
      </c>
      <c r="H19" s="14">
        <v>0</v>
      </c>
      <c r="I19" s="14">
        <v>0</v>
      </c>
      <c r="J19" s="14">
        <v>0</v>
      </c>
      <c r="K19" s="15">
        <v>0</v>
      </c>
      <c r="L19" s="16">
        <f t="shared" si="2"/>
        <v>0</v>
      </c>
      <c r="M19" s="17">
        <f t="shared" si="3"/>
        <v>0</v>
      </c>
      <c r="N19" s="14">
        <v>2</v>
      </c>
      <c r="O19" s="14">
        <v>0</v>
      </c>
      <c r="P19" s="14">
        <v>2</v>
      </c>
      <c r="Q19" s="15">
        <v>3</v>
      </c>
      <c r="R19" s="16">
        <f t="shared" si="4"/>
        <v>7</v>
      </c>
      <c r="S19" s="17">
        <f t="shared" si="5"/>
        <v>525</v>
      </c>
      <c r="T19" s="6">
        <f t="shared" si="6"/>
        <v>2275</v>
      </c>
      <c r="U19" s="18" t="s">
        <v>60</v>
      </c>
      <c r="V19" s="14">
        <v>17</v>
      </c>
      <c r="W19" s="14">
        <v>15</v>
      </c>
      <c r="X19" s="14">
        <v>14</v>
      </c>
      <c r="Y19" s="14">
        <v>12</v>
      </c>
      <c r="Z19" s="31">
        <f t="shared" si="7"/>
        <v>14.5</v>
      </c>
      <c r="AA19" s="19">
        <f t="shared" si="8"/>
        <v>156.89655172413794</v>
      </c>
    </row>
    <row r="20" spans="1:27" x14ac:dyDescent="0.25">
      <c r="A20" s="34" t="s">
        <v>43</v>
      </c>
      <c r="B20" s="14">
        <v>1</v>
      </c>
      <c r="C20" s="14">
        <v>7</v>
      </c>
      <c r="D20" s="14">
        <v>2</v>
      </c>
      <c r="E20" s="15">
        <v>8</v>
      </c>
      <c r="F20" s="16">
        <f t="shared" si="0"/>
        <v>18</v>
      </c>
      <c r="G20" s="17">
        <f t="shared" si="1"/>
        <v>4500</v>
      </c>
      <c r="H20" s="14">
        <v>0</v>
      </c>
      <c r="I20" s="14">
        <v>4</v>
      </c>
      <c r="J20" s="14">
        <v>4</v>
      </c>
      <c r="K20" s="15">
        <v>2</v>
      </c>
      <c r="L20" s="16">
        <f t="shared" si="2"/>
        <v>10</v>
      </c>
      <c r="M20" s="17">
        <f t="shared" si="3"/>
        <v>1000</v>
      </c>
      <c r="N20" s="14">
        <v>23</v>
      </c>
      <c r="O20" s="14">
        <v>17</v>
      </c>
      <c r="P20" s="14">
        <v>4</v>
      </c>
      <c r="Q20" s="15">
        <v>19</v>
      </c>
      <c r="R20" s="16">
        <f t="shared" si="4"/>
        <v>63</v>
      </c>
      <c r="S20" s="17">
        <f t="shared" si="5"/>
        <v>4725</v>
      </c>
      <c r="T20" s="6">
        <f t="shared" si="6"/>
        <v>9225</v>
      </c>
      <c r="U20" s="18" t="s">
        <v>43</v>
      </c>
      <c r="V20" s="14">
        <v>64</v>
      </c>
      <c r="W20" s="14">
        <v>61</v>
      </c>
      <c r="X20" s="14">
        <v>58</v>
      </c>
      <c r="Y20" s="14">
        <v>60</v>
      </c>
      <c r="Z20" s="31">
        <f t="shared" si="7"/>
        <v>60.75</v>
      </c>
      <c r="AA20" s="19">
        <f t="shared" si="8"/>
        <v>151.85185185185185</v>
      </c>
    </row>
    <row r="21" spans="1:27" x14ac:dyDescent="0.25">
      <c r="A21" s="13" t="s">
        <v>32</v>
      </c>
      <c r="B21" s="14">
        <v>0</v>
      </c>
      <c r="C21" s="14">
        <v>0</v>
      </c>
      <c r="D21" s="14">
        <v>0</v>
      </c>
      <c r="E21" s="15">
        <v>2</v>
      </c>
      <c r="F21" s="16">
        <f t="shared" si="0"/>
        <v>2</v>
      </c>
      <c r="G21" s="17">
        <f t="shared" si="1"/>
        <v>500</v>
      </c>
      <c r="H21" s="14">
        <v>0</v>
      </c>
      <c r="I21" s="14">
        <v>2</v>
      </c>
      <c r="J21" s="14">
        <v>0</v>
      </c>
      <c r="K21" s="15">
        <v>1</v>
      </c>
      <c r="L21" s="16">
        <f t="shared" si="2"/>
        <v>3</v>
      </c>
      <c r="M21" s="17">
        <f t="shared" si="3"/>
        <v>300</v>
      </c>
      <c r="N21" s="14">
        <v>9</v>
      </c>
      <c r="O21" s="14">
        <v>9</v>
      </c>
      <c r="P21" s="14">
        <v>3</v>
      </c>
      <c r="Q21" s="15">
        <v>7</v>
      </c>
      <c r="R21" s="16">
        <f t="shared" si="4"/>
        <v>28</v>
      </c>
      <c r="S21" s="17">
        <f t="shared" si="5"/>
        <v>2100</v>
      </c>
      <c r="T21" s="6">
        <f t="shared" si="6"/>
        <v>2600</v>
      </c>
      <c r="U21" s="18" t="s">
        <v>32</v>
      </c>
      <c r="V21" s="14">
        <v>16</v>
      </c>
      <c r="W21" s="14">
        <v>16</v>
      </c>
      <c r="X21" s="14">
        <v>18</v>
      </c>
      <c r="Y21" s="14">
        <v>20</v>
      </c>
      <c r="Z21" s="31">
        <f t="shared" si="7"/>
        <v>17.5</v>
      </c>
      <c r="AA21" s="19">
        <f t="shared" si="8"/>
        <v>148.57142857142858</v>
      </c>
    </row>
    <row r="22" spans="1:27" x14ac:dyDescent="0.25">
      <c r="A22" s="13" t="s">
        <v>50</v>
      </c>
      <c r="B22" s="14">
        <v>2</v>
      </c>
      <c r="C22" s="14">
        <v>2</v>
      </c>
      <c r="D22" s="14">
        <v>0</v>
      </c>
      <c r="E22" s="15">
        <v>1</v>
      </c>
      <c r="F22" s="16">
        <f t="shared" si="0"/>
        <v>5</v>
      </c>
      <c r="G22" s="17">
        <f t="shared" si="1"/>
        <v>1250</v>
      </c>
      <c r="H22" s="14">
        <v>0</v>
      </c>
      <c r="I22" s="14">
        <v>1</v>
      </c>
      <c r="J22" s="14">
        <v>0</v>
      </c>
      <c r="K22" s="15">
        <v>0</v>
      </c>
      <c r="L22" s="16">
        <f t="shared" si="2"/>
        <v>1</v>
      </c>
      <c r="M22" s="17">
        <f t="shared" si="3"/>
        <v>100</v>
      </c>
      <c r="N22" s="14">
        <v>3</v>
      </c>
      <c r="O22" s="14">
        <v>4</v>
      </c>
      <c r="P22" s="14">
        <v>1</v>
      </c>
      <c r="Q22" s="15">
        <v>7</v>
      </c>
      <c r="R22" s="16">
        <f t="shared" si="4"/>
        <v>15</v>
      </c>
      <c r="S22" s="17">
        <f t="shared" si="5"/>
        <v>1125</v>
      </c>
      <c r="T22" s="6">
        <f t="shared" si="6"/>
        <v>2375</v>
      </c>
      <c r="U22" s="18" t="s">
        <v>50</v>
      </c>
      <c r="V22" s="14">
        <v>17</v>
      </c>
      <c r="W22" s="14">
        <v>16</v>
      </c>
      <c r="X22" s="14">
        <v>15</v>
      </c>
      <c r="Y22" s="14">
        <v>16</v>
      </c>
      <c r="Z22" s="31">
        <f t="shared" si="7"/>
        <v>16</v>
      </c>
      <c r="AA22" s="19">
        <f t="shared" si="8"/>
        <v>148.4375</v>
      </c>
    </row>
    <row r="23" spans="1:27" x14ac:dyDescent="0.25">
      <c r="A23" s="13" t="s">
        <v>79</v>
      </c>
      <c r="B23" s="14">
        <v>0</v>
      </c>
      <c r="C23" s="14">
        <v>2</v>
      </c>
      <c r="D23" s="14">
        <v>3</v>
      </c>
      <c r="E23" s="15">
        <v>0</v>
      </c>
      <c r="F23" s="16">
        <f t="shared" si="0"/>
        <v>5</v>
      </c>
      <c r="G23" s="17">
        <f t="shared" si="1"/>
        <v>1250</v>
      </c>
      <c r="H23" s="14">
        <v>0</v>
      </c>
      <c r="I23" s="14">
        <v>1</v>
      </c>
      <c r="J23" s="14">
        <v>1</v>
      </c>
      <c r="K23" s="15">
        <v>0</v>
      </c>
      <c r="L23" s="16">
        <f t="shared" si="2"/>
        <v>2</v>
      </c>
      <c r="M23" s="17">
        <f t="shared" si="3"/>
        <v>200</v>
      </c>
      <c r="N23" s="14">
        <v>8</v>
      </c>
      <c r="O23" s="14">
        <v>6</v>
      </c>
      <c r="P23" s="14">
        <v>4</v>
      </c>
      <c r="Q23" s="15">
        <v>2</v>
      </c>
      <c r="R23" s="16">
        <f t="shared" si="4"/>
        <v>20</v>
      </c>
      <c r="S23" s="17">
        <f t="shared" si="5"/>
        <v>1500</v>
      </c>
      <c r="T23" s="6">
        <f t="shared" si="6"/>
        <v>2750</v>
      </c>
      <c r="U23" s="18" t="s">
        <v>79</v>
      </c>
      <c r="V23" s="14">
        <v>23</v>
      </c>
      <c r="W23" s="14">
        <v>18</v>
      </c>
      <c r="X23" s="14">
        <v>17</v>
      </c>
      <c r="Y23" s="14">
        <v>18</v>
      </c>
      <c r="Z23" s="31">
        <f t="shared" si="7"/>
        <v>19</v>
      </c>
      <c r="AA23" s="19">
        <f t="shared" si="8"/>
        <v>144.73684210526315</v>
      </c>
    </row>
    <row r="24" spans="1:27" x14ac:dyDescent="0.25">
      <c r="A24" s="13" t="s">
        <v>21</v>
      </c>
      <c r="B24" s="14">
        <v>0</v>
      </c>
      <c r="C24" s="14">
        <v>1</v>
      </c>
      <c r="D24" s="14">
        <v>1</v>
      </c>
      <c r="E24" s="15">
        <v>1</v>
      </c>
      <c r="F24" s="16">
        <f t="shared" si="0"/>
        <v>3</v>
      </c>
      <c r="G24" s="17">
        <f t="shared" si="1"/>
        <v>750</v>
      </c>
      <c r="H24" s="14">
        <v>0</v>
      </c>
      <c r="I24" s="14">
        <v>0</v>
      </c>
      <c r="J24" s="14">
        <v>0</v>
      </c>
      <c r="K24" s="15">
        <v>0</v>
      </c>
      <c r="L24" s="16">
        <f t="shared" si="2"/>
        <v>0</v>
      </c>
      <c r="M24" s="17">
        <f t="shared" si="3"/>
        <v>0</v>
      </c>
      <c r="N24" s="14">
        <v>6</v>
      </c>
      <c r="O24" s="14">
        <v>4</v>
      </c>
      <c r="P24" s="25">
        <v>9</v>
      </c>
      <c r="Q24" s="15">
        <v>3</v>
      </c>
      <c r="R24" s="16">
        <f t="shared" si="4"/>
        <v>22</v>
      </c>
      <c r="S24" s="17">
        <f t="shared" si="5"/>
        <v>1650</v>
      </c>
      <c r="T24" s="6">
        <f t="shared" si="6"/>
        <v>2400</v>
      </c>
      <c r="U24" s="18" t="s">
        <v>21</v>
      </c>
      <c r="V24" s="14">
        <v>16</v>
      </c>
      <c r="W24" s="14">
        <v>17</v>
      </c>
      <c r="X24" s="14">
        <v>17</v>
      </c>
      <c r="Y24" s="14">
        <v>17</v>
      </c>
      <c r="Z24" s="31">
        <f t="shared" si="7"/>
        <v>16.75</v>
      </c>
      <c r="AA24" s="19">
        <f t="shared" si="8"/>
        <v>143.28358208955223</v>
      </c>
    </row>
    <row r="25" spans="1:27" x14ac:dyDescent="0.25">
      <c r="A25" s="13" t="s">
        <v>82</v>
      </c>
      <c r="B25" s="14">
        <v>0</v>
      </c>
      <c r="C25" s="14">
        <v>1</v>
      </c>
      <c r="D25" s="14">
        <v>1</v>
      </c>
      <c r="E25" s="15">
        <v>4</v>
      </c>
      <c r="F25" s="16">
        <f t="shared" si="0"/>
        <v>6</v>
      </c>
      <c r="G25" s="17">
        <f t="shared" si="1"/>
        <v>1500</v>
      </c>
      <c r="H25" s="14">
        <v>0</v>
      </c>
      <c r="I25" s="14">
        <v>0</v>
      </c>
      <c r="J25" s="14">
        <v>0</v>
      </c>
      <c r="K25" s="15">
        <v>0</v>
      </c>
      <c r="L25" s="16">
        <f t="shared" si="2"/>
        <v>0</v>
      </c>
      <c r="M25" s="17">
        <f t="shared" si="3"/>
        <v>0</v>
      </c>
      <c r="N25" s="14">
        <v>1</v>
      </c>
      <c r="O25" s="14">
        <v>4</v>
      </c>
      <c r="P25" s="14">
        <v>0</v>
      </c>
      <c r="Q25" s="15">
        <v>7</v>
      </c>
      <c r="R25" s="16">
        <f t="shared" si="4"/>
        <v>12</v>
      </c>
      <c r="S25" s="17">
        <f t="shared" si="5"/>
        <v>900</v>
      </c>
      <c r="T25" s="6">
        <f t="shared" si="6"/>
        <v>2400</v>
      </c>
      <c r="U25" s="18" t="s">
        <v>82</v>
      </c>
      <c r="V25" s="14">
        <v>17</v>
      </c>
      <c r="W25" s="14">
        <v>19</v>
      </c>
      <c r="X25" s="14">
        <v>16</v>
      </c>
      <c r="Y25" s="14">
        <v>16</v>
      </c>
      <c r="Z25" s="31">
        <f t="shared" si="7"/>
        <v>17</v>
      </c>
      <c r="AA25" s="19">
        <f t="shared" si="8"/>
        <v>141.1764705882353</v>
      </c>
    </row>
    <row r="26" spans="1:27" x14ac:dyDescent="0.25">
      <c r="A26" s="34" t="s">
        <v>23</v>
      </c>
      <c r="B26" s="14">
        <v>1</v>
      </c>
      <c r="C26" s="14">
        <v>2</v>
      </c>
      <c r="D26" s="14">
        <v>2</v>
      </c>
      <c r="E26" s="15">
        <v>0</v>
      </c>
      <c r="F26" s="16">
        <f t="shared" si="0"/>
        <v>5</v>
      </c>
      <c r="G26" s="17">
        <f t="shared" si="1"/>
        <v>1250</v>
      </c>
      <c r="H26" s="14">
        <v>5</v>
      </c>
      <c r="I26" s="14">
        <v>0</v>
      </c>
      <c r="J26" s="14">
        <v>0</v>
      </c>
      <c r="K26" s="15">
        <v>1</v>
      </c>
      <c r="L26" s="16">
        <f t="shared" si="2"/>
        <v>6</v>
      </c>
      <c r="M26" s="17">
        <f t="shared" si="3"/>
        <v>600</v>
      </c>
      <c r="N26" s="14">
        <v>7</v>
      </c>
      <c r="O26" s="14">
        <v>19</v>
      </c>
      <c r="P26" s="14">
        <v>5</v>
      </c>
      <c r="Q26" s="15">
        <v>4</v>
      </c>
      <c r="R26" s="16">
        <f t="shared" si="4"/>
        <v>35</v>
      </c>
      <c r="S26" s="17">
        <f t="shared" si="5"/>
        <v>2625</v>
      </c>
      <c r="T26" s="6">
        <f t="shared" si="6"/>
        <v>3875</v>
      </c>
      <c r="U26" s="18" t="s">
        <v>23</v>
      </c>
      <c r="V26" s="14">
        <v>28</v>
      </c>
      <c r="W26" s="14">
        <v>28</v>
      </c>
      <c r="X26" s="14">
        <v>28</v>
      </c>
      <c r="Y26" s="14">
        <v>27</v>
      </c>
      <c r="Z26" s="31">
        <f t="shared" si="7"/>
        <v>27.75</v>
      </c>
      <c r="AA26" s="19">
        <f t="shared" si="8"/>
        <v>139.63963963963963</v>
      </c>
    </row>
    <row r="27" spans="1:27" x14ac:dyDescent="0.25">
      <c r="A27" s="13" t="s">
        <v>46</v>
      </c>
      <c r="B27" s="14">
        <v>1</v>
      </c>
      <c r="C27" s="14">
        <v>0</v>
      </c>
      <c r="D27" s="14">
        <v>1</v>
      </c>
      <c r="E27" s="15">
        <v>2</v>
      </c>
      <c r="F27" s="16">
        <f t="shared" si="0"/>
        <v>4</v>
      </c>
      <c r="G27" s="17">
        <f t="shared" si="1"/>
        <v>1000</v>
      </c>
      <c r="H27" s="14">
        <v>0</v>
      </c>
      <c r="I27" s="14">
        <v>1</v>
      </c>
      <c r="J27" s="14">
        <v>1</v>
      </c>
      <c r="K27" s="15">
        <v>2</v>
      </c>
      <c r="L27" s="16">
        <f t="shared" si="2"/>
        <v>4</v>
      </c>
      <c r="M27" s="17">
        <f t="shared" si="3"/>
        <v>400</v>
      </c>
      <c r="N27" s="14">
        <v>1</v>
      </c>
      <c r="O27" s="14">
        <v>3</v>
      </c>
      <c r="P27" s="14">
        <v>0</v>
      </c>
      <c r="Q27" s="15">
        <v>4</v>
      </c>
      <c r="R27" s="16">
        <f t="shared" si="4"/>
        <v>8</v>
      </c>
      <c r="S27" s="17">
        <f t="shared" si="5"/>
        <v>600</v>
      </c>
      <c r="T27" s="6">
        <f t="shared" si="6"/>
        <v>1600</v>
      </c>
      <c r="U27" s="18" t="s">
        <v>46</v>
      </c>
      <c r="V27" s="14">
        <v>11</v>
      </c>
      <c r="W27" s="14">
        <v>12</v>
      </c>
      <c r="X27" s="14">
        <v>12</v>
      </c>
      <c r="Y27" s="14">
        <v>11</v>
      </c>
      <c r="Z27" s="31">
        <f t="shared" si="7"/>
        <v>11.5</v>
      </c>
      <c r="AA27" s="19">
        <f t="shared" si="8"/>
        <v>139.13043478260869</v>
      </c>
    </row>
    <row r="28" spans="1:27" x14ac:dyDescent="0.25">
      <c r="A28" s="13" t="s">
        <v>54</v>
      </c>
      <c r="B28" s="14">
        <v>1</v>
      </c>
      <c r="C28" s="14">
        <v>0</v>
      </c>
      <c r="D28" s="14">
        <v>2</v>
      </c>
      <c r="E28" s="15">
        <v>1</v>
      </c>
      <c r="F28" s="16">
        <f t="shared" si="0"/>
        <v>4</v>
      </c>
      <c r="G28" s="17">
        <f t="shared" si="1"/>
        <v>1000</v>
      </c>
      <c r="H28" s="14">
        <v>0</v>
      </c>
      <c r="I28" s="14">
        <v>0</v>
      </c>
      <c r="J28" s="14">
        <v>1</v>
      </c>
      <c r="K28" s="15">
        <v>1</v>
      </c>
      <c r="L28" s="16">
        <f t="shared" si="2"/>
        <v>2</v>
      </c>
      <c r="M28" s="17">
        <f t="shared" si="3"/>
        <v>200</v>
      </c>
      <c r="N28" s="14">
        <v>0</v>
      </c>
      <c r="O28" s="14">
        <v>5</v>
      </c>
      <c r="P28" s="14">
        <v>5</v>
      </c>
      <c r="Q28" s="15">
        <v>9</v>
      </c>
      <c r="R28" s="16">
        <f t="shared" si="4"/>
        <v>19</v>
      </c>
      <c r="S28" s="17">
        <f t="shared" si="5"/>
        <v>1425</v>
      </c>
      <c r="T28" s="6">
        <f t="shared" si="6"/>
        <v>2425</v>
      </c>
      <c r="U28" s="18" t="s">
        <v>54</v>
      </c>
      <c r="V28" s="20">
        <v>16</v>
      </c>
      <c r="W28" s="14">
        <v>21</v>
      </c>
      <c r="X28" s="14">
        <v>18</v>
      </c>
      <c r="Y28" s="14">
        <v>15</v>
      </c>
      <c r="Z28" s="31">
        <f t="shared" si="7"/>
        <v>17.5</v>
      </c>
      <c r="AA28" s="19">
        <f t="shared" si="8"/>
        <v>138.57142857142858</v>
      </c>
    </row>
    <row r="29" spans="1:27" x14ac:dyDescent="0.25">
      <c r="A29" s="13" t="s">
        <v>56</v>
      </c>
      <c r="B29" s="14">
        <v>2</v>
      </c>
      <c r="C29" s="14">
        <v>3</v>
      </c>
      <c r="D29" s="14">
        <v>2</v>
      </c>
      <c r="E29" s="15">
        <v>1</v>
      </c>
      <c r="F29" s="16">
        <f t="shared" si="0"/>
        <v>8</v>
      </c>
      <c r="G29" s="17">
        <f t="shared" si="1"/>
        <v>2000</v>
      </c>
      <c r="H29" s="14">
        <v>0</v>
      </c>
      <c r="I29" s="14">
        <v>0</v>
      </c>
      <c r="J29" s="14">
        <v>0</v>
      </c>
      <c r="K29" s="15">
        <v>0</v>
      </c>
      <c r="L29" s="16">
        <f t="shared" si="2"/>
        <v>0</v>
      </c>
      <c r="M29" s="17">
        <f t="shared" si="3"/>
        <v>0</v>
      </c>
      <c r="N29" s="14">
        <v>3</v>
      </c>
      <c r="O29" s="14">
        <v>2</v>
      </c>
      <c r="P29" s="14">
        <v>4</v>
      </c>
      <c r="Q29" s="15">
        <v>3</v>
      </c>
      <c r="R29" s="16">
        <f t="shared" si="4"/>
        <v>12</v>
      </c>
      <c r="S29" s="17">
        <f t="shared" si="5"/>
        <v>900</v>
      </c>
      <c r="T29" s="6">
        <f t="shared" si="6"/>
        <v>2900</v>
      </c>
      <c r="U29" s="18" t="s">
        <v>56</v>
      </c>
      <c r="V29" s="14">
        <v>19</v>
      </c>
      <c r="W29" s="14">
        <v>21</v>
      </c>
      <c r="X29" s="14">
        <v>22</v>
      </c>
      <c r="Y29" s="14">
        <v>22</v>
      </c>
      <c r="Z29" s="31">
        <f t="shared" si="7"/>
        <v>21</v>
      </c>
      <c r="AA29" s="19">
        <f t="shared" si="8"/>
        <v>138.0952380952381</v>
      </c>
    </row>
    <row r="30" spans="1:27" x14ac:dyDescent="0.25">
      <c r="A30" s="13" t="s">
        <v>30</v>
      </c>
      <c r="B30" s="14">
        <v>2</v>
      </c>
      <c r="C30" s="14">
        <v>2</v>
      </c>
      <c r="D30" s="14">
        <v>0</v>
      </c>
      <c r="E30" s="15">
        <v>2</v>
      </c>
      <c r="F30" s="16">
        <f t="shared" si="0"/>
        <v>6</v>
      </c>
      <c r="G30" s="17">
        <f t="shared" si="1"/>
        <v>1500</v>
      </c>
      <c r="H30" s="14">
        <v>0</v>
      </c>
      <c r="I30" s="14">
        <v>0</v>
      </c>
      <c r="J30" s="14">
        <v>0</v>
      </c>
      <c r="K30" s="15">
        <v>0</v>
      </c>
      <c r="L30" s="16">
        <f t="shared" si="2"/>
        <v>0</v>
      </c>
      <c r="M30" s="17">
        <f t="shared" si="3"/>
        <v>0</v>
      </c>
      <c r="N30" s="14">
        <v>6</v>
      </c>
      <c r="O30" s="14">
        <v>9</v>
      </c>
      <c r="P30" s="14">
        <v>3</v>
      </c>
      <c r="Q30" s="15">
        <v>6</v>
      </c>
      <c r="R30" s="16">
        <f t="shared" si="4"/>
        <v>24</v>
      </c>
      <c r="S30" s="17">
        <f t="shared" si="5"/>
        <v>1800</v>
      </c>
      <c r="T30" s="6">
        <f t="shared" si="6"/>
        <v>3300</v>
      </c>
      <c r="U30" s="18" t="s">
        <v>30</v>
      </c>
      <c r="V30" s="14">
        <v>27</v>
      </c>
      <c r="W30" s="14">
        <v>25</v>
      </c>
      <c r="X30" s="14">
        <v>23</v>
      </c>
      <c r="Y30" s="14">
        <v>22</v>
      </c>
      <c r="Z30" s="31">
        <f t="shared" si="7"/>
        <v>24.25</v>
      </c>
      <c r="AA30" s="19">
        <f t="shared" si="8"/>
        <v>136.08247422680412</v>
      </c>
    </row>
    <row r="31" spans="1:27" x14ac:dyDescent="0.25">
      <c r="A31" s="13" t="s">
        <v>73</v>
      </c>
      <c r="B31" s="1"/>
      <c r="C31" s="14">
        <v>0</v>
      </c>
      <c r="D31" s="14">
        <v>1</v>
      </c>
      <c r="E31" s="15">
        <v>3</v>
      </c>
      <c r="F31" s="16">
        <f t="shared" si="0"/>
        <v>4</v>
      </c>
      <c r="G31" s="17">
        <f t="shared" si="1"/>
        <v>1000</v>
      </c>
      <c r="H31" s="1"/>
      <c r="I31" s="14">
        <v>1</v>
      </c>
      <c r="J31" s="14">
        <v>1</v>
      </c>
      <c r="K31" s="15">
        <v>0</v>
      </c>
      <c r="L31" s="16">
        <f t="shared" si="2"/>
        <v>2</v>
      </c>
      <c r="M31" s="17">
        <f t="shared" si="3"/>
        <v>200</v>
      </c>
      <c r="N31" s="1"/>
      <c r="O31" s="14">
        <v>2</v>
      </c>
      <c r="P31" s="14">
        <v>2</v>
      </c>
      <c r="Q31" s="15">
        <v>8</v>
      </c>
      <c r="R31" s="16">
        <f t="shared" si="4"/>
        <v>12</v>
      </c>
      <c r="S31" s="17">
        <f t="shared" si="5"/>
        <v>900</v>
      </c>
      <c r="T31" s="6">
        <f t="shared" si="6"/>
        <v>1900</v>
      </c>
      <c r="U31" s="13" t="s">
        <v>73</v>
      </c>
      <c r="V31" s="1"/>
      <c r="W31" s="14">
        <v>12</v>
      </c>
      <c r="X31" s="14">
        <v>16</v>
      </c>
      <c r="Y31" s="14">
        <v>14</v>
      </c>
      <c r="Z31" s="31">
        <f>(W31+X31+Y31)/3</f>
        <v>14</v>
      </c>
      <c r="AA31" s="19">
        <f t="shared" si="8"/>
        <v>135.71428571428572</v>
      </c>
    </row>
    <row r="32" spans="1:27" x14ac:dyDescent="0.25">
      <c r="A32" s="13" t="s">
        <v>66</v>
      </c>
      <c r="B32" s="14">
        <v>0</v>
      </c>
      <c r="C32" s="14">
        <v>3</v>
      </c>
      <c r="D32" s="14">
        <v>3</v>
      </c>
      <c r="E32" s="15">
        <v>1</v>
      </c>
      <c r="F32" s="16">
        <f t="shared" si="0"/>
        <v>7</v>
      </c>
      <c r="G32" s="17">
        <f t="shared" si="1"/>
        <v>1750</v>
      </c>
      <c r="H32" s="14">
        <v>1</v>
      </c>
      <c r="I32" s="14">
        <v>2</v>
      </c>
      <c r="J32" s="14">
        <v>1</v>
      </c>
      <c r="K32" s="15">
        <v>0</v>
      </c>
      <c r="L32" s="16">
        <f t="shared" si="2"/>
        <v>4</v>
      </c>
      <c r="M32" s="17">
        <f t="shared" si="3"/>
        <v>400</v>
      </c>
      <c r="N32" s="14">
        <v>0</v>
      </c>
      <c r="O32" s="14">
        <v>2</v>
      </c>
      <c r="P32" s="14">
        <v>2</v>
      </c>
      <c r="Q32" s="15">
        <v>4</v>
      </c>
      <c r="R32" s="16">
        <f t="shared" si="4"/>
        <v>8</v>
      </c>
      <c r="S32" s="17">
        <f t="shared" si="5"/>
        <v>600</v>
      </c>
      <c r="T32" s="6">
        <f t="shared" si="6"/>
        <v>2350</v>
      </c>
      <c r="U32" s="18" t="s">
        <v>66</v>
      </c>
      <c r="V32" s="20">
        <v>17</v>
      </c>
      <c r="W32" s="20">
        <v>19</v>
      </c>
      <c r="X32" s="20">
        <v>17</v>
      </c>
      <c r="Y32" s="20">
        <v>17</v>
      </c>
      <c r="Z32" s="31">
        <f t="shared" ref="Z32:Z66" si="9">(V32+W32+X32+Y32)/4</f>
        <v>17.5</v>
      </c>
      <c r="AA32" s="19">
        <f t="shared" si="8"/>
        <v>134.28571428571428</v>
      </c>
    </row>
    <row r="33" spans="1:27" x14ac:dyDescent="0.25">
      <c r="A33" s="13" t="s">
        <v>19</v>
      </c>
      <c r="B33" s="14">
        <v>1</v>
      </c>
      <c r="C33" s="14">
        <v>1</v>
      </c>
      <c r="D33" s="14">
        <v>1</v>
      </c>
      <c r="E33" s="15">
        <v>0</v>
      </c>
      <c r="F33" s="16">
        <f t="shared" si="0"/>
        <v>3</v>
      </c>
      <c r="G33" s="17">
        <f t="shared" si="1"/>
        <v>750</v>
      </c>
      <c r="H33" s="14">
        <v>0</v>
      </c>
      <c r="I33" s="14">
        <v>0</v>
      </c>
      <c r="J33" s="14">
        <v>0</v>
      </c>
      <c r="K33" s="15">
        <v>1</v>
      </c>
      <c r="L33" s="16">
        <f t="shared" si="2"/>
        <v>1</v>
      </c>
      <c r="M33" s="17">
        <f t="shared" si="3"/>
        <v>100</v>
      </c>
      <c r="N33" s="14">
        <v>9</v>
      </c>
      <c r="O33" s="14">
        <v>5</v>
      </c>
      <c r="P33" s="14">
        <v>4</v>
      </c>
      <c r="Q33" s="15">
        <v>8</v>
      </c>
      <c r="R33" s="16">
        <f t="shared" si="4"/>
        <v>26</v>
      </c>
      <c r="S33" s="17">
        <f t="shared" si="5"/>
        <v>1950</v>
      </c>
      <c r="T33" s="6">
        <f t="shared" si="6"/>
        <v>2700</v>
      </c>
      <c r="U33" s="18" t="s">
        <v>19</v>
      </c>
      <c r="V33" s="14">
        <v>21</v>
      </c>
      <c r="W33" s="14">
        <v>21</v>
      </c>
      <c r="X33" s="14">
        <v>20</v>
      </c>
      <c r="Y33" s="14">
        <v>21</v>
      </c>
      <c r="Z33" s="31">
        <f t="shared" si="9"/>
        <v>20.75</v>
      </c>
      <c r="AA33" s="19">
        <f t="shared" si="8"/>
        <v>130.12048192771084</v>
      </c>
    </row>
    <row r="34" spans="1:27" x14ac:dyDescent="0.25">
      <c r="A34" s="13" t="s">
        <v>16</v>
      </c>
      <c r="B34" s="14">
        <v>0</v>
      </c>
      <c r="C34" s="14">
        <v>1</v>
      </c>
      <c r="D34" s="14">
        <v>0</v>
      </c>
      <c r="E34" s="15">
        <v>1</v>
      </c>
      <c r="F34" s="16">
        <f t="shared" si="0"/>
        <v>2</v>
      </c>
      <c r="G34" s="17">
        <f t="shared" si="1"/>
        <v>500</v>
      </c>
      <c r="H34" s="14">
        <v>0</v>
      </c>
      <c r="I34" s="14">
        <v>0</v>
      </c>
      <c r="J34" s="14">
        <v>0</v>
      </c>
      <c r="K34" s="15">
        <v>0</v>
      </c>
      <c r="L34" s="16">
        <f t="shared" si="2"/>
        <v>0</v>
      </c>
      <c r="M34" s="17">
        <f t="shared" si="3"/>
        <v>0</v>
      </c>
      <c r="N34" s="14">
        <v>10</v>
      </c>
      <c r="O34" s="14">
        <v>15</v>
      </c>
      <c r="P34" s="14">
        <v>3</v>
      </c>
      <c r="Q34" s="15">
        <v>8</v>
      </c>
      <c r="R34" s="16">
        <f t="shared" si="4"/>
        <v>36</v>
      </c>
      <c r="S34" s="17">
        <f t="shared" si="5"/>
        <v>2700</v>
      </c>
      <c r="T34" s="6">
        <f t="shared" si="6"/>
        <v>3200</v>
      </c>
      <c r="U34" s="18" t="s">
        <v>16</v>
      </c>
      <c r="V34" s="14">
        <v>23</v>
      </c>
      <c r="W34" s="14">
        <v>26</v>
      </c>
      <c r="X34" s="14">
        <v>26</v>
      </c>
      <c r="Y34" s="14">
        <v>26</v>
      </c>
      <c r="Z34" s="31">
        <f t="shared" si="9"/>
        <v>25.25</v>
      </c>
      <c r="AA34" s="19">
        <f t="shared" si="8"/>
        <v>126.73267326732673</v>
      </c>
    </row>
    <row r="35" spans="1:27" x14ac:dyDescent="0.25">
      <c r="A35" s="13" t="s">
        <v>22</v>
      </c>
      <c r="B35" s="14">
        <v>0</v>
      </c>
      <c r="C35" s="14">
        <v>0</v>
      </c>
      <c r="D35" s="14">
        <v>1</v>
      </c>
      <c r="E35" s="15">
        <v>4</v>
      </c>
      <c r="F35" s="16">
        <f t="shared" ref="F35:F66" si="10">SUM(B35:E35)</f>
        <v>5</v>
      </c>
      <c r="G35" s="17">
        <f t="shared" ref="G35:G66" si="11">F35*250</f>
        <v>1250</v>
      </c>
      <c r="H35" s="14">
        <v>1</v>
      </c>
      <c r="I35" s="14">
        <v>0</v>
      </c>
      <c r="J35" s="14">
        <v>1</v>
      </c>
      <c r="K35" s="15">
        <v>0</v>
      </c>
      <c r="L35" s="16">
        <f t="shared" ref="L35:L66" si="12">SUM(H35:K35)</f>
        <v>2</v>
      </c>
      <c r="M35" s="17">
        <f t="shared" ref="M35:M66" si="13">L35*100</f>
        <v>200</v>
      </c>
      <c r="N35" s="14">
        <v>1</v>
      </c>
      <c r="O35" s="14">
        <v>7</v>
      </c>
      <c r="P35" s="14">
        <v>1</v>
      </c>
      <c r="Q35" s="15">
        <v>6</v>
      </c>
      <c r="R35" s="16">
        <f t="shared" ref="R35:R66" si="14">SUM(N35:Q35)</f>
        <v>15</v>
      </c>
      <c r="S35" s="17">
        <f t="shared" ref="S35:S66" si="15">R35*75</f>
        <v>1125</v>
      </c>
      <c r="T35" s="6">
        <f t="shared" ref="T35:T66" si="16">G35+S35</f>
        <v>2375</v>
      </c>
      <c r="U35" s="18" t="s">
        <v>22</v>
      </c>
      <c r="V35" s="14">
        <v>18</v>
      </c>
      <c r="W35" s="14">
        <v>17</v>
      </c>
      <c r="X35" s="14">
        <v>20</v>
      </c>
      <c r="Y35" s="14">
        <v>20</v>
      </c>
      <c r="Z35" s="31">
        <f t="shared" si="9"/>
        <v>18.75</v>
      </c>
      <c r="AA35" s="19">
        <f t="shared" ref="AA35:AA66" si="17">T35/Z35</f>
        <v>126.66666666666667</v>
      </c>
    </row>
    <row r="36" spans="1:27" x14ac:dyDescent="0.25">
      <c r="A36" s="13" t="s">
        <v>36</v>
      </c>
      <c r="B36" s="14">
        <v>1</v>
      </c>
      <c r="C36" s="14">
        <v>2</v>
      </c>
      <c r="D36" s="14">
        <v>0</v>
      </c>
      <c r="E36" s="15">
        <v>1</v>
      </c>
      <c r="F36" s="16">
        <f t="shared" si="10"/>
        <v>4</v>
      </c>
      <c r="G36" s="17">
        <f t="shared" si="11"/>
        <v>1000</v>
      </c>
      <c r="H36" s="14">
        <v>1</v>
      </c>
      <c r="I36" s="14">
        <v>0</v>
      </c>
      <c r="J36" s="14">
        <v>0</v>
      </c>
      <c r="K36" s="15">
        <v>1</v>
      </c>
      <c r="L36" s="16">
        <f t="shared" si="12"/>
        <v>2</v>
      </c>
      <c r="M36" s="17">
        <f t="shared" si="13"/>
        <v>200</v>
      </c>
      <c r="N36" s="14">
        <v>5</v>
      </c>
      <c r="O36" s="14">
        <v>4</v>
      </c>
      <c r="P36" s="14">
        <v>1</v>
      </c>
      <c r="Q36" s="15">
        <v>6</v>
      </c>
      <c r="R36" s="16">
        <f t="shared" si="14"/>
        <v>16</v>
      </c>
      <c r="S36" s="17">
        <f t="shared" si="15"/>
        <v>1200</v>
      </c>
      <c r="T36" s="6">
        <f t="shared" si="16"/>
        <v>2200</v>
      </c>
      <c r="U36" s="18" t="s">
        <v>36</v>
      </c>
      <c r="V36" s="14">
        <v>17</v>
      </c>
      <c r="W36" s="14">
        <v>16</v>
      </c>
      <c r="X36" s="14">
        <v>20</v>
      </c>
      <c r="Y36" s="14">
        <v>18</v>
      </c>
      <c r="Z36" s="31">
        <f t="shared" si="9"/>
        <v>17.75</v>
      </c>
      <c r="AA36" s="19">
        <f t="shared" si="17"/>
        <v>123.94366197183099</v>
      </c>
    </row>
    <row r="37" spans="1:27" x14ac:dyDescent="0.25">
      <c r="A37" s="13" t="s">
        <v>40</v>
      </c>
      <c r="B37" s="14">
        <v>0</v>
      </c>
      <c r="C37" s="14">
        <v>0</v>
      </c>
      <c r="D37" s="14">
        <v>5</v>
      </c>
      <c r="E37" s="15">
        <v>0</v>
      </c>
      <c r="F37" s="16">
        <f t="shared" si="10"/>
        <v>5</v>
      </c>
      <c r="G37" s="17">
        <f t="shared" si="11"/>
        <v>1250</v>
      </c>
      <c r="H37" s="14">
        <v>1</v>
      </c>
      <c r="I37" s="14">
        <v>0</v>
      </c>
      <c r="J37" s="14">
        <v>1</v>
      </c>
      <c r="K37" s="15">
        <v>0</v>
      </c>
      <c r="L37" s="16">
        <f t="shared" si="12"/>
        <v>2</v>
      </c>
      <c r="M37" s="17">
        <f t="shared" si="13"/>
        <v>200</v>
      </c>
      <c r="N37" s="14">
        <v>3</v>
      </c>
      <c r="O37" s="14">
        <v>2</v>
      </c>
      <c r="P37" s="14">
        <v>0</v>
      </c>
      <c r="Q37" s="15">
        <v>0</v>
      </c>
      <c r="R37" s="16">
        <f t="shared" si="14"/>
        <v>5</v>
      </c>
      <c r="S37" s="17">
        <f t="shared" si="15"/>
        <v>375</v>
      </c>
      <c r="T37" s="6">
        <f t="shared" si="16"/>
        <v>1625</v>
      </c>
      <c r="U37" s="18" t="s">
        <v>40</v>
      </c>
      <c r="V37" s="14">
        <v>15</v>
      </c>
      <c r="W37" s="14">
        <v>14</v>
      </c>
      <c r="X37" s="14">
        <v>12</v>
      </c>
      <c r="Y37" s="14">
        <v>12</v>
      </c>
      <c r="Z37" s="31">
        <f t="shared" si="9"/>
        <v>13.25</v>
      </c>
      <c r="AA37" s="19">
        <f t="shared" si="17"/>
        <v>122.64150943396227</v>
      </c>
    </row>
    <row r="38" spans="1:27" x14ac:dyDescent="0.25">
      <c r="A38" s="13" t="s">
        <v>25</v>
      </c>
      <c r="B38" s="14">
        <v>0</v>
      </c>
      <c r="C38" s="14">
        <v>2</v>
      </c>
      <c r="D38" s="14">
        <v>1</v>
      </c>
      <c r="E38" s="15">
        <v>3</v>
      </c>
      <c r="F38" s="16">
        <f t="shared" si="10"/>
        <v>6</v>
      </c>
      <c r="G38" s="17">
        <f t="shared" si="11"/>
        <v>1500</v>
      </c>
      <c r="H38" s="14">
        <v>0</v>
      </c>
      <c r="I38" s="14">
        <v>0</v>
      </c>
      <c r="J38" s="14">
        <v>0</v>
      </c>
      <c r="K38" s="15">
        <v>0</v>
      </c>
      <c r="L38" s="16">
        <f t="shared" si="12"/>
        <v>0</v>
      </c>
      <c r="M38" s="17">
        <f t="shared" si="13"/>
        <v>0</v>
      </c>
      <c r="N38" s="14">
        <v>0</v>
      </c>
      <c r="O38" s="14">
        <v>1</v>
      </c>
      <c r="P38" s="14">
        <v>7</v>
      </c>
      <c r="Q38" s="15">
        <v>2</v>
      </c>
      <c r="R38" s="16">
        <f t="shared" si="14"/>
        <v>10</v>
      </c>
      <c r="S38" s="17">
        <f t="shared" si="15"/>
        <v>750</v>
      </c>
      <c r="T38" s="6">
        <f t="shared" si="16"/>
        <v>2250</v>
      </c>
      <c r="U38" s="18" t="s">
        <v>25</v>
      </c>
      <c r="V38" s="14">
        <v>19</v>
      </c>
      <c r="W38" s="14">
        <v>20</v>
      </c>
      <c r="X38" s="14">
        <v>21</v>
      </c>
      <c r="Y38" s="14">
        <v>17</v>
      </c>
      <c r="Z38" s="31">
        <f t="shared" si="9"/>
        <v>19.25</v>
      </c>
      <c r="AA38" s="19">
        <f t="shared" si="17"/>
        <v>116.88311688311688</v>
      </c>
    </row>
    <row r="39" spans="1:27" x14ac:dyDescent="0.25">
      <c r="A39" s="13" t="s">
        <v>31</v>
      </c>
      <c r="B39" s="14">
        <v>0</v>
      </c>
      <c r="C39" s="14">
        <v>1</v>
      </c>
      <c r="D39" s="14">
        <v>1</v>
      </c>
      <c r="E39" s="15">
        <v>0</v>
      </c>
      <c r="F39" s="16">
        <f t="shared" si="10"/>
        <v>2</v>
      </c>
      <c r="G39" s="17">
        <f t="shared" si="11"/>
        <v>500</v>
      </c>
      <c r="H39" s="14">
        <v>0</v>
      </c>
      <c r="I39" s="14">
        <v>0</v>
      </c>
      <c r="J39" s="14">
        <v>0</v>
      </c>
      <c r="K39" s="15">
        <v>1</v>
      </c>
      <c r="L39" s="16">
        <f t="shared" si="12"/>
        <v>1</v>
      </c>
      <c r="M39" s="17">
        <f t="shared" si="13"/>
        <v>100</v>
      </c>
      <c r="N39" s="14">
        <v>8</v>
      </c>
      <c r="O39" s="14">
        <v>8</v>
      </c>
      <c r="P39" s="14">
        <v>6</v>
      </c>
      <c r="Q39" s="15">
        <v>9</v>
      </c>
      <c r="R39" s="16">
        <f t="shared" si="14"/>
        <v>31</v>
      </c>
      <c r="S39" s="17">
        <f t="shared" si="15"/>
        <v>2325</v>
      </c>
      <c r="T39" s="6">
        <f t="shared" si="16"/>
        <v>2825</v>
      </c>
      <c r="U39" s="18" t="s">
        <v>31</v>
      </c>
      <c r="V39" s="14">
        <v>27</v>
      </c>
      <c r="W39" s="14">
        <v>23</v>
      </c>
      <c r="X39" s="14">
        <v>27</v>
      </c>
      <c r="Y39" s="14">
        <v>22</v>
      </c>
      <c r="Z39" s="31">
        <f t="shared" si="9"/>
        <v>24.75</v>
      </c>
      <c r="AA39" s="19">
        <f t="shared" si="17"/>
        <v>114.14141414141415</v>
      </c>
    </row>
    <row r="40" spans="1:27" x14ac:dyDescent="0.25">
      <c r="A40" s="13" t="s">
        <v>76</v>
      </c>
      <c r="B40" s="14">
        <v>2</v>
      </c>
      <c r="C40" s="14">
        <v>2</v>
      </c>
      <c r="D40" s="14">
        <v>0</v>
      </c>
      <c r="E40" s="15">
        <v>0</v>
      </c>
      <c r="F40" s="16">
        <f t="shared" si="10"/>
        <v>4</v>
      </c>
      <c r="G40" s="17">
        <f t="shared" si="11"/>
        <v>1000</v>
      </c>
      <c r="H40" s="14">
        <v>1</v>
      </c>
      <c r="I40" s="14">
        <v>1</v>
      </c>
      <c r="J40" s="14">
        <v>0</v>
      </c>
      <c r="K40" s="15">
        <v>2</v>
      </c>
      <c r="L40" s="16">
        <f t="shared" si="12"/>
        <v>4</v>
      </c>
      <c r="M40" s="17">
        <f t="shared" si="13"/>
        <v>400</v>
      </c>
      <c r="N40" s="14">
        <v>10</v>
      </c>
      <c r="O40" s="14">
        <v>2</v>
      </c>
      <c r="P40" s="14">
        <v>6</v>
      </c>
      <c r="Q40" s="15">
        <v>10</v>
      </c>
      <c r="R40" s="16">
        <f t="shared" si="14"/>
        <v>28</v>
      </c>
      <c r="S40" s="17">
        <f t="shared" si="15"/>
        <v>2100</v>
      </c>
      <c r="T40" s="6">
        <f t="shared" si="16"/>
        <v>3100</v>
      </c>
      <c r="U40" s="13" t="s">
        <v>76</v>
      </c>
      <c r="V40" s="14">
        <v>27</v>
      </c>
      <c r="W40" s="14">
        <v>28</v>
      </c>
      <c r="X40" s="14">
        <v>27</v>
      </c>
      <c r="Y40" s="14">
        <v>29</v>
      </c>
      <c r="Z40" s="31">
        <f t="shared" si="9"/>
        <v>27.75</v>
      </c>
      <c r="AA40" s="19">
        <f t="shared" si="17"/>
        <v>111.71171171171171</v>
      </c>
    </row>
    <row r="41" spans="1:27" x14ac:dyDescent="0.25">
      <c r="A41" s="13" t="s">
        <v>39</v>
      </c>
      <c r="B41" s="14">
        <v>3</v>
      </c>
      <c r="C41" s="14">
        <v>0</v>
      </c>
      <c r="D41" s="14">
        <v>2</v>
      </c>
      <c r="E41" s="15">
        <v>0</v>
      </c>
      <c r="F41" s="16">
        <f t="shared" si="10"/>
        <v>5</v>
      </c>
      <c r="G41" s="17">
        <f t="shared" si="11"/>
        <v>1250</v>
      </c>
      <c r="H41" s="14">
        <v>0</v>
      </c>
      <c r="I41" s="14">
        <v>0</v>
      </c>
      <c r="J41" s="14">
        <v>0</v>
      </c>
      <c r="K41" s="15">
        <v>0</v>
      </c>
      <c r="L41" s="16">
        <f t="shared" si="12"/>
        <v>0</v>
      </c>
      <c r="M41" s="17">
        <f t="shared" si="13"/>
        <v>0</v>
      </c>
      <c r="N41" s="14">
        <v>3</v>
      </c>
      <c r="O41" s="14">
        <v>2</v>
      </c>
      <c r="P41" s="14">
        <v>0</v>
      </c>
      <c r="Q41" s="15">
        <v>1</v>
      </c>
      <c r="R41" s="16">
        <f t="shared" si="14"/>
        <v>6</v>
      </c>
      <c r="S41" s="17">
        <f t="shared" si="15"/>
        <v>450</v>
      </c>
      <c r="T41" s="6">
        <f t="shared" si="16"/>
        <v>1700</v>
      </c>
      <c r="U41" s="18" t="s">
        <v>39</v>
      </c>
      <c r="V41" s="14">
        <v>18</v>
      </c>
      <c r="W41" s="14">
        <v>18</v>
      </c>
      <c r="X41" s="14">
        <v>15</v>
      </c>
      <c r="Y41" s="14">
        <v>14</v>
      </c>
      <c r="Z41" s="31">
        <f t="shared" si="9"/>
        <v>16.25</v>
      </c>
      <c r="AA41" s="19">
        <f t="shared" si="17"/>
        <v>104.61538461538461</v>
      </c>
    </row>
    <row r="42" spans="1:27" x14ac:dyDescent="0.25">
      <c r="A42" s="13" t="s">
        <v>55</v>
      </c>
      <c r="B42" s="14">
        <v>1</v>
      </c>
      <c r="C42" s="14">
        <v>0</v>
      </c>
      <c r="D42" s="14">
        <v>1</v>
      </c>
      <c r="E42" s="15">
        <v>0</v>
      </c>
      <c r="F42" s="16">
        <f t="shared" si="10"/>
        <v>2</v>
      </c>
      <c r="G42" s="17">
        <f t="shared" si="11"/>
        <v>500</v>
      </c>
      <c r="H42" s="14">
        <v>0</v>
      </c>
      <c r="I42" s="14">
        <v>0</v>
      </c>
      <c r="J42" s="14">
        <v>0</v>
      </c>
      <c r="K42" s="15">
        <v>0</v>
      </c>
      <c r="L42" s="16">
        <f t="shared" si="12"/>
        <v>0</v>
      </c>
      <c r="M42" s="17">
        <f t="shared" si="13"/>
        <v>0</v>
      </c>
      <c r="N42" s="14">
        <v>1</v>
      </c>
      <c r="O42" s="14">
        <v>1</v>
      </c>
      <c r="P42" s="14">
        <v>0</v>
      </c>
      <c r="Q42" s="15">
        <v>5</v>
      </c>
      <c r="R42" s="16">
        <f t="shared" si="14"/>
        <v>7</v>
      </c>
      <c r="S42" s="17">
        <f t="shared" si="15"/>
        <v>525</v>
      </c>
      <c r="T42" s="6">
        <f t="shared" si="16"/>
        <v>1025</v>
      </c>
      <c r="U42" s="18" t="s">
        <v>55</v>
      </c>
      <c r="V42" s="14">
        <v>10</v>
      </c>
      <c r="W42" s="14">
        <v>10</v>
      </c>
      <c r="X42" s="14">
        <v>10</v>
      </c>
      <c r="Y42" s="14">
        <v>10</v>
      </c>
      <c r="Z42" s="31">
        <f t="shared" si="9"/>
        <v>10</v>
      </c>
      <c r="AA42" s="19">
        <f t="shared" si="17"/>
        <v>102.5</v>
      </c>
    </row>
    <row r="43" spans="1:27" x14ac:dyDescent="0.25">
      <c r="A43" s="13" t="s">
        <v>52</v>
      </c>
      <c r="B43" s="14">
        <v>0</v>
      </c>
      <c r="C43" s="14">
        <v>1</v>
      </c>
      <c r="D43" s="14">
        <v>3</v>
      </c>
      <c r="E43" s="15">
        <v>1</v>
      </c>
      <c r="F43" s="16">
        <f t="shared" si="10"/>
        <v>5</v>
      </c>
      <c r="G43" s="17">
        <f t="shared" si="11"/>
        <v>1250</v>
      </c>
      <c r="H43" s="14">
        <v>2</v>
      </c>
      <c r="I43" s="14">
        <v>0</v>
      </c>
      <c r="J43" s="14">
        <v>1</v>
      </c>
      <c r="K43" s="15">
        <v>0</v>
      </c>
      <c r="L43" s="16">
        <f t="shared" si="12"/>
        <v>3</v>
      </c>
      <c r="M43" s="17">
        <f t="shared" si="13"/>
        <v>300</v>
      </c>
      <c r="N43" s="14">
        <v>2</v>
      </c>
      <c r="O43" s="14">
        <v>4</v>
      </c>
      <c r="P43" s="14">
        <v>2</v>
      </c>
      <c r="Q43" s="15">
        <v>10</v>
      </c>
      <c r="R43" s="16">
        <f t="shared" si="14"/>
        <v>18</v>
      </c>
      <c r="S43" s="17">
        <f t="shared" si="15"/>
        <v>1350</v>
      </c>
      <c r="T43" s="6">
        <f t="shared" si="16"/>
        <v>2600</v>
      </c>
      <c r="U43" s="18" t="s">
        <v>52</v>
      </c>
      <c r="V43" s="14">
        <v>26</v>
      </c>
      <c r="W43" s="14">
        <v>26</v>
      </c>
      <c r="X43" s="14">
        <v>26</v>
      </c>
      <c r="Y43" s="14">
        <v>24</v>
      </c>
      <c r="Z43" s="31">
        <f t="shared" si="9"/>
        <v>25.5</v>
      </c>
      <c r="AA43" s="19">
        <f t="shared" si="17"/>
        <v>101.96078431372548</v>
      </c>
    </row>
    <row r="44" spans="1:27" x14ac:dyDescent="0.25">
      <c r="A44" s="13" t="s">
        <v>29</v>
      </c>
      <c r="B44" s="14">
        <v>0</v>
      </c>
      <c r="C44" s="14">
        <v>0</v>
      </c>
      <c r="D44" s="14">
        <v>0</v>
      </c>
      <c r="E44" s="15">
        <v>3</v>
      </c>
      <c r="F44" s="16">
        <f t="shared" si="10"/>
        <v>3</v>
      </c>
      <c r="G44" s="17">
        <f t="shared" si="11"/>
        <v>750</v>
      </c>
      <c r="H44" s="14">
        <v>1</v>
      </c>
      <c r="I44" s="14">
        <v>0</v>
      </c>
      <c r="J44" s="14">
        <v>0</v>
      </c>
      <c r="K44" s="15">
        <v>0</v>
      </c>
      <c r="L44" s="16">
        <f t="shared" si="12"/>
        <v>1</v>
      </c>
      <c r="M44" s="17">
        <f t="shared" si="13"/>
        <v>100</v>
      </c>
      <c r="N44" s="14">
        <v>2</v>
      </c>
      <c r="O44" s="14">
        <v>1</v>
      </c>
      <c r="P44" s="14">
        <v>0</v>
      </c>
      <c r="Q44" s="15">
        <v>7</v>
      </c>
      <c r="R44" s="16">
        <f t="shared" si="14"/>
        <v>10</v>
      </c>
      <c r="S44" s="17">
        <f t="shared" si="15"/>
        <v>750</v>
      </c>
      <c r="T44" s="6">
        <f t="shared" si="16"/>
        <v>1500</v>
      </c>
      <c r="U44" s="18" t="s">
        <v>29</v>
      </c>
      <c r="V44" s="14">
        <v>13</v>
      </c>
      <c r="W44" s="14">
        <v>13</v>
      </c>
      <c r="X44" s="14">
        <v>18</v>
      </c>
      <c r="Y44" s="14">
        <v>19</v>
      </c>
      <c r="Z44" s="31">
        <f t="shared" si="9"/>
        <v>15.75</v>
      </c>
      <c r="AA44" s="19">
        <f t="shared" si="17"/>
        <v>95.238095238095241</v>
      </c>
    </row>
    <row r="45" spans="1:27" x14ac:dyDescent="0.25">
      <c r="A45" s="13" t="s">
        <v>35</v>
      </c>
      <c r="B45" s="14">
        <v>0</v>
      </c>
      <c r="C45" s="14">
        <v>0</v>
      </c>
      <c r="D45" s="14">
        <v>0</v>
      </c>
      <c r="E45" s="15">
        <v>2</v>
      </c>
      <c r="F45" s="16">
        <f t="shared" si="10"/>
        <v>2</v>
      </c>
      <c r="G45" s="17">
        <f t="shared" si="11"/>
        <v>500</v>
      </c>
      <c r="H45" s="14">
        <v>0</v>
      </c>
      <c r="I45" s="14">
        <v>0</v>
      </c>
      <c r="J45" s="14">
        <v>0</v>
      </c>
      <c r="K45" s="15">
        <v>0</v>
      </c>
      <c r="L45" s="16">
        <f t="shared" si="12"/>
        <v>0</v>
      </c>
      <c r="M45" s="17">
        <f t="shared" si="13"/>
        <v>0</v>
      </c>
      <c r="N45" s="14">
        <v>4</v>
      </c>
      <c r="O45" s="14">
        <v>5</v>
      </c>
      <c r="P45" s="14">
        <v>2</v>
      </c>
      <c r="Q45" s="15">
        <v>10</v>
      </c>
      <c r="R45" s="16">
        <f t="shared" si="14"/>
        <v>21</v>
      </c>
      <c r="S45" s="17">
        <f t="shared" si="15"/>
        <v>1575</v>
      </c>
      <c r="T45" s="6">
        <f t="shared" si="16"/>
        <v>2075</v>
      </c>
      <c r="U45" s="18" t="s">
        <v>35</v>
      </c>
      <c r="V45" s="14">
        <v>24</v>
      </c>
      <c r="W45" s="14">
        <v>24</v>
      </c>
      <c r="X45" s="14">
        <v>23</v>
      </c>
      <c r="Y45" s="14">
        <v>17</v>
      </c>
      <c r="Z45" s="31">
        <f t="shared" si="9"/>
        <v>22</v>
      </c>
      <c r="AA45" s="19">
        <f t="shared" si="17"/>
        <v>94.318181818181813</v>
      </c>
    </row>
    <row r="46" spans="1:27" x14ac:dyDescent="0.25">
      <c r="A46" s="13" t="s">
        <v>74</v>
      </c>
      <c r="B46" s="14">
        <v>0</v>
      </c>
      <c r="C46" s="14">
        <v>0</v>
      </c>
      <c r="D46" s="14">
        <v>0</v>
      </c>
      <c r="E46" s="15">
        <v>0</v>
      </c>
      <c r="F46" s="16">
        <f t="shared" si="10"/>
        <v>0</v>
      </c>
      <c r="G46" s="17">
        <f t="shared" si="11"/>
        <v>0</v>
      </c>
      <c r="H46" s="14">
        <v>0</v>
      </c>
      <c r="I46" s="14">
        <v>0</v>
      </c>
      <c r="J46" s="14">
        <v>0</v>
      </c>
      <c r="K46" s="15">
        <v>0</v>
      </c>
      <c r="L46" s="16">
        <f t="shared" si="12"/>
        <v>0</v>
      </c>
      <c r="M46" s="17">
        <f t="shared" si="13"/>
        <v>0</v>
      </c>
      <c r="N46" s="14">
        <v>2</v>
      </c>
      <c r="O46" s="14">
        <v>10</v>
      </c>
      <c r="P46" s="14">
        <v>5</v>
      </c>
      <c r="Q46" s="15">
        <v>5</v>
      </c>
      <c r="R46" s="16">
        <f t="shared" si="14"/>
        <v>22</v>
      </c>
      <c r="S46" s="17">
        <f t="shared" si="15"/>
        <v>1650</v>
      </c>
      <c r="T46" s="6">
        <f t="shared" si="16"/>
        <v>1650</v>
      </c>
      <c r="U46" s="13" t="s">
        <v>74</v>
      </c>
      <c r="V46" s="14">
        <v>15</v>
      </c>
      <c r="W46" s="14">
        <v>18</v>
      </c>
      <c r="X46" s="14">
        <v>18</v>
      </c>
      <c r="Y46" s="14">
        <v>20</v>
      </c>
      <c r="Z46" s="31">
        <f t="shared" si="9"/>
        <v>17.75</v>
      </c>
      <c r="AA46" s="19">
        <f t="shared" si="17"/>
        <v>92.957746478873233</v>
      </c>
    </row>
    <row r="47" spans="1:27" x14ac:dyDescent="0.25">
      <c r="A47" s="13" t="s">
        <v>72</v>
      </c>
      <c r="B47" s="14">
        <v>0</v>
      </c>
      <c r="C47" s="14">
        <v>0</v>
      </c>
      <c r="D47" s="14">
        <v>1</v>
      </c>
      <c r="E47" s="15">
        <v>0</v>
      </c>
      <c r="F47" s="16">
        <f t="shared" si="10"/>
        <v>1</v>
      </c>
      <c r="G47" s="17">
        <f t="shared" si="11"/>
        <v>250</v>
      </c>
      <c r="H47" s="14">
        <v>0</v>
      </c>
      <c r="I47" s="14">
        <v>0</v>
      </c>
      <c r="J47" s="14">
        <v>0</v>
      </c>
      <c r="K47" s="15">
        <v>0</v>
      </c>
      <c r="L47" s="16">
        <f t="shared" si="12"/>
        <v>0</v>
      </c>
      <c r="M47" s="17">
        <f t="shared" si="13"/>
        <v>0</v>
      </c>
      <c r="N47" s="14">
        <v>3</v>
      </c>
      <c r="O47" s="14">
        <v>2</v>
      </c>
      <c r="P47" s="14">
        <v>3</v>
      </c>
      <c r="Q47" s="15">
        <v>0</v>
      </c>
      <c r="R47" s="16">
        <f t="shared" si="14"/>
        <v>8</v>
      </c>
      <c r="S47" s="17">
        <f t="shared" si="15"/>
        <v>600</v>
      </c>
      <c r="T47" s="6">
        <f t="shared" si="16"/>
        <v>850</v>
      </c>
      <c r="U47" s="18" t="s">
        <v>72</v>
      </c>
      <c r="V47" s="14">
        <v>9</v>
      </c>
      <c r="W47" s="14">
        <v>9</v>
      </c>
      <c r="X47" s="14">
        <v>10</v>
      </c>
      <c r="Y47" s="14">
        <v>9</v>
      </c>
      <c r="Z47" s="31">
        <f t="shared" si="9"/>
        <v>9.25</v>
      </c>
      <c r="AA47" s="19">
        <f t="shared" si="17"/>
        <v>91.891891891891888</v>
      </c>
    </row>
    <row r="48" spans="1:27" x14ac:dyDescent="0.25">
      <c r="A48" s="13" t="s">
        <v>45</v>
      </c>
      <c r="B48" s="14">
        <v>0</v>
      </c>
      <c r="C48" s="14">
        <v>1</v>
      </c>
      <c r="D48" s="14">
        <v>2</v>
      </c>
      <c r="E48" s="15">
        <v>1</v>
      </c>
      <c r="F48" s="16">
        <f t="shared" si="10"/>
        <v>4</v>
      </c>
      <c r="G48" s="17">
        <f t="shared" si="11"/>
        <v>1000</v>
      </c>
      <c r="H48" s="14">
        <v>1</v>
      </c>
      <c r="I48" s="14">
        <v>0</v>
      </c>
      <c r="J48" s="14">
        <v>1</v>
      </c>
      <c r="K48" s="15">
        <v>0</v>
      </c>
      <c r="L48" s="16">
        <f t="shared" si="12"/>
        <v>2</v>
      </c>
      <c r="M48" s="17">
        <f t="shared" si="13"/>
        <v>200</v>
      </c>
      <c r="N48" s="14">
        <v>3</v>
      </c>
      <c r="O48" s="14">
        <v>2</v>
      </c>
      <c r="P48" s="14">
        <v>0</v>
      </c>
      <c r="Q48" s="15">
        <v>6</v>
      </c>
      <c r="R48" s="16">
        <f t="shared" si="14"/>
        <v>11</v>
      </c>
      <c r="S48" s="17">
        <f t="shared" si="15"/>
        <v>825</v>
      </c>
      <c r="T48" s="6">
        <f t="shared" si="16"/>
        <v>1825</v>
      </c>
      <c r="U48" s="18" t="s">
        <v>45</v>
      </c>
      <c r="V48" s="14">
        <v>19</v>
      </c>
      <c r="W48" s="14">
        <v>20</v>
      </c>
      <c r="X48" s="14">
        <v>21</v>
      </c>
      <c r="Y48" s="14">
        <v>21</v>
      </c>
      <c r="Z48" s="31">
        <f t="shared" si="9"/>
        <v>20.25</v>
      </c>
      <c r="AA48" s="19">
        <f t="shared" si="17"/>
        <v>90.123456790123456</v>
      </c>
    </row>
    <row r="49" spans="1:27" x14ac:dyDescent="0.25">
      <c r="A49" s="13" t="s">
        <v>51</v>
      </c>
      <c r="B49" s="14">
        <v>0</v>
      </c>
      <c r="C49" s="14">
        <v>1</v>
      </c>
      <c r="D49" s="14">
        <v>1</v>
      </c>
      <c r="E49" s="15">
        <v>0</v>
      </c>
      <c r="F49" s="16">
        <f t="shared" si="10"/>
        <v>2</v>
      </c>
      <c r="G49" s="17">
        <f t="shared" si="11"/>
        <v>500</v>
      </c>
      <c r="H49" s="14">
        <v>0</v>
      </c>
      <c r="I49" s="14">
        <v>0</v>
      </c>
      <c r="J49" s="14">
        <v>0</v>
      </c>
      <c r="K49" s="15">
        <v>0</v>
      </c>
      <c r="L49" s="16">
        <f t="shared" si="12"/>
        <v>0</v>
      </c>
      <c r="M49" s="17">
        <f t="shared" si="13"/>
        <v>0</v>
      </c>
      <c r="N49" s="14">
        <v>3</v>
      </c>
      <c r="O49" s="14">
        <v>2</v>
      </c>
      <c r="P49" s="14">
        <v>1</v>
      </c>
      <c r="Q49" s="15">
        <v>6</v>
      </c>
      <c r="R49" s="16">
        <f t="shared" si="14"/>
        <v>12</v>
      </c>
      <c r="S49" s="17">
        <f t="shared" si="15"/>
        <v>900</v>
      </c>
      <c r="T49" s="6">
        <f t="shared" si="16"/>
        <v>1400</v>
      </c>
      <c r="U49" s="18" t="s">
        <v>51</v>
      </c>
      <c r="V49" s="14">
        <v>20</v>
      </c>
      <c r="W49" s="14">
        <v>13</v>
      </c>
      <c r="X49" s="14">
        <v>13</v>
      </c>
      <c r="Y49" s="14">
        <v>17</v>
      </c>
      <c r="Z49" s="31">
        <f t="shared" si="9"/>
        <v>15.75</v>
      </c>
      <c r="AA49" s="19">
        <f t="shared" si="17"/>
        <v>88.888888888888886</v>
      </c>
    </row>
    <row r="50" spans="1:27" x14ac:dyDescent="0.25">
      <c r="A50" s="13" t="s">
        <v>63</v>
      </c>
      <c r="B50" s="20">
        <v>0</v>
      </c>
      <c r="C50" s="20">
        <v>0</v>
      </c>
      <c r="D50" s="20">
        <v>0</v>
      </c>
      <c r="E50" s="15">
        <v>4</v>
      </c>
      <c r="F50" s="16">
        <f t="shared" si="10"/>
        <v>4</v>
      </c>
      <c r="G50" s="17">
        <f t="shared" si="11"/>
        <v>1000</v>
      </c>
      <c r="H50" s="20">
        <v>0</v>
      </c>
      <c r="I50" s="20">
        <v>0</v>
      </c>
      <c r="J50" s="20">
        <v>0</v>
      </c>
      <c r="K50" s="15">
        <v>0</v>
      </c>
      <c r="L50" s="16">
        <f t="shared" si="12"/>
        <v>0</v>
      </c>
      <c r="M50" s="17">
        <f t="shared" si="13"/>
        <v>0</v>
      </c>
      <c r="N50" s="20">
        <v>0</v>
      </c>
      <c r="O50" s="20">
        <v>1</v>
      </c>
      <c r="P50" s="20">
        <v>0</v>
      </c>
      <c r="Q50" s="15">
        <v>2</v>
      </c>
      <c r="R50" s="16">
        <f t="shared" si="14"/>
        <v>3</v>
      </c>
      <c r="S50" s="17">
        <f t="shared" si="15"/>
        <v>225</v>
      </c>
      <c r="T50" s="6">
        <f t="shared" si="16"/>
        <v>1225</v>
      </c>
      <c r="U50" s="18" t="s">
        <v>63</v>
      </c>
      <c r="V50" s="20">
        <v>12</v>
      </c>
      <c r="W50" s="20">
        <v>13</v>
      </c>
      <c r="X50" s="20">
        <v>16</v>
      </c>
      <c r="Y50" s="20">
        <v>16</v>
      </c>
      <c r="Z50" s="31">
        <f t="shared" si="9"/>
        <v>14.25</v>
      </c>
      <c r="AA50" s="19">
        <f t="shared" si="17"/>
        <v>85.964912280701753</v>
      </c>
    </row>
    <row r="51" spans="1:27" x14ac:dyDescent="0.25">
      <c r="A51" s="13" t="s">
        <v>61</v>
      </c>
      <c r="B51" s="14">
        <v>1</v>
      </c>
      <c r="C51" s="14">
        <v>1</v>
      </c>
      <c r="D51" s="14">
        <v>0</v>
      </c>
      <c r="E51" s="15">
        <v>1</v>
      </c>
      <c r="F51" s="16">
        <f t="shared" si="10"/>
        <v>3</v>
      </c>
      <c r="G51" s="17">
        <f t="shared" si="11"/>
        <v>750</v>
      </c>
      <c r="H51" s="14">
        <v>0</v>
      </c>
      <c r="I51" s="14">
        <v>0</v>
      </c>
      <c r="J51" s="14">
        <v>0</v>
      </c>
      <c r="K51" s="15">
        <v>0</v>
      </c>
      <c r="L51" s="16">
        <f t="shared" si="12"/>
        <v>0</v>
      </c>
      <c r="M51" s="17">
        <f t="shared" si="13"/>
        <v>0</v>
      </c>
      <c r="N51" s="14">
        <v>2</v>
      </c>
      <c r="O51" s="14">
        <v>2</v>
      </c>
      <c r="P51" s="14">
        <v>0</v>
      </c>
      <c r="Q51" s="15">
        <v>4</v>
      </c>
      <c r="R51" s="16">
        <f t="shared" si="14"/>
        <v>8</v>
      </c>
      <c r="S51" s="17">
        <f t="shared" si="15"/>
        <v>600</v>
      </c>
      <c r="T51" s="6">
        <f t="shared" si="16"/>
        <v>1350</v>
      </c>
      <c r="U51" s="18" t="s">
        <v>61</v>
      </c>
      <c r="V51" s="20">
        <v>14</v>
      </c>
      <c r="W51" s="20">
        <v>15</v>
      </c>
      <c r="X51" s="20">
        <v>17</v>
      </c>
      <c r="Y51" s="20">
        <v>17</v>
      </c>
      <c r="Z51" s="31">
        <f t="shared" si="9"/>
        <v>15.75</v>
      </c>
      <c r="AA51" s="19">
        <f t="shared" si="17"/>
        <v>85.714285714285708</v>
      </c>
    </row>
    <row r="52" spans="1:27" x14ac:dyDescent="0.25">
      <c r="A52" s="13" t="s">
        <v>48</v>
      </c>
      <c r="B52" s="14">
        <v>1</v>
      </c>
      <c r="C52" s="14">
        <v>1</v>
      </c>
      <c r="D52" s="14">
        <v>0</v>
      </c>
      <c r="E52" s="15">
        <v>0</v>
      </c>
      <c r="F52" s="16">
        <f t="shared" si="10"/>
        <v>2</v>
      </c>
      <c r="G52" s="17">
        <f t="shared" si="11"/>
        <v>500</v>
      </c>
      <c r="H52" s="14">
        <v>0</v>
      </c>
      <c r="I52" s="14">
        <v>0</v>
      </c>
      <c r="J52" s="14">
        <v>0</v>
      </c>
      <c r="K52" s="15">
        <v>0</v>
      </c>
      <c r="L52" s="16">
        <f t="shared" si="12"/>
        <v>0</v>
      </c>
      <c r="M52" s="17">
        <f t="shared" si="13"/>
        <v>0</v>
      </c>
      <c r="N52" s="14">
        <v>3</v>
      </c>
      <c r="O52" s="14">
        <v>4</v>
      </c>
      <c r="P52" s="14">
        <v>0</v>
      </c>
      <c r="Q52" s="15">
        <v>3</v>
      </c>
      <c r="R52" s="16">
        <f t="shared" si="14"/>
        <v>10</v>
      </c>
      <c r="S52" s="17">
        <f t="shared" si="15"/>
        <v>750</v>
      </c>
      <c r="T52" s="6">
        <f t="shared" si="16"/>
        <v>1250</v>
      </c>
      <c r="U52" s="18" t="s">
        <v>48</v>
      </c>
      <c r="V52" s="20">
        <v>15</v>
      </c>
      <c r="W52" s="14">
        <v>16</v>
      </c>
      <c r="X52" s="14">
        <v>14</v>
      </c>
      <c r="Y52" s="14">
        <v>14</v>
      </c>
      <c r="Z52" s="31">
        <f t="shared" si="9"/>
        <v>14.75</v>
      </c>
      <c r="AA52" s="19">
        <f t="shared" si="17"/>
        <v>84.745762711864401</v>
      </c>
    </row>
    <row r="53" spans="1:27" x14ac:dyDescent="0.25">
      <c r="A53" s="13" t="s">
        <v>53</v>
      </c>
      <c r="B53" s="14">
        <v>0</v>
      </c>
      <c r="C53" s="14">
        <v>2</v>
      </c>
      <c r="D53" s="14">
        <v>0</v>
      </c>
      <c r="E53" s="15">
        <v>0</v>
      </c>
      <c r="F53" s="16">
        <f t="shared" si="10"/>
        <v>2</v>
      </c>
      <c r="G53" s="17">
        <f t="shared" si="11"/>
        <v>500</v>
      </c>
      <c r="H53" s="14">
        <v>0</v>
      </c>
      <c r="I53" s="14">
        <v>1</v>
      </c>
      <c r="J53" s="14">
        <v>0</v>
      </c>
      <c r="K53" s="15">
        <v>0</v>
      </c>
      <c r="L53" s="16">
        <f t="shared" si="12"/>
        <v>1</v>
      </c>
      <c r="M53" s="17">
        <f t="shared" si="13"/>
        <v>100</v>
      </c>
      <c r="N53" s="14">
        <v>6</v>
      </c>
      <c r="O53" s="14">
        <v>3</v>
      </c>
      <c r="P53" s="14">
        <v>1</v>
      </c>
      <c r="Q53" s="15">
        <v>1</v>
      </c>
      <c r="R53" s="16">
        <f t="shared" si="14"/>
        <v>11</v>
      </c>
      <c r="S53" s="17">
        <f t="shared" si="15"/>
        <v>825</v>
      </c>
      <c r="T53" s="6">
        <f t="shared" si="16"/>
        <v>1325</v>
      </c>
      <c r="U53" s="18" t="s">
        <v>53</v>
      </c>
      <c r="V53" s="14">
        <v>16</v>
      </c>
      <c r="W53" s="14">
        <v>16</v>
      </c>
      <c r="X53" s="14">
        <v>16</v>
      </c>
      <c r="Y53" s="14">
        <v>16</v>
      </c>
      <c r="Z53" s="31">
        <f t="shared" si="9"/>
        <v>16</v>
      </c>
      <c r="AA53" s="19">
        <f t="shared" si="17"/>
        <v>82.8125</v>
      </c>
    </row>
    <row r="54" spans="1:27" x14ac:dyDescent="0.25">
      <c r="A54" s="13" t="s">
        <v>38</v>
      </c>
      <c r="B54" s="14">
        <v>0</v>
      </c>
      <c r="C54" s="14">
        <v>0</v>
      </c>
      <c r="D54" s="14">
        <v>1</v>
      </c>
      <c r="E54" s="15">
        <v>0</v>
      </c>
      <c r="F54" s="16">
        <f t="shared" si="10"/>
        <v>1</v>
      </c>
      <c r="G54" s="17">
        <f t="shared" si="11"/>
        <v>250</v>
      </c>
      <c r="H54" s="14">
        <v>1</v>
      </c>
      <c r="I54" s="14">
        <v>0</v>
      </c>
      <c r="J54" s="14">
        <v>0</v>
      </c>
      <c r="K54" s="15">
        <v>0</v>
      </c>
      <c r="L54" s="16">
        <f t="shared" si="12"/>
        <v>1</v>
      </c>
      <c r="M54" s="17">
        <f t="shared" si="13"/>
        <v>100</v>
      </c>
      <c r="N54" s="14">
        <v>6</v>
      </c>
      <c r="O54" s="14">
        <v>5</v>
      </c>
      <c r="P54" s="14">
        <v>1</v>
      </c>
      <c r="Q54" s="15">
        <v>10</v>
      </c>
      <c r="R54" s="16">
        <f t="shared" si="14"/>
        <v>22</v>
      </c>
      <c r="S54" s="17">
        <f t="shared" si="15"/>
        <v>1650</v>
      </c>
      <c r="T54" s="6">
        <f t="shared" si="16"/>
        <v>1900</v>
      </c>
      <c r="U54" s="18" t="s">
        <v>38</v>
      </c>
      <c r="V54" s="14">
        <v>23</v>
      </c>
      <c r="W54" s="14">
        <v>24</v>
      </c>
      <c r="X54" s="14">
        <v>24</v>
      </c>
      <c r="Y54" s="14">
        <v>25</v>
      </c>
      <c r="Z54" s="31">
        <f t="shared" si="9"/>
        <v>24</v>
      </c>
      <c r="AA54" s="19">
        <f t="shared" si="17"/>
        <v>79.166666666666671</v>
      </c>
    </row>
    <row r="55" spans="1:27" x14ac:dyDescent="0.25">
      <c r="A55" s="13" t="s">
        <v>17</v>
      </c>
      <c r="B55" s="14">
        <v>0</v>
      </c>
      <c r="C55" s="14">
        <v>0</v>
      </c>
      <c r="D55" s="14">
        <v>0</v>
      </c>
      <c r="E55" s="15">
        <v>3</v>
      </c>
      <c r="F55" s="16">
        <f t="shared" si="10"/>
        <v>3</v>
      </c>
      <c r="G55" s="17">
        <f t="shared" si="11"/>
        <v>750</v>
      </c>
      <c r="H55" s="14">
        <v>0</v>
      </c>
      <c r="I55" s="14">
        <v>0</v>
      </c>
      <c r="J55" s="14">
        <v>2</v>
      </c>
      <c r="K55" s="15">
        <v>0</v>
      </c>
      <c r="L55" s="16">
        <f t="shared" si="12"/>
        <v>2</v>
      </c>
      <c r="M55" s="17">
        <f t="shared" si="13"/>
        <v>200</v>
      </c>
      <c r="N55" s="14">
        <v>1</v>
      </c>
      <c r="O55" s="14">
        <v>4</v>
      </c>
      <c r="P55" s="14">
        <v>2</v>
      </c>
      <c r="Q55" s="15">
        <v>3</v>
      </c>
      <c r="R55" s="16">
        <f t="shared" si="14"/>
        <v>10</v>
      </c>
      <c r="S55" s="17">
        <f t="shared" si="15"/>
        <v>750</v>
      </c>
      <c r="T55" s="6">
        <f t="shared" si="16"/>
        <v>1500</v>
      </c>
      <c r="U55" s="18" t="s">
        <v>17</v>
      </c>
      <c r="V55" s="14">
        <v>20</v>
      </c>
      <c r="W55" s="14">
        <v>20</v>
      </c>
      <c r="X55" s="14">
        <v>19</v>
      </c>
      <c r="Y55" s="14">
        <v>19</v>
      </c>
      <c r="Z55" s="31">
        <f t="shared" si="9"/>
        <v>19.5</v>
      </c>
      <c r="AA55" s="19">
        <f t="shared" si="17"/>
        <v>76.92307692307692</v>
      </c>
    </row>
    <row r="56" spans="1:27" x14ac:dyDescent="0.25">
      <c r="A56" s="13" t="s">
        <v>62</v>
      </c>
      <c r="B56" s="14">
        <v>1</v>
      </c>
      <c r="C56" s="14">
        <v>0</v>
      </c>
      <c r="D56" s="14">
        <v>1</v>
      </c>
      <c r="E56" s="15">
        <v>0</v>
      </c>
      <c r="F56" s="16">
        <f t="shared" si="10"/>
        <v>2</v>
      </c>
      <c r="G56" s="17">
        <f t="shared" si="11"/>
        <v>500</v>
      </c>
      <c r="H56" s="14">
        <v>1</v>
      </c>
      <c r="I56" s="14">
        <v>0</v>
      </c>
      <c r="J56" s="14">
        <v>0</v>
      </c>
      <c r="K56" s="15">
        <v>2</v>
      </c>
      <c r="L56" s="16">
        <f t="shared" si="12"/>
        <v>3</v>
      </c>
      <c r="M56" s="17">
        <f t="shared" si="13"/>
        <v>300</v>
      </c>
      <c r="N56" s="14">
        <v>7</v>
      </c>
      <c r="O56" s="14">
        <v>5</v>
      </c>
      <c r="P56" s="14">
        <v>1</v>
      </c>
      <c r="Q56" s="15">
        <v>7</v>
      </c>
      <c r="R56" s="16">
        <f t="shared" si="14"/>
        <v>20</v>
      </c>
      <c r="S56" s="17">
        <f t="shared" si="15"/>
        <v>1500</v>
      </c>
      <c r="T56" s="6">
        <f t="shared" si="16"/>
        <v>2000</v>
      </c>
      <c r="U56" s="18" t="s">
        <v>62</v>
      </c>
      <c r="V56" s="20">
        <v>23</v>
      </c>
      <c r="W56" s="20">
        <v>28</v>
      </c>
      <c r="X56" s="20">
        <v>29</v>
      </c>
      <c r="Y56" s="20">
        <v>26</v>
      </c>
      <c r="Z56" s="31">
        <f t="shared" si="9"/>
        <v>26.5</v>
      </c>
      <c r="AA56" s="19">
        <f t="shared" si="17"/>
        <v>75.471698113207552</v>
      </c>
    </row>
    <row r="57" spans="1:27" x14ac:dyDescent="0.25">
      <c r="A57" s="13" t="s">
        <v>37</v>
      </c>
      <c r="B57" s="14">
        <v>0</v>
      </c>
      <c r="C57" s="14">
        <v>0</v>
      </c>
      <c r="D57" s="14">
        <v>1</v>
      </c>
      <c r="E57" s="15">
        <v>0</v>
      </c>
      <c r="F57" s="16">
        <f t="shared" si="10"/>
        <v>1</v>
      </c>
      <c r="G57" s="17">
        <f t="shared" si="11"/>
        <v>250</v>
      </c>
      <c r="H57" s="14">
        <v>0</v>
      </c>
      <c r="I57" s="14">
        <v>0</v>
      </c>
      <c r="J57" s="14">
        <v>1</v>
      </c>
      <c r="K57" s="15">
        <v>0</v>
      </c>
      <c r="L57" s="16">
        <f t="shared" si="12"/>
        <v>1</v>
      </c>
      <c r="M57" s="17">
        <f t="shared" si="13"/>
        <v>100</v>
      </c>
      <c r="N57" s="14">
        <v>3</v>
      </c>
      <c r="O57" s="14">
        <v>1</v>
      </c>
      <c r="P57" s="14">
        <v>1</v>
      </c>
      <c r="Q57" s="15">
        <v>6</v>
      </c>
      <c r="R57" s="16">
        <f t="shared" si="14"/>
        <v>11</v>
      </c>
      <c r="S57" s="17">
        <f t="shared" si="15"/>
        <v>825</v>
      </c>
      <c r="T57" s="6">
        <f t="shared" si="16"/>
        <v>1075</v>
      </c>
      <c r="U57" s="18" t="s">
        <v>37</v>
      </c>
      <c r="V57" s="14">
        <v>15</v>
      </c>
      <c r="W57" s="14">
        <v>14</v>
      </c>
      <c r="X57" s="14">
        <v>16</v>
      </c>
      <c r="Y57" s="14">
        <v>16</v>
      </c>
      <c r="Z57" s="31">
        <f t="shared" si="9"/>
        <v>15.25</v>
      </c>
      <c r="AA57" s="19">
        <f t="shared" si="17"/>
        <v>70.491803278688522</v>
      </c>
    </row>
    <row r="58" spans="1:27" x14ac:dyDescent="0.25">
      <c r="A58" s="13" t="s">
        <v>71</v>
      </c>
      <c r="B58" s="14">
        <v>0</v>
      </c>
      <c r="C58" s="14">
        <v>1</v>
      </c>
      <c r="D58" s="14">
        <v>0</v>
      </c>
      <c r="E58" s="15">
        <v>0</v>
      </c>
      <c r="F58" s="16">
        <f t="shared" si="10"/>
        <v>1</v>
      </c>
      <c r="G58" s="17">
        <f t="shared" si="11"/>
        <v>250</v>
      </c>
      <c r="H58" s="14">
        <v>0</v>
      </c>
      <c r="I58" s="14">
        <v>0</v>
      </c>
      <c r="J58" s="14">
        <v>0</v>
      </c>
      <c r="K58" s="15">
        <v>0</v>
      </c>
      <c r="L58" s="16">
        <f t="shared" si="12"/>
        <v>0</v>
      </c>
      <c r="M58" s="17">
        <f t="shared" si="13"/>
        <v>0</v>
      </c>
      <c r="N58" s="14">
        <v>2</v>
      </c>
      <c r="O58" s="14">
        <v>1</v>
      </c>
      <c r="P58" s="14">
        <v>1</v>
      </c>
      <c r="Q58" s="15">
        <v>3</v>
      </c>
      <c r="R58" s="16">
        <f t="shared" si="14"/>
        <v>7</v>
      </c>
      <c r="S58" s="17">
        <f t="shared" si="15"/>
        <v>525</v>
      </c>
      <c r="T58" s="6">
        <f t="shared" si="16"/>
        <v>775</v>
      </c>
      <c r="U58" s="18" t="s">
        <v>71</v>
      </c>
      <c r="V58" s="14">
        <v>11</v>
      </c>
      <c r="W58" s="14">
        <v>12</v>
      </c>
      <c r="X58" s="14">
        <v>11</v>
      </c>
      <c r="Y58" s="14">
        <v>10</v>
      </c>
      <c r="Z58" s="31">
        <f t="shared" si="9"/>
        <v>11</v>
      </c>
      <c r="AA58" s="19">
        <f t="shared" si="17"/>
        <v>70.454545454545453</v>
      </c>
    </row>
    <row r="59" spans="1:27" x14ac:dyDescent="0.25">
      <c r="A59" s="13" t="s">
        <v>58</v>
      </c>
      <c r="B59" s="14">
        <v>0</v>
      </c>
      <c r="C59" s="14">
        <v>1</v>
      </c>
      <c r="D59" s="14">
        <v>0</v>
      </c>
      <c r="E59" s="15">
        <v>1</v>
      </c>
      <c r="F59" s="16">
        <f t="shared" si="10"/>
        <v>2</v>
      </c>
      <c r="G59" s="17">
        <f t="shared" si="11"/>
        <v>500</v>
      </c>
      <c r="H59" s="14">
        <v>0</v>
      </c>
      <c r="I59" s="14">
        <v>0</v>
      </c>
      <c r="J59" s="14">
        <v>0</v>
      </c>
      <c r="K59" s="15">
        <v>0</v>
      </c>
      <c r="L59" s="16">
        <f t="shared" si="12"/>
        <v>0</v>
      </c>
      <c r="M59" s="17">
        <f t="shared" si="13"/>
        <v>0</v>
      </c>
      <c r="N59" s="14">
        <v>0</v>
      </c>
      <c r="O59" s="14">
        <v>0</v>
      </c>
      <c r="P59" s="14">
        <v>0</v>
      </c>
      <c r="Q59" s="15">
        <v>4</v>
      </c>
      <c r="R59" s="16">
        <f t="shared" si="14"/>
        <v>4</v>
      </c>
      <c r="S59" s="17">
        <f t="shared" si="15"/>
        <v>300</v>
      </c>
      <c r="T59" s="6">
        <f t="shared" si="16"/>
        <v>800</v>
      </c>
      <c r="U59" s="18" t="s">
        <v>58</v>
      </c>
      <c r="V59" s="14">
        <v>12</v>
      </c>
      <c r="W59" s="14">
        <v>12</v>
      </c>
      <c r="X59" s="14">
        <v>15</v>
      </c>
      <c r="Y59" s="14">
        <v>15</v>
      </c>
      <c r="Z59" s="31">
        <f t="shared" si="9"/>
        <v>13.5</v>
      </c>
      <c r="AA59" s="19">
        <f t="shared" si="17"/>
        <v>59.25925925925926</v>
      </c>
    </row>
    <row r="60" spans="1:27" x14ac:dyDescent="0.25">
      <c r="A60" s="13" t="s">
        <v>59</v>
      </c>
      <c r="B60" s="14">
        <v>2</v>
      </c>
      <c r="C60" s="14">
        <v>0</v>
      </c>
      <c r="D60" s="14">
        <v>0</v>
      </c>
      <c r="E60" s="15">
        <v>0</v>
      </c>
      <c r="F60" s="16">
        <f t="shared" si="10"/>
        <v>2</v>
      </c>
      <c r="G60" s="17">
        <f t="shared" si="11"/>
        <v>500</v>
      </c>
      <c r="H60" s="14">
        <v>0</v>
      </c>
      <c r="I60" s="14">
        <v>0</v>
      </c>
      <c r="J60" s="14">
        <v>0</v>
      </c>
      <c r="K60" s="15">
        <v>0</v>
      </c>
      <c r="L60" s="16">
        <f t="shared" si="12"/>
        <v>0</v>
      </c>
      <c r="M60" s="17">
        <f t="shared" si="13"/>
        <v>0</v>
      </c>
      <c r="N60" s="14">
        <v>0</v>
      </c>
      <c r="O60" s="14">
        <v>0</v>
      </c>
      <c r="P60" s="14">
        <v>1</v>
      </c>
      <c r="Q60" s="15">
        <v>2</v>
      </c>
      <c r="R60" s="16">
        <f t="shared" si="14"/>
        <v>3</v>
      </c>
      <c r="S60" s="17">
        <f t="shared" si="15"/>
        <v>225</v>
      </c>
      <c r="T60" s="6">
        <f t="shared" si="16"/>
        <v>725</v>
      </c>
      <c r="U60" s="18" t="s">
        <v>59</v>
      </c>
      <c r="V60" s="20">
        <v>11</v>
      </c>
      <c r="W60" s="14">
        <v>13</v>
      </c>
      <c r="X60" s="14">
        <v>12</v>
      </c>
      <c r="Y60" s="14">
        <v>13</v>
      </c>
      <c r="Z60" s="31">
        <f t="shared" si="9"/>
        <v>12.25</v>
      </c>
      <c r="AA60" s="19">
        <f t="shared" si="17"/>
        <v>59.183673469387756</v>
      </c>
    </row>
    <row r="61" spans="1:27" x14ac:dyDescent="0.25">
      <c r="A61" s="13" t="s">
        <v>49</v>
      </c>
      <c r="B61" s="14">
        <v>0</v>
      </c>
      <c r="C61" s="14">
        <v>0</v>
      </c>
      <c r="D61" s="14">
        <v>0</v>
      </c>
      <c r="E61" s="15">
        <v>2</v>
      </c>
      <c r="F61" s="16">
        <f t="shared" si="10"/>
        <v>2</v>
      </c>
      <c r="G61" s="17">
        <f t="shared" si="11"/>
        <v>500</v>
      </c>
      <c r="H61" s="14">
        <v>0</v>
      </c>
      <c r="I61" s="14">
        <v>2</v>
      </c>
      <c r="J61" s="14">
        <v>0</v>
      </c>
      <c r="K61" s="15">
        <v>0</v>
      </c>
      <c r="L61" s="16">
        <f t="shared" si="12"/>
        <v>2</v>
      </c>
      <c r="M61" s="17">
        <f t="shared" si="13"/>
        <v>200</v>
      </c>
      <c r="N61" s="14">
        <v>6</v>
      </c>
      <c r="O61" s="14">
        <v>5</v>
      </c>
      <c r="P61" s="14">
        <v>0</v>
      </c>
      <c r="Q61" s="15">
        <v>3</v>
      </c>
      <c r="R61" s="16">
        <f t="shared" si="14"/>
        <v>14</v>
      </c>
      <c r="S61" s="17">
        <f t="shared" si="15"/>
        <v>1050</v>
      </c>
      <c r="T61" s="6">
        <f t="shared" si="16"/>
        <v>1550</v>
      </c>
      <c r="U61" s="18" t="s">
        <v>49</v>
      </c>
      <c r="V61" s="14">
        <v>26</v>
      </c>
      <c r="W61" s="14">
        <v>28</v>
      </c>
      <c r="X61" s="14">
        <v>29</v>
      </c>
      <c r="Y61" s="14">
        <v>29</v>
      </c>
      <c r="Z61" s="31">
        <f t="shared" si="9"/>
        <v>28</v>
      </c>
      <c r="AA61" s="19">
        <f t="shared" si="17"/>
        <v>55.357142857142854</v>
      </c>
    </row>
    <row r="62" spans="1:27" x14ac:dyDescent="0.25">
      <c r="A62" s="13" t="s">
        <v>41</v>
      </c>
      <c r="B62" s="14">
        <v>0</v>
      </c>
      <c r="C62" s="14">
        <v>0</v>
      </c>
      <c r="D62" s="14">
        <v>1</v>
      </c>
      <c r="E62" s="15">
        <v>0</v>
      </c>
      <c r="F62" s="16">
        <f t="shared" si="10"/>
        <v>1</v>
      </c>
      <c r="G62" s="17">
        <f t="shared" si="11"/>
        <v>250</v>
      </c>
      <c r="H62" s="14">
        <v>0</v>
      </c>
      <c r="I62" s="14">
        <v>0</v>
      </c>
      <c r="J62" s="14">
        <v>0</v>
      </c>
      <c r="K62" s="15">
        <v>0</v>
      </c>
      <c r="L62" s="16">
        <f t="shared" si="12"/>
        <v>0</v>
      </c>
      <c r="M62" s="17">
        <f t="shared" si="13"/>
        <v>0</v>
      </c>
      <c r="N62" s="14">
        <v>2</v>
      </c>
      <c r="O62" s="14">
        <v>5</v>
      </c>
      <c r="P62" s="14">
        <v>2</v>
      </c>
      <c r="Q62" s="15">
        <v>4</v>
      </c>
      <c r="R62" s="16">
        <f t="shared" si="14"/>
        <v>13</v>
      </c>
      <c r="S62" s="17">
        <f t="shared" si="15"/>
        <v>975</v>
      </c>
      <c r="T62" s="6">
        <f t="shared" si="16"/>
        <v>1225</v>
      </c>
      <c r="U62" s="18" t="s">
        <v>41</v>
      </c>
      <c r="V62" s="14">
        <v>23</v>
      </c>
      <c r="W62" s="14">
        <v>21</v>
      </c>
      <c r="X62" s="14">
        <v>23</v>
      </c>
      <c r="Y62" s="14">
        <v>22</v>
      </c>
      <c r="Z62" s="31">
        <f t="shared" si="9"/>
        <v>22.25</v>
      </c>
      <c r="AA62" s="19">
        <f t="shared" si="17"/>
        <v>55.056179775280896</v>
      </c>
    </row>
    <row r="63" spans="1:27" x14ac:dyDescent="0.25">
      <c r="A63" s="13" t="s">
        <v>64</v>
      </c>
      <c r="B63" s="14">
        <v>0</v>
      </c>
      <c r="C63" s="14">
        <v>0</v>
      </c>
      <c r="D63" s="14">
        <v>0</v>
      </c>
      <c r="E63" s="15">
        <v>2</v>
      </c>
      <c r="F63" s="16">
        <f t="shared" si="10"/>
        <v>2</v>
      </c>
      <c r="G63" s="17">
        <f t="shared" si="11"/>
        <v>500</v>
      </c>
      <c r="H63" s="14">
        <v>0</v>
      </c>
      <c r="I63" s="14">
        <v>0</v>
      </c>
      <c r="J63" s="14">
        <v>0</v>
      </c>
      <c r="K63" s="15">
        <v>0</v>
      </c>
      <c r="L63" s="16">
        <f t="shared" si="12"/>
        <v>0</v>
      </c>
      <c r="M63" s="17">
        <f t="shared" si="13"/>
        <v>0</v>
      </c>
      <c r="N63" s="14">
        <v>1</v>
      </c>
      <c r="O63" s="14">
        <v>3</v>
      </c>
      <c r="P63" s="14">
        <v>0</v>
      </c>
      <c r="Q63" s="15">
        <v>2</v>
      </c>
      <c r="R63" s="16">
        <f t="shared" si="14"/>
        <v>6</v>
      </c>
      <c r="S63" s="17">
        <f t="shared" si="15"/>
        <v>450</v>
      </c>
      <c r="T63" s="6">
        <f t="shared" si="16"/>
        <v>950</v>
      </c>
      <c r="U63" s="18" t="s">
        <v>64</v>
      </c>
      <c r="V63" s="20">
        <v>17</v>
      </c>
      <c r="W63" s="20">
        <v>20</v>
      </c>
      <c r="X63" s="20">
        <v>20</v>
      </c>
      <c r="Y63" s="20">
        <v>20</v>
      </c>
      <c r="Z63" s="31">
        <f t="shared" si="9"/>
        <v>19.25</v>
      </c>
      <c r="AA63" s="19">
        <f t="shared" si="17"/>
        <v>49.350649350649348</v>
      </c>
    </row>
    <row r="64" spans="1:27" x14ac:dyDescent="0.25">
      <c r="A64" s="13" t="s">
        <v>44</v>
      </c>
      <c r="B64" s="14">
        <v>1</v>
      </c>
      <c r="C64" s="14">
        <v>0</v>
      </c>
      <c r="D64" s="14">
        <v>1</v>
      </c>
      <c r="E64" s="15">
        <v>0</v>
      </c>
      <c r="F64" s="16">
        <f t="shared" si="10"/>
        <v>2</v>
      </c>
      <c r="G64" s="17">
        <f t="shared" si="11"/>
        <v>500</v>
      </c>
      <c r="H64" s="14">
        <v>0</v>
      </c>
      <c r="I64" s="14">
        <v>0</v>
      </c>
      <c r="J64" s="14">
        <v>0</v>
      </c>
      <c r="K64" s="15">
        <v>0</v>
      </c>
      <c r="L64" s="16">
        <f t="shared" si="12"/>
        <v>0</v>
      </c>
      <c r="M64" s="17">
        <f t="shared" si="13"/>
        <v>0</v>
      </c>
      <c r="N64" s="14">
        <v>4</v>
      </c>
      <c r="O64" s="14">
        <v>3</v>
      </c>
      <c r="P64" s="14">
        <v>1</v>
      </c>
      <c r="Q64" s="15">
        <v>3</v>
      </c>
      <c r="R64" s="16">
        <f t="shared" si="14"/>
        <v>11</v>
      </c>
      <c r="S64" s="17">
        <f t="shared" si="15"/>
        <v>825</v>
      </c>
      <c r="T64" s="6">
        <f t="shared" si="16"/>
        <v>1325</v>
      </c>
      <c r="U64" s="18" t="s">
        <v>44</v>
      </c>
      <c r="V64" s="14">
        <v>31</v>
      </c>
      <c r="W64" s="14">
        <v>30</v>
      </c>
      <c r="X64" s="14">
        <v>30</v>
      </c>
      <c r="Y64" s="14">
        <v>27</v>
      </c>
      <c r="Z64" s="31">
        <f t="shared" si="9"/>
        <v>29.5</v>
      </c>
      <c r="AA64" s="19">
        <f t="shared" si="17"/>
        <v>44.915254237288138</v>
      </c>
    </row>
    <row r="65" spans="1:27" x14ac:dyDescent="0.25">
      <c r="A65" s="13" t="s">
        <v>33</v>
      </c>
      <c r="B65" s="14">
        <v>1</v>
      </c>
      <c r="C65" s="14">
        <v>0</v>
      </c>
      <c r="D65" s="14">
        <v>0</v>
      </c>
      <c r="E65" s="15">
        <v>1</v>
      </c>
      <c r="F65" s="16">
        <f t="shared" si="10"/>
        <v>2</v>
      </c>
      <c r="G65" s="17">
        <f t="shared" si="11"/>
        <v>500</v>
      </c>
      <c r="H65" s="14">
        <v>0</v>
      </c>
      <c r="I65" s="14">
        <v>0</v>
      </c>
      <c r="J65" s="14">
        <v>1</v>
      </c>
      <c r="K65" s="15">
        <v>0</v>
      </c>
      <c r="L65" s="16">
        <f t="shared" si="12"/>
        <v>1</v>
      </c>
      <c r="M65" s="17">
        <f t="shared" si="13"/>
        <v>100</v>
      </c>
      <c r="N65" s="14">
        <v>0</v>
      </c>
      <c r="O65" s="14">
        <v>1</v>
      </c>
      <c r="P65" s="14">
        <v>0</v>
      </c>
      <c r="Q65" s="15">
        <v>1</v>
      </c>
      <c r="R65" s="16">
        <f t="shared" si="14"/>
        <v>2</v>
      </c>
      <c r="S65" s="17">
        <f t="shared" si="15"/>
        <v>150</v>
      </c>
      <c r="T65" s="6">
        <f t="shared" si="16"/>
        <v>650</v>
      </c>
      <c r="U65" s="18" t="s">
        <v>33</v>
      </c>
      <c r="V65" s="14">
        <v>16</v>
      </c>
      <c r="W65" s="14">
        <v>17</v>
      </c>
      <c r="X65" s="14">
        <v>15</v>
      </c>
      <c r="Y65" s="14">
        <v>14</v>
      </c>
      <c r="Z65" s="31">
        <f t="shared" si="9"/>
        <v>15.5</v>
      </c>
      <c r="AA65" s="19">
        <f t="shared" si="17"/>
        <v>41.935483870967744</v>
      </c>
    </row>
    <row r="66" spans="1:27" x14ac:dyDescent="0.25">
      <c r="A66" s="13" t="s">
        <v>65</v>
      </c>
      <c r="B66" s="14">
        <v>1</v>
      </c>
      <c r="C66" s="14">
        <v>0</v>
      </c>
      <c r="D66" s="14">
        <v>0</v>
      </c>
      <c r="E66" s="15">
        <v>0</v>
      </c>
      <c r="F66" s="16">
        <f t="shared" si="10"/>
        <v>1</v>
      </c>
      <c r="G66" s="17">
        <f t="shared" si="11"/>
        <v>250</v>
      </c>
      <c r="H66" s="14">
        <v>0</v>
      </c>
      <c r="I66" s="14">
        <v>0</v>
      </c>
      <c r="J66" s="14">
        <v>0</v>
      </c>
      <c r="K66" s="15">
        <v>0</v>
      </c>
      <c r="L66" s="16">
        <f t="shared" si="12"/>
        <v>0</v>
      </c>
      <c r="M66" s="17">
        <f t="shared" si="13"/>
        <v>0</v>
      </c>
      <c r="N66" s="14">
        <v>0</v>
      </c>
      <c r="O66" s="14">
        <v>2</v>
      </c>
      <c r="P66" s="14">
        <v>0</v>
      </c>
      <c r="Q66" s="15">
        <v>4</v>
      </c>
      <c r="R66" s="16">
        <f t="shared" si="14"/>
        <v>6</v>
      </c>
      <c r="S66" s="17">
        <f t="shared" si="15"/>
        <v>450</v>
      </c>
      <c r="T66" s="6">
        <f t="shared" si="16"/>
        <v>700</v>
      </c>
      <c r="U66" s="18" t="s">
        <v>65</v>
      </c>
      <c r="V66" s="20">
        <v>12</v>
      </c>
      <c r="W66" s="20">
        <v>20</v>
      </c>
      <c r="X66" s="20">
        <v>18</v>
      </c>
      <c r="Y66" s="20">
        <v>19</v>
      </c>
      <c r="Z66" s="31">
        <f t="shared" si="9"/>
        <v>17.25</v>
      </c>
      <c r="AA66" s="19">
        <f t="shared" si="17"/>
        <v>40.579710144927539</v>
      </c>
    </row>
    <row r="67" spans="1:27" x14ac:dyDescent="0.25">
      <c r="A67" s="13" t="s">
        <v>86</v>
      </c>
      <c r="B67" s="1"/>
      <c r="C67" s="1"/>
      <c r="D67" s="1"/>
      <c r="E67" s="15">
        <v>1</v>
      </c>
      <c r="F67" s="16">
        <f t="shared" ref="F67:F72" si="18">SUM(B67:E67)</f>
        <v>1</v>
      </c>
      <c r="G67" s="17">
        <f t="shared" ref="G67:G72" si="19">F67*250</f>
        <v>250</v>
      </c>
      <c r="H67" s="1"/>
      <c r="I67" s="1"/>
      <c r="J67" s="1"/>
      <c r="K67" s="15">
        <v>0</v>
      </c>
      <c r="L67" s="16">
        <f t="shared" ref="L67:L72" si="20">SUM(H67:K67)</f>
        <v>0</v>
      </c>
      <c r="M67" s="17">
        <f t="shared" ref="M67:M72" si="21">L67*100</f>
        <v>0</v>
      </c>
      <c r="N67" s="1"/>
      <c r="O67" s="1"/>
      <c r="P67" s="1"/>
      <c r="Q67" s="15">
        <v>2</v>
      </c>
      <c r="R67" s="16">
        <f t="shared" ref="R67:R72" si="22">SUM(N67:Q67)</f>
        <v>2</v>
      </c>
      <c r="S67" s="17">
        <f t="shared" ref="S67:S72" si="23">R67*75</f>
        <v>150</v>
      </c>
      <c r="T67" s="6">
        <f t="shared" ref="T67:T72" si="24">G67+S67</f>
        <v>400</v>
      </c>
      <c r="U67" s="18" t="s">
        <v>47</v>
      </c>
      <c r="V67" s="1"/>
      <c r="W67" s="1"/>
      <c r="X67" s="1"/>
      <c r="Y67" s="14">
        <v>11</v>
      </c>
      <c r="Z67" s="31">
        <v>11</v>
      </c>
      <c r="AA67" s="19">
        <f t="shared" ref="AA67:AA73" si="25">T67/Z67</f>
        <v>36.363636363636367</v>
      </c>
    </row>
    <row r="68" spans="1:27" x14ac:dyDescent="0.25">
      <c r="A68" s="13" t="s">
        <v>78</v>
      </c>
      <c r="B68" s="1"/>
      <c r="C68" s="14">
        <v>0</v>
      </c>
      <c r="D68" s="14">
        <v>0</v>
      </c>
      <c r="E68" s="15">
        <v>0</v>
      </c>
      <c r="F68" s="16">
        <f t="shared" si="18"/>
        <v>0</v>
      </c>
      <c r="G68" s="17">
        <f t="shared" si="19"/>
        <v>0</v>
      </c>
      <c r="H68" s="1"/>
      <c r="I68" s="14">
        <v>0</v>
      </c>
      <c r="J68" s="14">
        <v>0</v>
      </c>
      <c r="K68" s="15">
        <v>0</v>
      </c>
      <c r="L68" s="16">
        <f t="shared" si="20"/>
        <v>0</v>
      </c>
      <c r="M68" s="17">
        <f t="shared" si="21"/>
        <v>0</v>
      </c>
      <c r="N68" s="1"/>
      <c r="O68" s="14">
        <v>2</v>
      </c>
      <c r="P68" s="14">
        <v>1</v>
      </c>
      <c r="Q68" s="15">
        <v>2</v>
      </c>
      <c r="R68" s="16">
        <f t="shared" si="22"/>
        <v>5</v>
      </c>
      <c r="S68" s="17">
        <f t="shared" si="23"/>
        <v>375</v>
      </c>
      <c r="T68" s="6">
        <f t="shared" si="24"/>
        <v>375</v>
      </c>
      <c r="U68" s="18" t="s">
        <v>78</v>
      </c>
      <c r="V68" s="1"/>
      <c r="W68" s="14">
        <v>15</v>
      </c>
      <c r="X68" s="14">
        <v>16</v>
      </c>
      <c r="Y68" s="14">
        <v>16</v>
      </c>
      <c r="Z68" s="31">
        <f>(W68+X68+Y68)/3</f>
        <v>15.666666666666666</v>
      </c>
      <c r="AA68" s="19">
        <f t="shared" si="25"/>
        <v>23.936170212765958</v>
      </c>
    </row>
    <row r="69" spans="1:27" x14ac:dyDescent="0.25">
      <c r="A69" s="13" t="s">
        <v>81</v>
      </c>
      <c r="B69" s="1"/>
      <c r="C69" s="14">
        <v>0</v>
      </c>
      <c r="D69" s="14">
        <v>0</v>
      </c>
      <c r="E69" s="15">
        <v>0</v>
      </c>
      <c r="F69" s="16">
        <f t="shared" si="18"/>
        <v>0</v>
      </c>
      <c r="G69" s="17">
        <f t="shared" si="19"/>
        <v>0</v>
      </c>
      <c r="H69" s="1"/>
      <c r="I69" s="14">
        <v>0</v>
      </c>
      <c r="J69" s="14">
        <v>0</v>
      </c>
      <c r="K69" s="15">
        <v>0</v>
      </c>
      <c r="L69" s="16">
        <f t="shared" si="20"/>
        <v>0</v>
      </c>
      <c r="M69" s="17">
        <f t="shared" si="21"/>
        <v>0</v>
      </c>
      <c r="N69" s="1"/>
      <c r="O69" s="14">
        <v>1</v>
      </c>
      <c r="P69" s="14">
        <v>0</v>
      </c>
      <c r="Q69" s="15">
        <v>1</v>
      </c>
      <c r="R69" s="16">
        <f t="shared" si="22"/>
        <v>2</v>
      </c>
      <c r="S69" s="17">
        <f t="shared" si="23"/>
        <v>150</v>
      </c>
      <c r="T69" s="6">
        <f t="shared" si="24"/>
        <v>150</v>
      </c>
      <c r="U69" s="13" t="s">
        <v>81</v>
      </c>
      <c r="V69" s="1"/>
      <c r="W69" s="14">
        <v>13</v>
      </c>
      <c r="X69" s="14">
        <v>13</v>
      </c>
      <c r="Y69" s="14">
        <v>12</v>
      </c>
      <c r="Z69" s="31">
        <f>(W69+X69+Y69)/3</f>
        <v>12.666666666666666</v>
      </c>
      <c r="AA69" s="19">
        <f t="shared" si="25"/>
        <v>11.842105263157896</v>
      </c>
    </row>
    <row r="70" spans="1:27" x14ac:dyDescent="0.25">
      <c r="A70" s="13" t="s">
        <v>77</v>
      </c>
      <c r="B70" s="1"/>
      <c r="C70" s="14">
        <v>0</v>
      </c>
      <c r="D70" s="14">
        <v>0</v>
      </c>
      <c r="E70" s="15">
        <v>0</v>
      </c>
      <c r="F70" s="16">
        <f t="shared" si="18"/>
        <v>0</v>
      </c>
      <c r="G70" s="17">
        <f t="shared" si="19"/>
        <v>0</v>
      </c>
      <c r="H70" s="1"/>
      <c r="I70" s="14">
        <v>0</v>
      </c>
      <c r="J70" s="14">
        <v>0</v>
      </c>
      <c r="K70" s="15">
        <v>0</v>
      </c>
      <c r="L70" s="16">
        <f t="shared" si="20"/>
        <v>0</v>
      </c>
      <c r="M70" s="17">
        <f t="shared" si="21"/>
        <v>0</v>
      </c>
      <c r="N70" s="1"/>
      <c r="O70" s="14">
        <v>0</v>
      </c>
      <c r="P70" s="14">
        <v>0</v>
      </c>
      <c r="Q70" s="15">
        <v>1</v>
      </c>
      <c r="R70" s="16">
        <f t="shared" si="22"/>
        <v>1</v>
      </c>
      <c r="S70" s="17">
        <f t="shared" si="23"/>
        <v>75</v>
      </c>
      <c r="T70" s="6">
        <f t="shared" si="24"/>
        <v>75</v>
      </c>
      <c r="U70" s="13" t="s">
        <v>77</v>
      </c>
      <c r="V70" s="1"/>
      <c r="W70" s="14">
        <v>12</v>
      </c>
      <c r="X70" s="14">
        <v>12</v>
      </c>
      <c r="Y70" s="14">
        <v>12</v>
      </c>
      <c r="Z70" s="31">
        <f>(W70+X70+Y70)/3</f>
        <v>12</v>
      </c>
      <c r="AA70" s="19">
        <f t="shared" si="25"/>
        <v>6.25</v>
      </c>
    </row>
    <row r="71" spans="1:27" x14ac:dyDescent="0.25">
      <c r="A71" s="13" t="s">
        <v>83</v>
      </c>
      <c r="B71" s="1"/>
      <c r="C71" s="14">
        <v>0</v>
      </c>
      <c r="D71" s="14">
        <v>0</v>
      </c>
      <c r="E71" s="15">
        <v>0</v>
      </c>
      <c r="F71" s="16">
        <f t="shared" si="18"/>
        <v>0</v>
      </c>
      <c r="G71" s="17">
        <f t="shared" si="19"/>
        <v>0</v>
      </c>
      <c r="H71" s="1"/>
      <c r="I71" s="14">
        <v>0</v>
      </c>
      <c r="J71" s="14">
        <v>0</v>
      </c>
      <c r="K71" s="15">
        <v>0</v>
      </c>
      <c r="L71" s="16">
        <f t="shared" si="20"/>
        <v>0</v>
      </c>
      <c r="M71" s="17">
        <f t="shared" si="21"/>
        <v>0</v>
      </c>
      <c r="N71" s="1"/>
      <c r="O71" s="14">
        <v>0</v>
      </c>
      <c r="P71" s="14">
        <v>0</v>
      </c>
      <c r="Q71" s="15">
        <v>1</v>
      </c>
      <c r="R71" s="16">
        <f t="shared" si="22"/>
        <v>1</v>
      </c>
      <c r="S71" s="17">
        <f t="shared" si="23"/>
        <v>75</v>
      </c>
      <c r="T71" s="6">
        <f t="shared" si="24"/>
        <v>75</v>
      </c>
      <c r="U71" s="18" t="s">
        <v>83</v>
      </c>
      <c r="V71" s="27"/>
      <c r="W71" s="20">
        <v>19</v>
      </c>
      <c r="X71" s="20">
        <v>19</v>
      </c>
      <c r="Y71" s="20">
        <v>19</v>
      </c>
      <c r="Z71" s="31">
        <f>(W71+X71+Y71)/3</f>
        <v>19</v>
      </c>
      <c r="AA71" s="19">
        <f t="shared" si="25"/>
        <v>3.9473684210526314</v>
      </c>
    </row>
    <row r="72" spans="1:27" x14ac:dyDescent="0.25">
      <c r="A72" s="13" t="s">
        <v>75</v>
      </c>
      <c r="B72" s="1"/>
      <c r="C72" s="1"/>
      <c r="D72" s="1"/>
      <c r="E72" s="15">
        <v>0</v>
      </c>
      <c r="F72" s="16">
        <f t="shared" si="18"/>
        <v>0</v>
      </c>
      <c r="G72" s="17">
        <f t="shared" si="19"/>
        <v>0</v>
      </c>
      <c r="H72" s="1"/>
      <c r="I72" s="1"/>
      <c r="J72" s="1"/>
      <c r="K72" s="15">
        <v>0</v>
      </c>
      <c r="L72" s="16">
        <f t="shared" si="20"/>
        <v>0</v>
      </c>
      <c r="M72" s="17">
        <f t="shared" si="21"/>
        <v>0</v>
      </c>
      <c r="N72" s="1"/>
      <c r="O72" s="1"/>
      <c r="P72" s="1"/>
      <c r="Q72" s="15">
        <v>0</v>
      </c>
      <c r="R72" s="16">
        <f t="shared" si="22"/>
        <v>0</v>
      </c>
      <c r="S72" s="17">
        <f t="shared" si="23"/>
        <v>0</v>
      </c>
      <c r="T72" s="6">
        <f t="shared" si="24"/>
        <v>0</v>
      </c>
      <c r="U72" s="18" t="s">
        <v>75</v>
      </c>
      <c r="V72" s="1"/>
      <c r="W72" s="1"/>
      <c r="X72" s="1"/>
      <c r="Y72" s="14">
        <v>13</v>
      </c>
      <c r="Z72" s="31">
        <v>13</v>
      </c>
      <c r="AA72" s="19">
        <f t="shared" si="25"/>
        <v>0</v>
      </c>
    </row>
    <row r="73" spans="1:27" x14ac:dyDescent="0.25">
      <c r="A73" s="21" t="s">
        <v>67</v>
      </c>
      <c r="B73" s="20">
        <f>SUM(B3:B72)</f>
        <v>64</v>
      </c>
      <c r="C73" s="20">
        <f t="shared" ref="C73:E73" si="26">SUM(C3:C72)</f>
        <v>61</v>
      </c>
      <c r="D73" s="20">
        <f t="shared" si="26"/>
        <v>75</v>
      </c>
      <c r="E73" s="20">
        <f t="shared" si="26"/>
        <v>82</v>
      </c>
      <c r="F73" s="22">
        <f>SUM(F3:F72)</f>
        <v>282</v>
      </c>
      <c r="G73" s="28">
        <f>SUM(G3:G72)</f>
        <v>70500</v>
      </c>
      <c r="H73" s="20">
        <f t="shared" ref="H73:K73" si="27">SUM(H3:H72)</f>
        <v>29</v>
      </c>
      <c r="I73" s="20">
        <f t="shared" si="27"/>
        <v>45</v>
      </c>
      <c r="J73" s="20">
        <f t="shared" si="27"/>
        <v>30</v>
      </c>
      <c r="K73" s="20">
        <f t="shared" si="27"/>
        <v>25</v>
      </c>
      <c r="L73" s="22">
        <f>SUM(L3:L72)</f>
        <v>129</v>
      </c>
      <c r="M73" s="28">
        <f>SUM(M3:M72)</f>
        <v>12900</v>
      </c>
      <c r="N73" s="20">
        <f t="shared" ref="N73:Q73" si="28">SUM(N3:N72)</f>
        <v>354</v>
      </c>
      <c r="O73" s="20">
        <f t="shared" si="28"/>
        <v>433</v>
      </c>
      <c r="P73" s="20">
        <f t="shared" si="28"/>
        <v>212</v>
      </c>
      <c r="Q73" s="20">
        <f t="shared" si="28"/>
        <v>446</v>
      </c>
      <c r="R73" s="22">
        <f>SUM(R3:R72)</f>
        <v>1445</v>
      </c>
      <c r="S73" s="28">
        <f>SUM(S3:S72)</f>
        <v>108375</v>
      </c>
      <c r="T73" s="6">
        <f>G3+S73</f>
        <v>111375</v>
      </c>
      <c r="U73" s="2"/>
      <c r="V73" s="20"/>
      <c r="W73" s="20"/>
      <c r="X73" s="20"/>
      <c r="Y73" s="20"/>
      <c r="Z73" s="19">
        <f>SUM(Z3:Z72)</f>
        <v>1368.5833333333335</v>
      </c>
      <c r="AA73" s="19">
        <f t="shared" si="25"/>
        <v>81.379772270596106</v>
      </c>
    </row>
  </sheetData>
  <mergeCells count="2">
    <mergeCell ref="A1:A2"/>
    <mergeCell ref="U1:U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completa</vt:lpstr>
      <vt:lpstr>Resumo dos estratos</vt:lpstr>
      <vt:lpstr>Todos os estratos</vt:lpstr>
      <vt:lpstr>Estratos L4, L4+ e 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Carlos Fico</cp:lastModifiedBy>
  <dcterms:created xsi:type="dcterms:W3CDTF">2017-06-04T11:26:55Z</dcterms:created>
  <dcterms:modified xsi:type="dcterms:W3CDTF">2017-06-16T15:18:26Z</dcterms:modified>
</cp:coreProperties>
</file>