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NVISA\Projeto HM 2025\Projeto HM 2025 UTI e CC_LILIAN 15.05.2025\ANEXOS\Centro Cirurgico_RPA\NOVOS JULHO 2025\"/>
    </mc:Choice>
  </mc:AlternateContent>
  <xr:revisionPtr revIDLastSave="0" documentId="8_{1F25631D-8C30-4BD7-85C8-AD609C2BCFB0}" xr6:coauthVersionLast="47" xr6:coauthVersionMax="47" xr10:uidLastSave="{00000000-0000-0000-0000-000000000000}"/>
  <bookViews>
    <workbookView xWindow="-110" yWindow="-110" windowWidth="19420" windowHeight="10300" firstSheet="9" activeTab="10" xr2:uid="{00000000-000D-0000-FFFF-FFFF00000000}"/>
  </bookViews>
  <sheets>
    <sheet name="Orientações preenchimento" sheetId="1" r:id="rId1"/>
    <sheet name="0.Identificação do Hospital" sheetId="16" r:id="rId2"/>
    <sheet name="1.Anexo VI_Av_ConsolEstrutura" sheetId="4" r:id="rId3"/>
    <sheet name="2. Anexo VII-A AvaConhecim" sheetId="5" r:id="rId4"/>
    <sheet name="3. Anexo VII-B Toler_aceita_PA" sheetId="13" r:id="rId5"/>
    <sheet name="4. Ex_org respostas ANEXO VII" sheetId="12" r:id="rId6"/>
    <sheet name="5.AnexoVIII-A_CC_ConsAdHM5MoCat" sheetId="7" r:id="rId7"/>
    <sheet name="6.AnexoVIII-B_RA_ConsAdHM5MoCat" sheetId="14" r:id="rId8"/>
    <sheet name="7.AnexVIII-C1-ConsDegermCir" sheetId="15" r:id="rId9"/>
    <sheet name="8.AnexVIII-C2-ConsAntisCirPBA" sheetId="19" r:id="rId10"/>
    <sheet name="9.AnexoIX_ConsprodHM_ISC" sheetId="8" r:id="rId11"/>
    <sheet name="10. Anexo XI_intervenções" sheetId="18" r:id="rId1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8" i="8" l="1"/>
  <c r="Q28" i="8" s="1"/>
  <c r="O28" i="8"/>
  <c r="Q27" i="8"/>
  <c r="Q26" i="8"/>
  <c r="Q25" i="8"/>
  <c r="Q24" i="8"/>
  <c r="Q23" i="8"/>
  <c r="Q22" i="8"/>
  <c r="Q21" i="8"/>
  <c r="Q20" i="8"/>
  <c r="Q19" i="8"/>
  <c r="Q18" i="8"/>
  <c r="Q17" i="8"/>
  <c r="Q16" i="8"/>
  <c r="P15" i="8"/>
  <c r="O15" i="8"/>
  <c r="Q15" i="8" s="1"/>
  <c r="Q14" i="8"/>
  <c r="Q13" i="8"/>
  <c r="Q12" i="8"/>
  <c r="Q11" i="8"/>
  <c r="Q10" i="8"/>
  <c r="Q9" i="8"/>
  <c r="Q8" i="8"/>
  <c r="Q7" i="8"/>
  <c r="Q6" i="8"/>
  <c r="Q5" i="8"/>
  <c r="Q4" i="8"/>
  <c r="Q3" i="8"/>
  <c r="D26" i="19"/>
  <c r="C26" i="19"/>
  <c r="B26" i="19"/>
  <c r="D25" i="19"/>
  <c r="D24" i="19"/>
  <c r="D23" i="19"/>
  <c r="D22" i="19"/>
  <c r="D21" i="19"/>
  <c r="C21" i="19"/>
  <c r="D20" i="19"/>
  <c r="D19" i="19"/>
  <c r="D18" i="19"/>
  <c r="D17" i="19"/>
  <c r="C17" i="19"/>
  <c r="D16" i="19"/>
  <c r="D15" i="19"/>
  <c r="D14" i="19"/>
  <c r="D13" i="19"/>
  <c r="C13" i="19"/>
  <c r="E10" i="19"/>
  <c r="D10" i="19"/>
  <c r="C10" i="19"/>
  <c r="E9" i="19"/>
  <c r="E8" i="19"/>
  <c r="E7" i="19"/>
  <c r="E6" i="19"/>
  <c r="E5" i="19"/>
  <c r="D21" i="15"/>
  <c r="D22" i="15"/>
  <c r="D23" i="15"/>
  <c r="D24" i="15"/>
  <c r="D25" i="15"/>
  <c r="D20" i="15"/>
  <c r="D19" i="15"/>
  <c r="C26" i="15"/>
  <c r="D26" i="15" s="1"/>
  <c r="B26" i="15"/>
  <c r="C19" i="15"/>
  <c r="D18" i="15"/>
  <c r="D17" i="15"/>
  <c r="D16" i="15"/>
  <c r="C16" i="15"/>
  <c r="D15" i="15"/>
  <c r="D14" i="15"/>
  <c r="D13" i="15"/>
  <c r="D12" i="15"/>
  <c r="C12" i="15"/>
  <c r="G9" i="15"/>
  <c r="F9" i="15"/>
  <c r="E9" i="15"/>
  <c r="G8" i="15"/>
  <c r="G7" i="15"/>
  <c r="G6" i="15"/>
  <c r="G5" i="15"/>
  <c r="G4" i="15"/>
  <c r="C15" i="8" l="1"/>
  <c r="W3" i="8"/>
  <c r="W7" i="8"/>
  <c r="W4" i="8"/>
  <c r="W5" i="8"/>
  <c r="W6" i="8"/>
  <c r="W8" i="8"/>
  <c r="W9" i="8"/>
  <c r="W10" i="8"/>
  <c r="W11" i="8"/>
  <c r="W12" i="8"/>
  <c r="W13" i="8"/>
  <c r="W14" i="8"/>
  <c r="W16" i="8"/>
  <c r="W17" i="8"/>
  <c r="W18" i="8"/>
  <c r="W19" i="8"/>
  <c r="W20" i="8"/>
  <c r="W21" i="8"/>
  <c r="W22" i="8"/>
  <c r="W23" i="8"/>
  <c r="W24" i="8"/>
  <c r="W25" i="8"/>
  <c r="W26" i="8"/>
  <c r="W27" i="8"/>
  <c r="C20" i="4"/>
  <c r="C57" i="4"/>
  <c r="D20" i="4"/>
  <c r="E20" i="4"/>
  <c r="F20" i="4"/>
  <c r="AL25" i="14"/>
  <c r="K25" i="14"/>
  <c r="AJ25" i="7"/>
  <c r="AL25" i="7"/>
  <c r="AK25" i="7"/>
  <c r="L25" i="7"/>
  <c r="K25" i="7"/>
  <c r="C30" i="13"/>
  <c r="B30" i="13"/>
  <c r="AJ50" i="7"/>
  <c r="AJ49" i="7"/>
  <c r="I49" i="7"/>
  <c r="AV44" i="7"/>
  <c r="AJ52" i="7" s="1"/>
  <c r="AT44" i="7"/>
  <c r="AG52" i="7" s="1"/>
  <c r="AS44" i="7"/>
  <c r="AE52" i="7" s="1"/>
  <c r="AR44" i="7"/>
  <c r="AD52" i="7" s="1"/>
  <c r="AQ44" i="7"/>
  <c r="AJ51" i="7" s="1"/>
  <c r="AO44" i="7"/>
  <c r="AG51" i="7" s="1"/>
  <c r="AN44" i="7"/>
  <c r="AM44" i="7"/>
  <c r="AD51" i="7" s="1"/>
  <c r="AL44" i="7"/>
  <c r="AJ44" i="7"/>
  <c r="AG50" i="7" s="1"/>
  <c r="AI44" i="7"/>
  <c r="AE50" i="7" s="1"/>
  <c r="AH44" i="7"/>
  <c r="AD50" i="7" s="1"/>
  <c r="AG44" i="7"/>
  <c r="AF44" i="7"/>
  <c r="AI49" i="7" s="1"/>
  <c r="AE44" i="7"/>
  <c r="AG49" i="7" s="1"/>
  <c r="AD44" i="7"/>
  <c r="AE49" i="7" s="1"/>
  <c r="AC44" i="7"/>
  <c r="AD49" i="7" s="1"/>
  <c r="U44" i="7"/>
  <c r="I52" i="7" s="1"/>
  <c r="S44" i="7"/>
  <c r="F52" i="7" s="1"/>
  <c r="R44" i="7"/>
  <c r="Q44" i="7"/>
  <c r="C52" i="7" s="1"/>
  <c r="P44" i="7"/>
  <c r="I51" i="7" s="1"/>
  <c r="N44" i="7"/>
  <c r="F51" i="7" s="1"/>
  <c r="M44" i="7"/>
  <c r="D51" i="7" s="1"/>
  <c r="L44" i="7"/>
  <c r="C51" i="7" s="1"/>
  <c r="K44" i="7"/>
  <c r="I50" i="7" s="1"/>
  <c r="I44" i="7"/>
  <c r="F50" i="7" s="1"/>
  <c r="H44" i="7"/>
  <c r="G44" i="7"/>
  <c r="C50" i="7" s="1"/>
  <c r="F44" i="7"/>
  <c r="D44" i="7"/>
  <c r="F49" i="7" s="1"/>
  <c r="C44" i="7"/>
  <c r="D49" i="7" s="1"/>
  <c r="B44" i="7"/>
  <c r="C49" i="7" s="1"/>
  <c r="AU43" i="7"/>
  <c r="AP43" i="7"/>
  <c r="AK43" i="7"/>
  <c r="AF43" i="7"/>
  <c r="T43" i="7"/>
  <c r="O43" i="7"/>
  <c r="J43" i="7"/>
  <c r="E43" i="7"/>
  <c r="AU42" i="7"/>
  <c r="AP42" i="7"/>
  <c r="AK42" i="7"/>
  <c r="AF42" i="7"/>
  <c r="T42" i="7"/>
  <c r="O42" i="7"/>
  <c r="J42" i="7"/>
  <c r="E42" i="7"/>
  <c r="AU41" i="7"/>
  <c r="AP41" i="7"/>
  <c r="AK41" i="7"/>
  <c r="AF41" i="7"/>
  <c r="T41" i="7"/>
  <c r="O41" i="7"/>
  <c r="J41" i="7"/>
  <c r="E41" i="7"/>
  <c r="AU40" i="7"/>
  <c r="AP40" i="7"/>
  <c r="AK40" i="7"/>
  <c r="AF40" i="7"/>
  <c r="T40" i="7"/>
  <c r="O40" i="7"/>
  <c r="J40" i="7"/>
  <c r="E40" i="7"/>
  <c r="AU39" i="7"/>
  <c r="AP39" i="7"/>
  <c r="AK39" i="7"/>
  <c r="AF39" i="7"/>
  <c r="T39" i="7"/>
  <c r="O39" i="7"/>
  <c r="J39" i="7"/>
  <c r="E39" i="7"/>
  <c r="AU38" i="7"/>
  <c r="AP38" i="7"/>
  <c r="AK38" i="7"/>
  <c r="AF38" i="7"/>
  <c r="T38" i="7"/>
  <c r="O38" i="7"/>
  <c r="J38" i="7"/>
  <c r="E38" i="7"/>
  <c r="AU37" i="7"/>
  <c r="AP37" i="7"/>
  <c r="AK37" i="7"/>
  <c r="AF37" i="7"/>
  <c r="T37" i="7"/>
  <c r="O37" i="7"/>
  <c r="J37" i="7"/>
  <c r="E37" i="7"/>
  <c r="AU36" i="7"/>
  <c r="AP36" i="7"/>
  <c r="AK36" i="7"/>
  <c r="AF36" i="7"/>
  <c r="T36" i="7"/>
  <c r="O36" i="7"/>
  <c r="J36" i="7"/>
  <c r="E36" i="7"/>
  <c r="AU35" i="7"/>
  <c r="AP35" i="7"/>
  <c r="AK35" i="7"/>
  <c r="AF35" i="7"/>
  <c r="T35" i="7"/>
  <c r="O35" i="7"/>
  <c r="J35" i="7"/>
  <c r="E35" i="7"/>
  <c r="AU34" i="7"/>
  <c r="AP34" i="7"/>
  <c r="AK34" i="7"/>
  <c r="AF34" i="7"/>
  <c r="T34" i="7"/>
  <c r="O34" i="7"/>
  <c r="J34" i="7"/>
  <c r="E34" i="7"/>
  <c r="AU33" i="7"/>
  <c r="AU44" i="7" s="1"/>
  <c r="AI52" i="7" s="1"/>
  <c r="AP33" i="7"/>
  <c r="AP44" i="7" s="1"/>
  <c r="AI51" i="7" s="1"/>
  <c r="AK33" i="7"/>
  <c r="AF33" i="7"/>
  <c r="T33" i="7"/>
  <c r="T44" i="7" s="1"/>
  <c r="H52" i="7" s="1"/>
  <c r="O33" i="7"/>
  <c r="O44" i="7" s="1"/>
  <c r="H51" i="7" s="1"/>
  <c r="J33" i="7"/>
  <c r="E33" i="7"/>
  <c r="E44" i="7" s="1"/>
  <c r="H49" i="7" s="1"/>
  <c r="AL24" i="7"/>
  <c r="AI23" i="7"/>
  <c r="K22" i="7"/>
  <c r="H22" i="7"/>
  <c r="AL21" i="7"/>
  <c r="K21" i="7"/>
  <c r="BA16" i="7"/>
  <c r="AY16" i="7"/>
  <c r="AI24" i="7" s="1"/>
  <c r="AX16" i="7"/>
  <c r="AG24" i="7" s="1"/>
  <c r="AH24" i="7" s="1"/>
  <c r="AW16" i="7"/>
  <c r="AF24" i="7" s="1"/>
  <c r="AV16" i="7"/>
  <c r="AL23" i="7" s="1"/>
  <c r="AT16" i="7"/>
  <c r="AS16" i="7"/>
  <c r="AG23" i="7" s="1"/>
  <c r="AR16" i="7"/>
  <c r="AF23" i="7" s="1"/>
  <c r="AQ16" i="7"/>
  <c r="AL22" i="7" s="1"/>
  <c r="AO16" i="7"/>
  <c r="AI22" i="7" s="1"/>
  <c r="AN16" i="7"/>
  <c r="AG22" i="7" s="1"/>
  <c r="AH22" i="7" s="1"/>
  <c r="AM16" i="7"/>
  <c r="AF22" i="7" s="1"/>
  <c r="AL16" i="7"/>
  <c r="AJ16" i="7"/>
  <c r="AI21" i="7" s="1"/>
  <c r="AI16" i="7"/>
  <c r="AG21" i="7" s="1"/>
  <c r="AH16" i="7"/>
  <c r="AF21" i="7" s="1"/>
  <c r="AG16" i="7"/>
  <c r="AL20" i="7" s="1"/>
  <c r="AE16" i="7"/>
  <c r="AI20" i="7" s="1"/>
  <c r="AD16" i="7"/>
  <c r="AG20" i="7" s="1"/>
  <c r="AC16" i="7"/>
  <c r="AF20" i="7" s="1"/>
  <c r="Z16" i="7"/>
  <c r="K24" i="7" s="1"/>
  <c r="X16" i="7"/>
  <c r="H24" i="7" s="1"/>
  <c r="W16" i="7"/>
  <c r="F24" i="7" s="1"/>
  <c r="V16" i="7"/>
  <c r="E24" i="7" s="1"/>
  <c r="U16" i="7"/>
  <c r="K23" i="7" s="1"/>
  <c r="S16" i="7"/>
  <c r="H23" i="7" s="1"/>
  <c r="R16" i="7"/>
  <c r="F23" i="7" s="1"/>
  <c r="G23" i="7" s="1"/>
  <c r="Q16" i="7"/>
  <c r="E23" i="7" s="1"/>
  <c r="P16" i="7"/>
  <c r="N16" i="7"/>
  <c r="M16" i="7"/>
  <c r="F22" i="7" s="1"/>
  <c r="L16" i="7"/>
  <c r="E22" i="7" s="1"/>
  <c r="K16" i="7"/>
  <c r="I16" i="7"/>
  <c r="H21" i="7" s="1"/>
  <c r="H16" i="7"/>
  <c r="G16" i="7"/>
  <c r="E21" i="7" s="1"/>
  <c r="F16" i="7"/>
  <c r="K20" i="7" s="1"/>
  <c r="D16" i="7"/>
  <c r="H20" i="7" s="1"/>
  <c r="C16" i="7"/>
  <c r="F20" i="7" s="1"/>
  <c r="B16" i="7"/>
  <c r="E20" i="7" s="1"/>
  <c r="E25" i="7" s="1"/>
  <c r="AZ15" i="7"/>
  <c r="AU15" i="7"/>
  <c r="AP15" i="7"/>
  <c r="AK15" i="7"/>
  <c r="AF15" i="7"/>
  <c r="Y15" i="7"/>
  <c r="T15" i="7"/>
  <c r="O15" i="7"/>
  <c r="J15" i="7"/>
  <c r="E15" i="7"/>
  <c r="AZ14" i="7"/>
  <c r="AU14" i="7"/>
  <c r="AP14" i="7"/>
  <c r="AK14" i="7"/>
  <c r="AF14" i="7"/>
  <c r="Y14" i="7"/>
  <c r="T14" i="7"/>
  <c r="O14" i="7"/>
  <c r="J14" i="7"/>
  <c r="E14" i="7"/>
  <c r="AZ13" i="7"/>
  <c r="AU13" i="7"/>
  <c r="AP13" i="7"/>
  <c r="AK13" i="7"/>
  <c r="AF13" i="7"/>
  <c r="Y13" i="7"/>
  <c r="T13" i="7"/>
  <c r="O13" i="7"/>
  <c r="J13" i="7"/>
  <c r="E13" i="7"/>
  <c r="AZ12" i="7"/>
  <c r="AU12" i="7"/>
  <c r="AP12" i="7"/>
  <c r="AK12" i="7"/>
  <c r="AF12" i="7"/>
  <c r="Y12" i="7"/>
  <c r="T12" i="7"/>
  <c r="O12" i="7"/>
  <c r="J12" i="7"/>
  <c r="E12" i="7"/>
  <c r="AZ11" i="7"/>
  <c r="AU11" i="7"/>
  <c r="AP11" i="7"/>
  <c r="AK11" i="7"/>
  <c r="AF11" i="7"/>
  <c r="Y11" i="7"/>
  <c r="T11" i="7"/>
  <c r="O11" i="7"/>
  <c r="J11" i="7"/>
  <c r="E11" i="7"/>
  <c r="AZ10" i="7"/>
  <c r="AU10" i="7"/>
  <c r="AP10" i="7"/>
  <c r="AK10" i="7"/>
  <c r="AF10" i="7"/>
  <c r="Y10" i="7"/>
  <c r="T10" i="7"/>
  <c r="O10" i="7"/>
  <c r="J10" i="7"/>
  <c r="E10" i="7"/>
  <c r="AZ9" i="7"/>
  <c r="AU9" i="7"/>
  <c r="AP9" i="7"/>
  <c r="AK9" i="7"/>
  <c r="AF9" i="7"/>
  <c r="Y9" i="7"/>
  <c r="T9" i="7"/>
  <c r="O9" i="7"/>
  <c r="J9" i="7"/>
  <c r="E9" i="7"/>
  <c r="AZ8" i="7"/>
  <c r="AU8" i="7"/>
  <c r="AP8" i="7"/>
  <c r="AP16" i="7" s="1"/>
  <c r="AK22" i="7" s="1"/>
  <c r="AK8" i="7"/>
  <c r="AF8" i="7"/>
  <c r="Y8" i="7"/>
  <c r="T8" i="7"/>
  <c r="O8" i="7"/>
  <c r="J8" i="7"/>
  <c r="E8" i="7"/>
  <c r="AZ7" i="7"/>
  <c r="AZ16" i="7" s="1"/>
  <c r="AK24" i="7" s="1"/>
  <c r="AU7" i="7"/>
  <c r="AP7" i="7"/>
  <c r="AK7" i="7"/>
  <c r="AF7" i="7"/>
  <c r="Y7" i="7"/>
  <c r="T7" i="7"/>
  <c r="O7" i="7"/>
  <c r="J7" i="7"/>
  <c r="J16" i="7" s="1"/>
  <c r="J21" i="7" s="1"/>
  <c r="E7" i="7"/>
  <c r="AZ6" i="7"/>
  <c r="AU6" i="7"/>
  <c r="AP6" i="7"/>
  <c r="AK6" i="7"/>
  <c r="AF6" i="7"/>
  <c r="Y6" i="7"/>
  <c r="T6" i="7"/>
  <c r="T16" i="7" s="1"/>
  <c r="J23" i="7" s="1"/>
  <c r="O6" i="7"/>
  <c r="J6" i="7"/>
  <c r="E6" i="7"/>
  <c r="AJ52" i="14"/>
  <c r="AF52" i="14"/>
  <c r="AE52" i="14"/>
  <c r="AD52" i="14"/>
  <c r="AE51" i="14"/>
  <c r="AJ50" i="14"/>
  <c r="AK50" i="14" s="1"/>
  <c r="AF49" i="14"/>
  <c r="AE49" i="14"/>
  <c r="AE53" i="14" s="1"/>
  <c r="AD49" i="14"/>
  <c r="AV44" i="14"/>
  <c r="AT44" i="14"/>
  <c r="AG52" i="14" s="1"/>
  <c r="AH52" i="14" s="1"/>
  <c r="AS44" i="14"/>
  <c r="AR44" i="14"/>
  <c r="AQ44" i="14"/>
  <c r="AJ51" i="14" s="1"/>
  <c r="AK51" i="14" s="1"/>
  <c r="AO44" i="14"/>
  <c r="AG51" i="14" s="1"/>
  <c r="AH51" i="14" s="1"/>
  <c r="AN44" i="14"/>
  <c r="AM44" i="14"/>
  <c r="AD51" i="14" s="1"/>
  <c r="AF51" i="14" s="1"/>
  <c r="AL44" i="14"/>
  <c r="AJ44" i="14"/>
  <c r="AG50" i="14" s="1"/>
  <c r="AH50" i="14" s="1"/>
  <c r="AI44" i="14"/>
  <c r="AE50" i="14" s="1"/>
  <c r="AH44" i="14"/>
  <c r="AD50" i="14" s="1"/>
  <c r="AG44" i="14"/>
  <c r="AJ49" i="14" s="1"/>
  <c r="AE44" i="14"/>
  <c r="AG49" i="14" s="1"/>
  <c r="AD44" i="14"/>
  <c r="AC44" i="14"/>
  <c r="AU43" i="14"/>
  <c r="AP43" i="14"/>
  <c r="AK43" i="14"/>
  <c r="AF43" i="14"/>
  <c r="AU42" i="14"/>
  <c r="AP42" i="14"/>
  <c r="AK42" i="14"/>
  <c r="AF42" i="14"/>
  <c r="AU41" i="14"/>
  <c r="AP41" i="14"/>
  <c r="AK41" i="14"/>
  <c r="AF41" i="14"/>
  <c r="AU40" i="14"/>
  <c r="AP40" i="14"/>
  <c r="AK40" i="14"/>
  <c r="AF40" i="14"/>
  <c r="AU39" i="14"/>
  <c r="AP39" i="14"/>
  <c r="AK39" i="14"/>
  <c r="AF39" i="14"/>
  <c r="AU38" i="14"/>
  <c r="AP38" i="14"/>
  <c r="AK38" i="14"/>
  <c r="AF38" i="14"/>
  <c r="AU37" i="14"/>
  <c r="AP37" i="14"/>
  <c r="AK37" i="14"/>
  <c r="AF37" i="14"/>
  <c r="AU36" i="14"/>
  <c r="AP36" i="14"/>
  <c r="AK36" i="14"/>
  <c r="AF36" i="14"/>
  <c r="AU35" i="14"/>
  <c r="AP35" i="14"/>
  <c r="AK35" i="14"/>
  <c r="AF35" i="14"/>
  <c r="AU34" i="14"/>
  <c r="AP34" i="14"/>
  <c r="AK34" i="14"/>
  <c r="AF34" i="14"/>
  <c r="AU33" i="14"/>
  <c r="AU44" i="14" s="1"/>
  <c r="AI52" i="14" s="1"/>
  <c r="AP33" i="14"/>
  <c r="AP44" i="14" s="1"/>
  <c r="AI51" i="14" s="1"/>
  <c r="AK33" i="14"/>
  <c r="AK44" i="14" s="1"/>
  <c r="AI50" i="14" s="1"/>
  <c r="AF33" i="14"/>
  <c r="AF44" i="14" s="1"/>
  <c r="AI49" i="14" s="1"/>
  <c r="AI24" i="14"/>
  <c r="AJ24" i="14" s="1"/>
  <c r="AG24" i="14"/>
  <c r="AG23" i="14"/>
  <c r="AL22" i="14"/>
  <c r="AH21" i="14"/>
  <c r="AG21" i="14"/>
  <c r="AF21" i="14"/>
  <c r="BA16" i="14"/>
  <c r="AL24" i="14" s="1"/>
  <c r="AY16" i="14"/>
  <c r="AX16" i="14"/>
  <c r="AW16" i="14"/>
  <c r="AF24" i="14" s="1"/>
  <c r="AH24" i="14" s="1"/>
  <c r="AV16" i="14"/>
  <c r="AL23" i="14" s="1"/>
  <c r="AT16" i="14"/>
  <c r="AI23" i="14" s="1"/>
  <c r="AJ23" i="14" s="1"/>
  <c r="AS16" i="14"/>
  <c r="AR16" i="14"/>
  <c r="AF23" i="14" s="1"/>
  <c r="AH23" i="14" s="1"/>
  <c r="AQ16" i="14"/>
  <c r="AO16" i="14"/>
  <c r="AI22" i="14" s="1"/>
  <c r="AN16" i="14"/>
  <c r="AG22" i="14" s="1"/>
  <c r="AM16" i="14"/>
  <c r="AF22" i="14" s="1"/>
  <c r="AL16" i="14"/>
  <c r="AL21" i="14" s="1"/>
  <c r="AJ16" i="14"/>
  <c r="AI21" i="14" s="1"/>
  <c r="AJ21" i="14" s="1"/>
  <c r="AI16" i="14"/>
  <c r="AH16" i="14"/>
  <c r="AG16" i="14"/>
  <c r="AL20" i="14" s="1"/>
  <c r="AE16" i="14"/>
  <c r="AI20" i="14" s="1"/>
  <c r="AD16" i="14"/>
  <c r="AC16" i="14"/>
  <c r="AF20" i="14" s="1"/>
  <c r="AF25" i="14" s="1"/>
  <c r="AZ15" i="14"/>
  <c r="AU15" i="14"/>
  <c r="AP15" i="14"/>
  <c r="AK15" i="14"/>
  <c r="AF15" i="14"/>
  <c r="AZ14" i="14"/>
  <c r="AU14" i="14"/>
  <c r="AP14" i="14"/>
  <c r="AK14" i="14"/>
  <c r="AF14" i="14"/>
  <c r="AZ13" i="14"/>
  <c r="AU13" i="14"/>
  <c r="AP13" i="14"/>
  <c r="AK13" i="14"/>
  <c r="AF13" i="14"/>
  <c r="AZ12" i="14"/>
  <c r="AU12" i="14"/>
  <c r="AP12" i="14"/>
  <c r="AK12" i="14"/>
  <c r="AF12" i="14"/>
  <c r="AZ11" i="14"/>
  <c r="AU11" i="14"/>
  <c r="AP11" i="14"/>
  <c r="AK11" i="14"/>
  <c r="AF11" i="14"/>
  <c r="AZ10" i="14"/>
  <c r="AU10" i="14"/>
  <c r="AP10" i="14"/>
  <c r="AK10" i="14"/>
  <c r="AF10" i="14"/>
  <c r="AZ9" i="14"/>
  <c r="AU9" i="14"/>
  <c r="AP9" i="14"/>
  <c r="AK9" i="14"/>
  <c r="AF9" i="14"/>
  <c r="AZ8" i="14"/>
  <c r="AU8" i="14"/>
  <c r="AU16" i="14" s="1"/>
  <c r="AK23" i="14" s="1"/>
  <c r="AP8" i="14"/>
  <c r="AK8" i="14"/>
  <c r="AF8" i="14"/>
  <c r="AZ7" i="14"/>
  <c r="AU7" i="14"/>
  <c r="AP7" i="14"/>
  <c r="AK7" i="14"/>
  <c r="AF7" i="14"/>
  <c r="AF16" i="14" s="1"/>
  <c r="AK20" i="14" s="1"/>
  <c r="AZ6" i="14"/>
  <c r="AZ16" i="14" s="1"/>
  <c r="AK24" i="14" s="1"/>
  <c r="AU6" i="14"/>
  <c r="AP6" i="14"/>
  <c r="AP16" i="14" s="1"/>
  <c r="AK22" i="14" s="1"/>
  <c r="AK6" i="14"/>
  <c r="AK16" i="14" s="1"/>
  <c r="AK21" i="14" s="1"/>
  <c r="AF6" i="14"/>
  <c r="I53" i="14"/>
  <c r="I52" i="14"/>
  <c r="H52" i="14"/>
  <c r="I51" i="14"/>
  <c r="H51" i="14"/>
  <c r="I50" i="14"/>
  <c r="H50" i="14"/>
  <c r="I49" i="14"/>
  <c r="H49" i="14"/>
  <c r="K44" i="14"/>
  <c r="P44" i="14"/>
  <c r="U44" i="14"/>
  <c r="S44" i="14"/>
  <c r="R44" i="14"/>
  <c r="Q44" i="14"/>
  <c r="C52" i="14" s="1"/>
  <c r="T43" i="14"/>
  <c r="T42" i="14"/>
  <c r="T41" i="14"/>
  <c r="T40" i="14"/>
  <c r="T39" i="14"/>
  <c r="T38" i="14"/>
  <c r="T37" i="14"/>
  <c r="T36" i="14"/>
  <c r="T35" i="14"/>
  <c r="T34" i="14"/>
  <c r="T33" i="14"/>
  <c r="O43" i="14"/>
  <c r="O42" i="14"/>
  <c r="O41" i="14"/>
  <c r="O40" i="14"/>
  <c r="O39" i="14"/>
  <c r="O38" i="14"/>
  <c r="O37" i="14"/>
  <c r="O36" i="14"/>
  <c r="O35" i="14"/>
  <c r="O34" i="14"/>
  <c r="O33" i="14"/>
  <c r="J43" i="14"/>
  <c r="J42" i="14"/>
  <c r="J41" i="14"/>
  <c r="J40" i="14"/>
  <c r="J39" i="14"/>
  <c r="J38" i="14"/>
  <c r="J37" i="14"/>
  <c r="J36" i="14"/>
  <c r="J35" i="14"/>
  <c r="J34" i="14"/>
  <c r="J33" i="14"/>
  <c r="F44" i="14"/>
  <c r="E34" i="14"/>
  <c r="E35" i="14"/>
  <c r="E36" i="14"/>
  <c r="E37" i="14"/>
  <c r="E38" i="14"/>
  <c r="E39" i="14"/>
  <c r="E40" i="14"/>
  <c r="E41" i="14"/>
  <c r="E42" i="14"/>
  <c r="E43" i="14"/>
  <c r="E33" i="14"/>
  <c r="J6" i="14"/>
  <c r="Z16" i="14"/>
  <c r="K24" i="14" s="1"/>
  <c r="X16" i="14"/>
  <c r="H24" i="14" s="1"/>
  <c r="W16" i="14"/>
  <c r="V16" i="14"/>
  <c r="E24" i="14" s="1"/>
  <c r="Y15" i="14"/>
  <c r="Y14" i="14"/>
  <c r="Y13" i="14"/>
  <c r="Y12" i="14"/>
  <c r="Y11" i="14"/>
  <c r="Y10" i="14"/>
  <c r="Y9" i="14"/>
  <c r="Y8" i="14"/>
  <c r="Y7" i="14"/>
  <c r="Y6" i="14"/>
  <c r="U16" i="14"/>
  <c r="K23" i="14" s="1"/>
  <c r="S16" i="14"/>
  <c r="H23" i="14" s="1"/>
  <c r="R16" i="14"/>
  <c r="Q16" i="14"/>
  <c r="E23" i="14" s="1"/>
  <c r="T15" i="14"/>
  <c r="T14" i="14"/>
  <c r="T13" i="14"/>
  <c r="T12" i="14"/>
  <c r="T11" i="14"/>
  <c r="T10" i="14"/>
  <c r="T9" i="14"/>
  <c r="T8" i="14"/>
  <c r="T7" i="14"/>
  <c r="T6" i="14"/>
  <c r="P16" i="14"/>
  <c r="K22" i="14" s="1"/>
  <c r="N16" i="14"/>
  <c r="H22" i="14" s="1"/>
  <c r="M16" i="14"/>
  <c r="L16" i="14"/>
  <c r="E22" i="14" s="1"/>
  <c r="O15" i="14"/>
  <c r="O14" i="14"/>
  <c r="O13" i="14"/>
  <c r="O12" i="14"/>
  <c r="O11" i="14"/>
  <c r="O10" i="14"/>
  <c r="O9" i="14"/>
  <c r="O8" i="14"/>
  <c r="O7" i="14"/>
  <c r="O6" i="14"/>
  <c r="K16" i="14"/>
  <c r="K21" i="14" s="1"/>
  <c r="I16" i="14"/>
  <c r="H21" i="14" s="1"/>
  <c r="H16" i="14"/>
  <c r="G16" i="14"/>
  <c r="E21" i="14" s="1"/>
  <c r="J15" i="14"/>
  <c r="J14" i="14"/>
  <c r="J13" i="14"/>
  <c r="J12" i="14"/>
  <c r="J11" i="14"/>
  <c r="J10" i="14"/>
  <c r="J9" i="14"/>
  <c r="J8" i="14"/>
  <c r="J7" i="14"/>
  <c r="F16" i="14"/>
  <c r="K20" i="14" s="1"/>
  <c r="E7" i="14"/>
  <c r="E8" i="14"/>
  <c r="E9" i="14"/>
  <c r="E10" i="14"/>
  <c r="E11" i="14"/>
  <c r="E12" i="14"/>
  <c r="E13" i="14"/>
  <c r="E14" i="14"/>
  <c r="E15" i="14"/>
  <c r="E6" i="14"/>
  <c r="F52" i="14"/>
  <c r="N44" i="14"/>
  <c r="F51" i="14" s="1"/>
  <c r="M44" i="14"/>
  <c r="L44" i="14"/>
  <c r="C51" i="14" s="1"/>
  <c r="I44" i="14"/>
  <c r="F50" i="14" s="1"/>
  <c r="H44" i="14"/>
  <c r="G44" i="14"/>
  <c r="C50" i="14" s="1"/>
  <c r="D44" i="14"/>
  <c r="F49" i="14" s="1"/>
  <c r="C44" i="14"/>
  <c r="B44" i="14"/>
  <c r="C49" i="14" s="1"/>
  <c r="D16" i="14"/>
  <c r="H20" i="14" s="1"/>
  <c r="C16" i="14"/>
  <c r="B16" i="14"/>
  <c r="E20" i="14" s="1"/>
  <c r="J53" i="5"/>
  <c r="J49" i="5"/>
  <c r="J50" i="5"/>
  <c r="J51" i="5"/>
  <c r="J52" i="5"/>
  <c r="J48" i="5"/>
  <c r="J45" i="5"/>
  <c r="J46" i="5"/>
  <c r="J47" i="5"/>
  <c r="J44" i="5"/>
  <c r="I49" i="5"/>
  <c r="I50" i="5"/>
  <c r="I51" i="5"/>
  <c r="I52" i="5"/>
  <c r="I48" i="5"/>
  <c r="I53" i="5"/>
  <c r="I45" i="5"/>
  <c r="I46" i="5"/>
  <c r="I47" i="5"/>
  <c r="I44" i="5"/>
  <c r="I41" i="5"/>
  <c r="I37" i="5"/>
  <c r="I38" i="5"/>
  <c r="I39" i="5"/>
  <c r="I40" i="5"/>
  <c r="I36" i="5"/>
  <c r="I33" i="5"/>
  <c r="I34" i="5"/>
  <c r="I35" i="5"/>
  <c r="I32" i="5"/>
  <c r="K29" i="5"/>
  <c r="I29" i="5"/>
  <c r="M28" i="5"/>
  <c r="L28" i="5" s="1"/>
  <c r="M27" i="5"/>
  <c r="L27" i="5" s="1"/>
  <c r="M26" i="5"/>
  <c r="L26" i="5"/>
  <c r="J26" i="5"/>
  <c r="M25" i="5"/>
  <c r="J25" i="5" s="1"/>
  <c r="L25" i="5"/>
  <c r="M24" i="5"/>
  <c r="L24" i="5" s="1"/>
  <c r="M23" i="5"/>
  <c r="L23" i="5"/>
  <c r="J23" i="5"/>
  <c r="M22" i="5"/>
  <c r="L22" i="5" s="1"/>
  <c r="M21" i="5"/>
  <c r="L21" i="5" s="1"/>
  <c r="J21" i="5"/>
  <c r="M20" i="5"/>
  <c r="M29" i="5" s="1"/>
  <c r="L29" i="5" s="1"/>
  <c r="L20" i="5"/>
  <c r="J20" i="5"/>
  <c r="K14" i="5"/>
  <c r="I14" i="5"/>
  <c r="M14" i="5"/>
  <c r="M13" i="5"/>
  <c r="L13" i="5" s="1"/>
  <c r="L10" i="5"/>
  <c r="L11" i="5"/>
  <c r="L12" i="5"/>
  <c r="J11" i="5"/>
  <c r="J12" i="5"/>
  <c r="L5" i="5"/>
  <c r="M6" i="5"/>
  <c r="J6" i="5" s="1"/>
  <c r="M7" i="5"/>
  <c r="L7" i="5" s="1"/>
  <c r="M8" i="5"/>
  <c r="M9" i="5"/>
  <c r="M10" i="5"/>
  <c r="J10" i="5" s="1"/>
  <c r="M11" i="5"/>
  <c r="M12" i="5"/>
  <c r="M5" i="5"/>
  <c r="L9" i="5"/>
  <c r="J9" i="5"/>
  <c r="J8" i="5"/>
  <c r="L8" i="5"/>
  <c r="L6" i="5"/>
  <c r="C53" i="5"/>
  <c r="C52" i="5"/>
  <c r="C51" i="5"/>
  <c r="C50" i="5"/>
  <c r="C49" i="5"/>
  <c r="C48" i="5"/>
  <c r="C45" i="5"/>
  <c r="C46" i="5"/>
  <c r="C47" i="5"/>
  <c r="C44" i="5"/>
  <c r="B53" i="5"/>
  <c r="B52" i="5"/>
  <c r="B51" i="5"/>
  <c r="B50" i="5"/>
  <c r="B49" i="5"/>
  <c r="B48" i="5"/>
  <c r="B45" i="5"/>
  <c r="B46" i="5"/>
  <c r="B47" i="5"/>
  <c r="B44" i="5"/>
  <c r="B41" i="5"/>
  <c r="B40" i="5"/>
  <c r="B39" i="5"/>
  <c r="B38" i="5"/>
  <c r="B37" i="5"/>
  <c r="B36" i="5"/>
  <c r="B33" i="5"/>
  <c r="B34" i="5"/>
  <c r="B35" i="5"/>
  <c r="B32" i="5"/>
  <c r="D29" i="5"/>
  <c r="B29" i="5"/>
  <c r="F28" i="5"/>
  <c r="E28" i="5" s="1"/>
  <c r="C28" i="5"/>
  <c r="F27" i="5"/>
  <c r="C27" i="5" s="1"/>
  <c r="E27" i="5"/>
  <c r="F26" i="5"/>
  <c r="E26" i="5" s="1"/>
  <c r="F25" i="5"/>
  <c r="C25" i="5" s="1"/>
  <c r="F24" i="5"/>
  <c r="C24" i="5" s="1"/>
  <c r="E24" i="5"/>
  <c r="F23" i="5"/>
  <c r="C23" i="5" s="1"/>
  <c r="F22" i="5"/>
  <c r="E22" i="5" s="1"/>
  <c r="F21" i="5"/>
  <c r="E21" i="5" s="1"/>
  <c r="F20" i="5"/>
  <c r="C20" i="5" s="1"/>
  <c r="D14" i="5"/>
  <c r="B14" i="5"/>
  <c r="E27" i="13"/>
  <c r="H27" i="13" s="1"/>
  <c r="C32" i="13" s="1"/>
  <c r="E26" i="13"/>
  <c r="H26" i="13" s="1"/>
  <c r="E25" i="13"/>
  <c r="G25" i="13" s="1"/>
  <c r="E24" i="13"/>
  <c r="H24" i="13" s="1"/>
  <c r="E23" i="13"/>
  <c r="H23" i="13" s="1"/>
  <c r="E22" i="13"/>
  <c r="H22" i="13" s="1"/>
  <c r="E21" i="13"/>
  <c r="H21" i="13" s="1"/>
  <c r="E20" i="13"/>
  <c r="G20" i="13" s="1"/>
  <c r="E19" i="13"/>
  <c r="F19" i="13" s="1"/>
  <c r="E13" i="13"/>
  <c r="G13" i="13" s="1"/>
  <c r="B31" i="13" s="1"/>
  <c r="E12" i="13"/>
  <c r="G12" i="13" s="1"/>
  <c r="E11" i="13"/>
  <c r="H11" i="13" s="1"/>
  <c r="E10" i="13"/>
  <c r="H10" i="13" s="1"/>
  <c r="E9" i="13"/>
  <c r="H9" i="13" s="1"/>
  <c r="E8" i="13"/>
  <c r="H8" i="13" s="1"/>
  <c r="E7" i="13"/>
  <c r="F7" i="13" s="1"/>
  <c r="E6" i="13"/>
  <c r="H6" i="13" s="1"/>
  <c r="E5" i="13"/>
  <c r="F5" i="13" s="1"/>
  <c r="J20" i="4"/>
  <c r="D21" i="4" l="1"/>
  <c r="I21" i="7"/>
  <c r="L21" i="7"/>
  <c r="AK16" i="7"/>
  <c r="AK21" i="7" s="1"/>
  <c r="AH52" i="7"/>
  <c r="AF16" i="7"/>
  <c r="AK20" i="7" s="1"/>
  <c r="G24" i="7"/>
  <c r="AH21" i="7"/>
  <c r="AE51" i="7"/>
  <c r="G50" i="7"/>
  <c r="AJ53" i="7"/>
  <c r="J44" i="7"/>
  <c r="H50" i="7" s="1"/>
  <c r="AH50" i="7"/>
  <c r="E16" i="7"/>
  <c r="J20" i="7" s="1"/>
  <c r="L20" i="7" s="1"/>
  <c r="AU16" i="7"/>
  <c r="AK23" i="7" s="1"/>
  <c r="AM23" i="7" s="1"/>
  <c r="AK44" i="7"/>
  <c r="AI50" i="7" s="1"/>
  <c r="O16" i="7"/>
  <c r="J22" i="7" s="1"/>
  <c r="AM24" i="7"/>
  <c r="D52" i="7"/>
  <c r="G52" i="7" s="1"/>
  <c r="Y16" i="7"/>
  <c r="J24" i="7" s="1"/>
  <c r="F21" i="7"/>
  <c r="G21" i="7" s="1"/>
  <c r="AF25" i="7"/>
  <c r="D50" i="7"/>
  <c r="E50" i="7" s="1"/>
  <c r="J49" i="7"/>
  <c r="I23" i="7"/>
  <c r="AJ22" i="7"/>
  <c r="AJ24" i="7"/>
  <c r="AM21" i="7"/>
  <c r="C53" i="7"/>
  <c r="AF50" i="7"/>
  <c r="AF52" i="7"/>
  <c r="J50" i="7"/>
  <c r="G49" i="7"/>
  <c r="E49" i="7"/>
  <c r="AK50" i="7"/>
  <c r="AJ20" i="7"/>
  <c r="AH20" i="7"/>
  <c r="AG25" i="7"/>
  <c r="AM25" i="7"/>
  <c r="I20" i="7"/>
  <c r="G20" i="7"/>
  <c r="F25" i="7"/>
  <c r="G25" i="7" s="1"/>
  <c r="L22" i="7"/>
  <c r="E51" i="7"/>
  <c r="AD53" i="7"/>
  <c r="I22" i="7"/>
  <c r="G22" i="7"/>
  <c r="AJ23" i="7"/>
  <c r="AH23" i="7"/>
  <c r="H25" i="7"/>
  <c r="I25" i="7" s="1"/>
  <c r="AM22" i="7"/>
  <c r="G51" i="7"/>
  <c r="AF49" i="7"/>
  <c r="AE53" i="7"/>
  <c r="AF53" i="7" s="1"/>
  <c r="AK51" i="7"/>
  <c r="I24" i="7"/>
  <c r="AJ21" i="7"/>
  <c r="L23" i="7"/>
  <c r="AH49" i="7"/>
  <c r="AG53" i="7"/>
  <c r="AH51" i="7"/>
  <c r="AF51" i="7"/>
  <c r="F53" i="7"/>
  <c r="L24" i="7"/>
  <c r="AI25" i="7"/>
  <c r="J51" i="7"/>
  <c r="AI53" i="7"/>
  <c r="H53" i="7"/>
  <c r="J52" i="7"/>
  <c r="J25" i="7"/>
  <c r="AM20" i="7"/>
  <c r="AK52" i="7"/>
  <c r="I53" i="7"/>
  <c r="J53" i="7" s="1"/>
  <c r="AK49" i="7"/>
  <c r="AH22" i="14"/>
  <c r="AH49" i="14"/>
  <c r="AG53" i="14"/>
  <c r="AH53" i="14" s="1"/>
  <c r="AJ20" i="14"/>
  <c r="AI25" i="14"/>
  <c r="AJ22" i="14"/>
  <c r="AK49" i="14"/>
  <c r="AJ53" i="14"/>
  <c r="AK25" i="14"/>
  <c r="AM25" i="14" s="1"/>
  <c r="AM20" i="14"/>
  <c r="AM24" i="14"/>
  <c r="AI53" i="14"/>
  <c r="AF50" i="14"/>
  <c r="AM21" i="14"/>
  <c r="AM23" i="14"/>
  <c r="AM22" i="14"/>
  <c r="AD53" i="14"/>
  <c r="AF53" i="14" s="1"/>
  <c r="AK52" i="14"/>
  <c r="AG20" i="14"/>
  <c r="J44" i="14"/>
  <c r="F20" i="14"/>
  <c r="I20" i="14" s="1"/>
  <c r="O44" i="14"/>
  <c r="E44" i="14"/>
  <c r="T44" i="14"/>
  <c r="Y16" i="14"/>
  <c r="J24" i="14" s="1"/>
  <c r="O16" i="14"/>
  <c r="J22" i="14" s="1"/>
  <c r="T16" i="14"/>
  <c r="J23" i="14" s="1"/>
  <c r="J16" i="14"/>
  <c r="J21" i="14" s="1"/>
  <c r="D49" i="14"/>
  <c r="E16" i="14"/>
  <c r="J20" i="14" s="1"/>
  <c r="L20" i="14" s="1"/>
  <c r="F21" i="14"/>
  <c r="D51" i="14"/>
  <c r="G51" i="14" s="1"/>
  <c r="H25" i="14"/>
  <c r="F23" i="14"/>
  <c r="G23" i="14" s="1"/>
  <c r="D52" i="14"/>
  <c r="J52" i="14" s="1"/>
  <c r="F24" i="14"/>
  <c r="F22" i="14"/>
  <c r="G22" i="14" s="1"/>
  <c r="D50" i="14"/>
  <c r="E50" i="14" s="1"/>
  <c r="G27" i="13"/>
  <c r="C31" i="13" s="1"/>
  <c r="H25" i="13"/>
  <c r="F13" i="13"/>
  <c r="H20" i="13"/>
  <c r="F12" i="13"/>
  <c r="F11" i="13"/>
  <c r="G7" i="13"/>
  <c r="G6" i="13"/>
  <c r="F25" i="13"/>
  <c r="H13" i="13"/>
  <c r="B32" i="13" s="1"/>
  <c r="F20" i="13"/>
  <c r="F6" i="13"/>
  <c r="H12" i="13"/>
  <c r="G26" i="13"/>
  <c r="H5" i="13"/>
  <c r="H7" i="13"/>
  <c r="H19" i="13"/>
  <c r="G5" i="13"/>
  <c r="G19" i="13"/>
  <c r="F27" i="13"/>
  <c r="F26" i="13"/>
  <c r="F10" i="13"/>
  <c r="F9" i="13"/>
  <c r="G11" i="13"/>
  <c r="F24" i="13"/>
  <c r="G24" i="13"/>
  <c r="F8" i="13"/>
  <c r="G10" i="13"/>
  <c r="F23" i="13"/>
  <c r="G23" i="13"/>
  <c r="G9" i="13"/>
  <c r="F22" i="13"/>
  <c r="G22" i="13"/>
  <c r="G8" i="13"/>
  <c r="F21" i="13"/>
  <c r="G21" i="13"/>
  <c r="C53" i="14"/>
  <c r="F53" i="14"/>
  <c r="E25" i="14"/>
  <c r="J29" i="5"/>
  <c r="J28" i="5"/>
  <c r="J24" i="5"/>
  <c r="J27" i="5"/>
  <c r="J22" i="5"/>
  <c r="J14" i="5"/>
  <c r="L14" i="5"/>
  <c r="J13" i="5"/>
  <c r="J7" i="5"/>
  <c r="J5" i="5"/>
  <c r="E25" i="5"/>
  <c r="C26" i="5"/>
  <c r="F29" i="5"/>
  <c r="E23" i="5"/>
  <c r="C29" i="5"/>
  <c r="E29" i="5"/>
  <c r="E20" i="5"/>
  <c r="C21" i="5"/>
  <c r="C22" i="5"/>
  <c r="G53" i="7" l="1"/>
  <c r="AH25" i="7"/>
  <c r="AK53" i="7"/>
  <c r="E52" i="7"/>
  <c r="D53" i="7"/>
  <c r="E53" i="7" s="1"/>
  <c r="AH53" i="7"/>
  <c r="AH20" i="14"/>
  <c r="AG25" i="14"/>
  <c r="AH25" i="14" s="1"/>
  <c r="AK53" i="14"/>
  <c r="G20" i="14"/>
  <c r="L24" i="14"/>
  <c r="L21" i="14"/>
  <c r="G49" i="14"/>
  <c r="E49" i="14"/>
  <c r="I23" i="14"/>
  <c r="I21" i="14"/>
  <c r="E51" i="14"/>
  <c r="G21" i="14"/>
  <c r="L23" i="14"/>
  <c r="D53" i="14"/>
  <c r="E53" i="14" s="1"/>
  <c r="G50" i="14"/>
  <c r="J51" i="14"/>
  <c r="G52" i="14"/>
  <c r="I24" i="14"/>
  <c r="G24" i="14"/>
  <c r="E52" i="14"/>
  <c r="J50" i="14"/>
  <c r="F25" i="14"/>
  <c r="G25" i="14" s="1"/>
  <c r="I22" i="14"/>
  <c r="L22" i="14"/>
  <c r="J49" i="14"/>
  <c r="AJ25" i="14" l="1"/>
  <c r="G53" i="14"/>
  <c r="J25" i="14"/>
  <c r="L25" i="14" s="1"/>
  <c r="H53" i="14"/>
  <c r="J53" i="14" s="1"/>
  <c r="I25" i="14"/>
  <c r="F13" i="5"/>
  <c r="C13" i="5" s="1"/>
  <c r="J57" i="4"/>
  <c r="V28" i="8"/>
  <c r="U28" i="8"/>
  <c r="V15" i="8"/>
  <c r="U15" i="8"/>
  <c r="J28" i="8"/>
  <c r="I28" i="8"/>
  <c r="K27" i="8"/>
  <c r="K26" i="8"/>
  <c r="K25" i="8"/>
  <c r="K24" i="8"/>
  <c r="K23" i="8"/>
  <c r="K22" i="8"/>
  <c r="K21" i="8"/>
  <c r="K20" i="8"/>
  <c r="K19" i="8"/>
  <c r="K18" i="8"/>
  <c r="K17" i="8"/>
  <c r="K16" i="8"/>
  <c r="J15" i="8"/>
  <c r="I15" i="8"/>
  <c r="K15" i="8" s="1"/>
  <c r="K14" i="8"/>
  <c r="K13" i="8"/>
  <c r="K12" i="8"/>
  <c r="K11" i="8"/>
  <c r="K10" i="8"/>
  <c r="K9" i="8"/>
  <c r="K8" i="8"/>
  <c r="K7" i="8"/>
  <c r="K6" i="8"/>
  <c r="K5" i="8"/>
  <c r="K4" i="8"/>
  <c r="K3" i="8"/>
  <c r="C28" i="8"/>
  <c r="E24" i="8"/>
  <c r="E25" i="8"/>
  <c r="E26" i="8"/>
  <c r="W15" i="8" l="1"/>
  <c r="K28" i="8"/>
  <c r="W28" i="8"/>
  <c r="E13" i="5"/>
  <c r="E3" i="8"/>
  <c r="F57" i="4"/>
  <c r="D57" i="4"/>
  <c r="D58" i="4" s="1"/>
  <c r="D15" i="8"/>
  <c r="D28" i="8"/>
  <c r="E57" i="4"/>
  <c r="E23" i="8"/>
  <c r="E27" i="8"/>
  <c r="F10" i="5"/>
  <c r="E10" i="5" s="1"/>
  <c r="F11" i="5"/>
  <c r="E11" i="5" s="1"/>
  <c r="F12" i="5"/>
  <c r="E12" i="5" s="1"/>
  <c r="M57" i="4"/>
  <c r="L57" i="4"/>
  <c r="K57" i="4"/>
  <c r="M20" i="4"/>
  <c r="M21" i="4" s="1"/>
  <c r="L20" i="4"/>
  <c r="L21" i="4" s="1"/>
  <c r="K20" i="4"/>
  <c r="K21" i="4" s="1"/>
  <c r="F21" i="4"/>
  <c r="E21" i="4"/>
  <c r="K58" i="4" l="1"/>
  <c r="E58" i="4"/>
  <c r="F58" i="4"/>
  <c r="E15" i="8"/>
  <c r="M58" i="4"/>
  <c r="L58" i="4"/>
  <c r="E28" i="8"/>
  <c r="C12" i="5"/>
  <c r="C11" i="5"/>
  <c r="C10" i="5"/>
  <c r="F9" i="5" l="1"/>
  <c r="E9" i="5" s="1"/>
  <c r="F8" i="5"/>
  <c r="F7" i="5"/>
  <c r="F6" i="5"/>
  <c r="F5" i="5"/>
  <c r="E22" i="8"/>
  <c r="E21" i="8"/>
  <c r="E20" i="8"/>
  <c r="E19" i="8"/>
  <c r="E18" i="8"/>
  <c r="E17" i="8"/>
  <c r="E16" i="8"/>
  <c r="E14" i="8"/>
  <c r="E13" i="8"/>
  <c r="E12" i="8"/>
  <c r="E11" i="8"/>
  <c r="E10" i="8"/>
  <c r="E9" i="8"/>
  <c r="E8" i="8"/>
  <c r="E7" i="8"/>
  <c r="E6" i="8"/>
  <c r="E5" i="8"/>
  <c r="E4" i="8"/>
  <c r="C5" i="5" l="1"/>
  <c r="F14" i="5"/>
  <c r="C14" i="5" s="1"/>
  <c r="C8" i="5"/>
  <c r="E8" i="5"/>
  <c r="E5" i="5"/>
  <c r="C6" i="5"/>
  <c r="E6" i="5"/>
  <c r="C9" i="5"/>
  <c r="C7" i="5"/>
  <c r="E7" i="5"/>
  <c r="E14" i="5" l="1"/>
</calcChain>
</file>

<file path=xl/sharedStrings.xml><?xml version="1.0" encoding="utf-8"?>
<sst xmlns="http://schemas.openxmlformats.org/spreadsheetml/2006/main" count="950" uniqueCount="355">
  <si>
    <t>Enfermeiro</t>
  </si>
  <si>
    <t>Médico</t>
  </si>
  <si>
    <t>Outras categorias</t>
  </si>
  <si>
    <t>TOTAL</t>
  </si>
  <si>
    <t>Total</t>
  </si>
  <si>
    <t>%</t>
  </si>
  <si>
    <t>Características</t>
  </si>
  <si>
    <t>Momento</t>
  </si>
  <si>
    <t>1. Antes de tocar paciente</t>
  </si>
  <si>
    <t>2. Antes de procedimento limpo ou asséptico</t>
  </si>
  <si>
    <t>3. Após o risco de exposição a fluidos</t>
  </si>
  <si>
    <t>4. Após tocar paciente</t>
  </si>
  <si>
    <t>5. Após tocar superfícies próximas ao paciente</t>
  </si>
  <si>
    <t>Nº da Sessão</t>
  </si>
  <si>
    <t>ADESÃO %</t>
  </si>
  <si>
    <t>1. Antes tocar paciente</t>
  </si>
  <si>
    <t>2. Antes procedimento limpo/asséptico</t>
  </si>
  <si>
    <t>3. Após risco fluidos corporais</t>
  </si>
  <si>
    <t>5. Após tocar superfícies  proximas</t>
  </si>
  <si>
    <t>Aux/Técnico Enfermagem</t>
  </si>
  <si>
    <t>Sessão</t>
  </si>
  <si>
    <t>Categoria Profissional</t>
  </si>
  <si>
    <t>Nº op</t>
  </si>
  <si>
    <t>Aux/Tec  Enf.</t>
  </si>
  <si>
    <t>Ano</t>
  </si>
  <si>
    <t>Mês do 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</si>
  <si>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</si>
  <si>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</si>
  <si>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</si>
  <si>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</si>
  <si>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</si>
  <si>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</si>
  <si>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</si>
  <si>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</si>
  <si>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</si>
  <si>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</si>
  <si>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</si>
  <si>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</si>
  <si>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Maio</t>
  </si>
  <si>
    <t>Junho</t>
  </si>
  <si>
    <t>Julho</t>
  </si>
  <si>
    <t>Numeração de Pias</t>
  </si>
  <si>
    <t>Pia em uso</t>
  </si>
  <si>
    <t>Células com fórmula - não apagar</t>
  </si>
  <si>
    <t>Numeração dispensador de PA</t>
  </si>
  <si>
    <t>Dispensador de PA em uso</t>
  </si>
  <si>
    <t>Dispensador em uso</t>
  </si>
  <si>
    <t>5. Pode-se secar as mãos com papel toalha após fricção das mãos com preparação alcoólica.</t>
  </si>
  <si>
    <t>6. Tempo mínimo necessário para a preparação alcoólica eliminar os microrganismos nas suas mãos é de 20 segundos</t>
  </si>
  <si>
    <t>7. As indicações de higiene das mãos que protegem o profissional da saúde são: antes e depois de tocar o paciente</t>
  </si>
  <si>
    <t>8. As indicações de higiene das mãos que protegem o paciente são: antes de tocar o paciente e antes de realizar procedimento limpo/asséptico</t>
  </si>
  <si>
    <t>Nº TOTAL DE QUESTIONÁRIOS PREENCHIDOS</t>
  </si>
  <si>
    <t>Nº  questões respondidas</t>
  </si>
  <si>
    <t>SATISFEITO</t>
  </si>
  <si>
    <t>INDETERMINADO</t>
  </si>
  <si>
    <t>INSATISFEITO</t>
  </si>
  <si>
    <r>
      <t>1.</t>
    </r>
    <r>
      <rPr>
        <sz val="7"/>
        <color rgb="FF000000"/>
        <rFont val="Times New Roman"/>
        <family val="1"/>
      </rPr>
      <t> </t>
    </r>
    <r>
      <rPr>
        <sz val="11"/>
        <color rgb="FF000000"/>
        <rFont val="Calibri"/>
        <family val="2"/>
      </rPr>
      <t>Odor</t>
    </r>
  </si>
  <si>
    <r>
      <t>2.</t>
    </r>
    <r>
      <rPr>
        <sz val="7"/>
        <color rgb="FF000000"/>
        <rFont val="Times New Roman"/>
        <family val="1"/>
      </rPr>
      <t> </t>
    </r>
    <r>
      <rPr>
        <sz val="11"/>
        <color rgb="FF000000"/>
        <rFont val="Calibri"/>
        <family val="2"/>
      </rPr>
      <t>Textura</t>
    </r>
  </si>
  <si>
    <r>
      <t>3.</t>
    </r>
    <r>
      <rPr>
        <sz val="7"/>
        <color rgb="FF000000"/>
        <rFont val="Times New Roman"/>
        <family val="1"/>
      </rPr>
      <t> </t>
    </r>
    <r>
      <rPr>
        <sz val="11"/>
        <color rgb="FF000000"/>
        <rFont val="Calibri"/>
        <family val="2"/>
      </rPr>
      <t>Não causa Irritação ou ardência na pele</t>
    </r>
  </si>
  <si>
    <r>
      <t>4.</t>
    </r>
    <r>
      <rPr>
        <sz val="7"/>
        <color rgb="FF000000"/>
        <rFont val="Times New Roman"/>
        <family val="1"/>
      </rPr>
      <t> </t>
    </r>
    <r>
      <rPr>
        <sz val="11"/>
        <color rgb="FF000000"/>
        <rFont val="Calibri"/>
        <family val="2"/>
      </rPr>
      <t>Não resseca pele</t>
    </r>
  </si>
  <si>
    <r>
      <t>5.</t>
    </r>
    <r>
      <rPr>
        <sz val="7"/>
        <color rgb="FF000000"/>
        <rFont val="Times New Roman"/>
        <family val="1"/>
      </rPr>
      <t>  </t>
    </r>
    <r>
      <rPr>
        <sz val="11"/>
        <color rgb="FF000000"/>
        <rFont val="Calibri"/>
        <family val="2"/>
      </rPr>
      <t>Mãos pegajosas no 1º uso</t>
    </r>
  </si>
  <si>
    <r>
      <t>6.</t>
    </r>
    <r>
      <rPr>
        <sz val="7"/>
        <color rgb="FF000000"/>
        <rFont val="Times New Roman"/>
        <family val="1"/>
      </rPr>
      <t>  </t>
    </r>
    <r>
      <rPr>
        <sz val="11"/>
        <color rgb="FF000000"/>
        <rFont val="Calibri"/>
        <family val="2"/>
      </rPr>
      <t xml:space="preserve">Velocidade de secagem </t>
    </r>
  </si>
  <si>
    <r>
      <t>7.</t>
    </r>
    <r>
      <rPr>
        <sz val="7"/>
        <color rgb="FF000000"/>
        <rFont val="Times New Roman"/>
        <family val="1"/>
      </rPr>
      <t>  </t>
    </r>
    <r>
      <rPr>
        <sz val="11"/>
        <color rgb="FF000000"/>
        <rFont val="Calibri"/>
        <family val="2"/>
      </rPr>
      <t>Facilidade de uso do dispensador</t>
    </r>
  </si>
  <si>
    <t>Porcentagem das respostas</t>
  </si>
  <si>
    <t>1. PA é mais rápido</t>
  </si>
  <si>
    <t>2. PA é mais eficaz antimicrobiano</t>
  </si>
  <si>
    <t>3. PA cobrir todas as mãos</t>
  </si>
  <si>
    <t>4. Mãos secas antes PA</t>
  </si>
  <si>
    <t>5. Secar mãos com paple toalha</t>
  </si>
  <si>
    <t>6.Tempo de fricção com PA - 20"</t>
  </si>
  <si>
    <t>7. Indicações protegem profissional</t>
  </si>
  <si>
    <t>8. Indicações que protegem o paciente</t>
  </si>
  <si>
    <t>Etapa II</t>
  </si>
  <si>
    <t>Etapa IV</t>
  </si>
  <si>
    <t>Respostas em número absoluto</t>
  </si>
  <si>
    <t>TOTAL 2024</t>
  </si>
  <si>
    <t>Conformidade  =                                  (nº SIM/TOTAL PIAS em USO X100)</t>
  </si>
  <si>
    <t>Conformidade  = (nº SIM/TOTAL PIAS em USO X100)</t>
  </si>
  <si>
    <t>Questões - responder se frase é Verdadeira ou Falsa</t>
  </si>
  <si>
    <t xml:space="preserve">Este ANEXO VI tem o objetivo de avaliar se há estrutura para a lavagem das mãos e fricção antisséptica das mãos com Preparação Alcoólica (PA). Objetivo na ETAPA II é fazer o diagnóstico quanto à estrutura para a higiene das mãos e promover melhorias (intervenção que será verificada na ETAPA IV). Comparar indicadores da ETAPA IV com ETAPA II </t>
  </si>
  <si>
    <t>Total 2024</t>
  </si>
  <si>
    <t>TOTAL 2025</t>
  </si>
  <si>
    <t>Quantidade Sabonete utilizada (mL)</t>
  </si>
  <si>
    <t xml:space="preserve">ANEXO IX-A: Avaliação do consumo de Sabonete </t>
  </si>
  <si>
    <t>ANEXO IX-B: Avaliação do consumo de preparação alcoólica</t>
  </si>
  <si>
    <r>
      <t xml:space="preserve">Deverá ser preenchido </t>
    </r>
    <r>
      <rPr>
        <sz val="11"/>
        <color indexed="10"/>
        <rFont val="Calibri"/>
        <family val="2"/>
      </rPr>
      <t>UM arquivo</t>
    </r>
    <r>
      <rPr>
        <sz val="11"/>
        <color rgb="FF000000"/>
        <rFont val="Calibri"/>
        <family val="2"/>
      </rPr>
      <t xml:space="preserve"> em Excel para </t>
    </r>
    <r>
      <rPr>
        <sz val="11"/>
        <color indexed="10"/>
        <rFont val="Calibri"/>
        <family val="2"/>
      </rPr>
      <t xml:space="preserve">UMA UNIDADE DE CENTRO CIRÚRGCIO E RESPECTIVA RECUPERAÇÃO ANESTÉSICA </t>
    </r>
    <r>
      <rPr>
        <sz val="11"/>
        <color rgb="FF000000"/>
        <rFont val="Calibri"/>
        <family val="2"/>
      </rPr>
      <t xml:space="preserve">participante do projeto. </t>
    </r>
  </si>
  <si>
    <t>Numeração de Pia/lavabo</t>
  </si>
  <si>
    <t>1. Dispensador abastecido com sabonete (comum ou antisséptico) e em funcionamento</t>
  </si>
  <si>
    <t>2. Dispensador abastecido com papel toalha e em funcionamento</t>
  </si>
  <si>
    <t>3. Cartaz com técnica para lavar as mãos e em bom estado</t>
  </si>
  <si>
    <r>
      <t>ANEXO VI-A: Avaliação das PIAS -</t>
    </r>
    <r>
      <rPr>
        <b/>
        <sz val="11"/>
        <color rgb="FFFF0000"/>
        <rFont val="Calibri"/>
        <family val="2"/>
      </rPr>
      <t xml:space="preserve"> ETAPA IV (APÓS INTERVENÇÃO). Se SIM - marcar 1. Se NÃO - MARCAR 0 (Zero)</t>
    </r>
  </si>
  <si>
    <t>Localização: Vestiário, Corredor, Sala Operatória (numerar, Ex. SO1, SO2, etc..), Recuperação Anestésica, e outros locais - inserir</t>
  </si>
  <si>
    <t>1. Dispensador abastecido com preparação alcoólica</t>
  </si>
  <si>
    <t>2. Dispensador de preparação alcoólica em funcionamento</t>
  </si>
  <si>
    <t>3. Cartaz ou adesivo com técnica para fricção das mãos com PA</t>
  </si>
  <si>
    <r>
      <t xml:space="preserve">ANEXO VI-B: Avaliação de Preparação Alcoólica (PA) - </t>
    </r>
    <r>
      <rPr>
        <b/>
        <sz val="11"/>
        <color rgb="FFFF0000"/>
        <rFont val="Calibri"/>
        <family val="2"/>
      </rPr>
      <t>ETAPA IV (APÓS INTERVENÇÃO).</t>
    </r>
    <r>
      <rPr>
        <b/>
        <sz val="11"/>
        <color rgb="FF000000"/>
        <rFont val="Calibri"/>
        <family val="2"/>
      </rPr>
      <t xml:space="preserve">                                                                                 </t>
    </r>
    <r>
      <rPr>
        <b/>
        <sz val="11"/>
        <color rgb="FFFF0000"/>
        <rFont val="Calibri"/>
        <family val="2"/>
      </rPr>
      <t xml:space="preserve"> Se SIM - marcar 1. Se NÃO - MARCAR 0 (Zero)</t>
    </r>
  </si>
  <si>
    <r>
      <t>ANEXO VI-A: Avaliação das PIAS -</t>
    </r>
    <r>
      <rPr>
        <b/>
        <sz val="11"/>
        <color rgb="FFFF0000"/>
        <rFont val="Calibri"/>
        <family val="2"/>
      </rPr>
      <t xml:space="preserve"> ETAPA II</t>
    </r>
    <r>
      <rPr>
        <b/>
        <sz val="11"/>
        <color rgb="FF000000"/>
        <rFont val="Calibri"/>
        <family val="2"/>
      </rPr>
      <t>.</t>
    </r>
    <r>
      <rPr>
        <b/>
        <sz val="11"/>
        <color rgb="FFFF0000"/>
        <rFont val="Calibri"/>
        <family val="2"/>
      </rPr>
      <t xml:space="preserve"> Se SIM - marcar 1. Se NÃO - MARCAR 0 (Zero)</t>
    </r>
  </si>
  <si>
    <r>
      <t xml:space="preserve">                               ANEXO VI-B: Avaliação de Preparação Alcoólica (PA) -</t>
    </r>
    <r>
      <rPr>
        <b/>
        <sz val="11"/>
        <color rgb="FFFF0000"/>
        <rFont val="Calibri"/>
        <family val="2"/>
      </rPr>
      <t xml:space="preserve"> ETAPA II.        </t>
    </r>
    <r>
      <rPr>
        <b/>
        <sz val="11"/>
        <color rgb="FF000000"/>
        <rFont val="Calibri"/>
        <family val="2"/>
      </rPr>
      <t xml:space="preserve">                                                                                </t>
    </r>
    <r>
      <rPr>
        <b/>
        <sz val="11"/>
        <color rgb="FFFF0000"/>
        <rFont val="Calibri"/>
        <family val="2"/>
      </rPr>
      <t xml:space="preserve"> Se SIM - marcar 1. Se NÃO - MARCAR 0 (Zero)</t>
    </r>
  </si>
  <si>
    <t>1. Higienizar as mãos com preparação alcoólica é mais rápido do que lavar com água e sabonete.</t>
  </si>
  <si>
    <t>2. Higienizar as mãos com preparação alcoólica é mais eficaz contra os microrganismos do que lavar com água e sabonete.</t>
  </si>
  <si>
    <t>3. Preparação alcoólica deve cobrir todas as superfícies de ambas as mãos.</t>
  </si>
  <si>
    <t>4. As mãos devem estar secas antes de friccionar a preparação alcoólica.</t>
  </si>
  <si>
    <t>9.  Não é necessário higienizar as mãos antes de calçar as luvas e após retirá-las, pois as luvas me protegem contra microrganismos</t>
  </si>
  <si>
    <r>
      <t xml:space="preserve">ANEXO VII- CONSOLIDADO DE AVALIAÇÃO DE CONHECIMENTO sobre HM Geral e Prepao Cirúrgico das Mãos - </t>
    </r>
    <r>
      <rPr>
        <b/>
        <sz val="14"/>
        <color rgb="FFFF0000"/>
        <rFont val="Calibri"/>
        <family val="2"/>
      </rPr>
      <t>ETAPA II</t>
    </r>
  </si>
  <si>
    <r>
      <t>8.</t>
    </r>
    <r>
      <rPr>
        <sz val="7"/>
        <color rgb="FF000000"/>
        <rFont val="Times New Roman"/>
        <family val="1"/>
      </rPr>
      <t> </t>
    </r>
    <r>
      <rPr>
        <sz val="11"/>
        <color rgb="FF000000"/>
        <rFont val="Calibri"/>
        <family val="2"/>
      </rPr>
      <t>Disponibilidade na unidade – fácil acesso</t>
    </r>
  </si>
  <si>
    <t>As células em destaque verde são as respostas corretas e cor branca as respostas erradas. Nº TOTAL DE RESPOSTAS CERTAS é a somatória de (B5+B6+B7+B8+ D9+B10+D11+B12+D13) correponde ao número em B14 e a porcentagem em C14 - é número total de questões certas (B14)/total questões respondidas (F14) X 100. O número total de respostas erradas é a somatória (D5+D6+D7+D8+B9+D10+B11+D12+B13) na célula D14 e a taxa de repostas erradas está em E14.</t>
  </si>
  <si>
    <t>Nº TOTAL DE QUESTIONÁRIOS PREENCHIDOS na ETAPA II</t>
  </si>
  <si>
    <t>As células em destaque verde são as respostas corretas e cor branca as respostas erradas. Nº TOTAL DE RESPOSTAS CERTAS é a somatória de (B20+B21+B22+B23+D24+B25+D26+B27+D28) correponde ao número em B29 e a porcentagem em C29 - é número total de questões certas (B29)/total questões respondidas (F29) X 100. O número total de respostas erradas é a somatória (D20+D21+D22+D23+B24+D25+B26+D27+B28) na célula D29 e a taxa de repostas erradas está em E29.</t>
  </si>
  <si>
    <t>TOTAL % RESPOSTAS CERTAS</t>
  </si>
  <si>
    <t>Questões ETAPA II HIGIENE MÃOS GERAL</t>
  </si>
  <si>
    <t>Questões ETAPAS II e  IV HIGIENE MÃOS GERAL</t>
  </si>
  <si>
    <t>% Respostas certas</t>
  </si>
  <si>
    <t>9. HM antes de calçar e após retirar luvas</t>
  </si>
  <si>
    <t>Nº resposta  Verdadeira</t>
  </si>
  <si>
    <t>Nº resposta Falsa</t>
  </si>
  <si>
    <t>3. As luvas cirúrgicas evitam a contaminação mesmo quando a antissepsia cirúrgica das mãos/antebraços não é realizada adequadamente.</t>
  </si>
  <si>
    <t>As células em destaque verde são as respostas corretas e cor branca as respostas erradas. Nº TOTAL DE RESPOSTAS CERTAS é a somatória de (K5+K6+K7+K8+I9+I10+I11+I12+I13) correponde ao número em I14 e a porcentagem em J14 - é número total de questões certas (I14)/total questões respondidas (M14) X 100. O número total de respostas erradas é a somatória (I5+I6+I7+I8+K9+K10+K11+K12+K13) na célula K14 e a taxa % de repostas erradas está em L14.</t>
  </si>
  <si>
    <t>% resposta Verdadeira</t>
  </si>
  <si>
    <t>% resposta Falsa</t>
  </si>
  <si>
    <r>
      <t xml:space="preserve">ANEXO VII- CONSOLIDADO DE AVALIAÇÃO DE CONHECIMENTO sobre HM Geral e Prepao Cirúrgico das Mãos   - </t>
    </r>
    <r>
      <rPr>
        <b/>
        <sz val="14"/>
        <color rgb="FFFF0000"/>
        <rFont val="Calibri"/>
        <family val="2"/>
      </rPr>
      <t>ETAPA IV</t>
    </r>
  </si>
  <si>
    <t>As células em destaque verde são as respostas corretas e cor branca as respostas erradas. Nº TOTAL DE RESPOSTAS CERTAS é a somatória de (K20+K21+K22+K23+I24+I25+I26+I27+I28) correponde ao número em I29 e a porcentagem em J29 - é número total de questões certas (I29)/total questões respondidas (M29) X 100. O número total de respostas erradas é a somatória (I20+I21+I22+I23+K24+K25+K26+K27+K28) na célula K29 e a taxa % de repostas erradas está em L29.</t>
  </si>
  <si>
    <t>1. Objetivo eliminar microbiota transitória</t>
  </si>
  <si>
    <t>2. Após fricção com PBA secar com toalha estéril</t>
  </si>
  <si>
    <t>3. Efetividade das luvas cirúrgicas na falha antissepsia cirúrgica mãos</t>
  </si>
  <si>
    <t>4. Degermação com CHG mais eficaz que PBA na prevenção ISC</t>
  </si>
  <si>
    <t>6. Usar esponja na degermação com CHG ou PVP-I por 2 a 5'</t>
  </si>
  <si>
    <t>7. Pré-lavagem mãos/antebraços se sujidade</t>
  </si>
  <si>
    <t>8. Não usar adornos. Unhas naturais curtas, limpas e esmalte íntegro</t>
  </si>
  <si>
    <t>9. Mãos/antebraços secos antes de PBA e antes de calçar luvas estéreis</t>
  </si>
  <si>
    <t>Questões ETAPAS II e  IV -  PREPARO CIRÚRGICO DAS MÃOS</t>
  </si>
  <si>
    <t>Questões ETAPA II - PREPARO CIRÚRGICO DAS MÃOS</t>
  </si>
  <si>
    <t>TOTAL % respostas certas</t>
  </si>
  <si>
    <t>5. Vantagens do PBA</t>
  </si>
  <si>
    <t xml:space="preserve">ANEXO VII- CONSOLIDADO DE AVALIAÇÃO DE PRODUTO ALCOÓLICO EM USO NA UNIDADE </t>
  </si>
  <si>
    <r>
      <t xml:space="preserve">2.A1. Avaliação de Conhecimento sobre Higiene das Mãos GERAL </t>
    </r>
    <r>
      <rPr>
        <b/>
        <sz val="11"/>
        <color rgb="FFFF0000"/>
        <rFont val="Calibri"/>
        <family val="2"/>
      </rPr>
      <t>- Etapa II</t>
    </r>
  </si>
  <si>
    <r>
      <t xml:space="preserve">2.A2 Avaliação de Conhecimento sobre  Preparo Cirúrgico das Mãos </t>
    </r>
    <r>
      <rPr>
        <b/>
        <sz val="11"/>
        <color rgb="FFFF0000"/>
        <rFont val="Calibri"/>
        <family val="2"/>
      </rPr>
      <t>- Etapa II</t>
    </r>
  </si>
  <si>
    <r>
      <t>2.B Avaliação do produto alcoólico em uso.</t>
    </r>
    <r>
      <rPr>
        <b/>
        <sz val="11"/>
        <color rgb="FFFF0000"/>
        <rFont val="Calibri"/>
        <family val="2"/>
      </rPr>
      <t xml:space="preserve"> ETAPA II</t>
    </r>
  </si>
  <si>
    <r>
      <t>2.B Avaliação do produto alcoólico em uso.</t>
    </r>
    <r>
      <rPr>
        <b/>
        <sz val="11"/>
        <color rgb="FFFF0000"/>
        <rFont val="Calibri"/>
        <family val="2"/>
      </rPr>
      <t xml:space="preserve"> ETAPA IV</t>
    </r>
  </si>
  <si>
    <t>9. Qual sua opinião geral sobre o produto e o dispensador em uso</t>
  </si>
  <si>
    <t>Satisfeito</t>
  </si>
  <si>
    <t>Indeterminado</t>
  </si>
  <si>
    <t>Insatisfeito</t>
  </si>
  <si>
    <t>Ação de HM</t>
  </si>
  <si>
    <t>Sabonete</t>
  </si>
  <si>
    <t>Álcool</t>
  </si>
  <si>
    <t>Nº oportunidades</t>
  </si>
  <si>
    <t>Momentos</t>
  </si>
  <si>
    <t>Nº Álcool</t>
  </si>
  <si>
    <t>% Álcool</t>
  </si>
  <si>
    <t>Uso de Luvas</t>
  </si>
  <si>
    <t>Nº Uso luvas</t>
  </si>
  <si>
    <t>% uso luvas</t>
  </si>
  <si>
    <t>Ação  HM</t>
  </si>
  <si>
    <t>Ação HM</t>
  </si>
  <si>
    <t>Nº Ação HM</t>
  </si>
  <si>
    <t>Adesão HM  %</t>
  </si>
  <si>
    <t>Uso Preparação Alcoólica</t>
  </si>
  <si>
    <t>NÃO HOUVE AÇÃO HM</t>
  </si>
  <si>
    <t xml:space="preserve">1.2 Sem adornos nas mãos/punhos </t>
  </si>
  <si>
    <t>ESTADO/MUNICÍPIO</t>
  </si>
  <si>
    <t>CADASTRO NACIONAL DE ESTABELECIMENTOS DE SAÚDE (CNES)</t>
  </si>
  <si>
    <t xml:space="preserve"> NATUREZA DO HOSPITAL: Privado (); Filantrópico (); Público ().</t>
  </si>
  <si>
    <t>Ficha</t>
  </si>
  <si>
    <t>Data</t>
  </si>
  <si>
    <t>Categoria</t>
  </si>
  <si>
    <t>TÉCNICO</t>
  </si>
  <si>
    <t>AUXILIAR</t>
  </si>
  <si>
    <t>ENFERMEIRO</t>
  </si>
  <si>
    <r>
      <t xml:space="preserve">2.A1 Avaliação de Conhecimento sobre HM GERAL </t>
    </r>
    <r>
      <rPr>
        <b/>
        <sz val="11"/>
        <color rgb="FFFF0000"/>
        <rFont val="Calibri"/>
        <family val="2"/>
      </rPr>
      <t>- Etapa IV</t>
    </r>
  </si>
  <si>
    <r>
      <t xml:space="preserve">2.A2  Avaliação de Conhecimento sobre  Preparo Cirúrgico das Mãos </t>
    </r>
    <r>
      <rPr>
        <b/>
        <sz val="11"/>
        <color rgb="FFFF0000"/>
        <rFont val="Calibri"/>
        <family val="2"/>
      </rPr>
      <t>- Etapa IV</t>
    </r>
  </si>
  <si>
    <t>CIRURGIÃO</t>
  </si>
  <si>
    <t>ANESTESIOLOGISTA</t>
  </si>
  <si>
    <t>INSTRUMENTADOR</t>
  </si>
  <si>
    <t>OUTRO</t>
  </si>
  <si>
    <t>FARMACÊUTICO</t>
  </si>
  <si>
    <t>OPINIÃO GERAL SOBRE PRODUTO E DISPENSADOR</t>
  </si>
  <si>
    <t>9. Qual sua opinião geral sobre o produto e o dispensador EM USO</t>
  </si>
  <si>
    <t>Não houve ação HM</t>
  </si>
  <si>
    <t>Uso Luvas se Não ação HM</t>
  </si>
  <si>
    <t>Preparação alcoólica</t>
  </si>
  <si>
    <t>LUVAS</t>
  </si>
  <si>
    <r>
      <t xml:space="preserve"> Tabela 2. Consolidado 5 Momentos </t>
    </r>
    <r>
      <rPr>
        <b/>
        <sz val="11"/>
        <color rgb="FFFF0000"/>
        <rFont val="Arial"/>
        <family val="2"/>
      </rPr>
      <t>NA RECUPERAÇÃO ANESTÉSICA - Etapa II</t>
    </r>
  </si>
  <si>
    <r>
      <t xml:space="preserve">Tabela 1. Preencher com Dados Observação Direta da HM nos 5 Momentos por sessão </t>
    </r>
    <r>
      <rPr>
        <b/>
        <sz val="11"/>
        <color rgb="FFFF0000"/>
        <rFont val="Calibri"/>
        <family val="2"/>
      </rPr>
      <t>-Etapa II</t>
    </r>
  </si>
  <si>
    <r>
      <t xml:space="preserve">Tabela 3. Preencher com Dados da Observação Direta da HM por categoria profissional por sessão  </t>
    </r>
    <r>
      <rPr>
        <b/>
        <sz val="11"/>
        <color rgb="FFFF0000"/>
        <rFont val="Calibri"/>
        <family val="2"/>
      </rPr>
      <t>- Etapa II</t>
    </r>
  </si>
  <si>
    <r>
      <t xml:space="preserve">Tabela 4. Consolidado HM por Categoria, ADESÃO GERAL, USO DE PREPARAÇÃO ALCOÓLICA e USO DE LUVAS </t>
    </r>
    <r>
      <rPr>
        <b/>
        <sz val="10"/>
        <color rgb="FFFF0000"/>
        <rFont val="Arial"/>
        <family val="2"/>
      </rPr>
      <t>NA RECUPERAÇÃO ANESTÉSICA- Etapa II</t>
    </r>
  </si>
  <si>
    <r>
      <t xml:space="preserve">Tabela 1. Preencher com Dados Observação Direta da HM nos 5 Momentos por sessão </t>
    </r>
    <r>
      <rPr>
        <b/>
        <sz val="11"/>
        <color rgb="FFFF0000"/>
        <rFont val="Calibri"/>
        <family val="2"/>
      </rPr>
      <t>-Etapa IV</t>
    </r>
  </si>
  <si>
    <r>
      <t xml:space="preserve"> Tabela 2. Consolidado 5 Momentos </t>
    </r>
    <r>
      <rPr>
        <b/>
        <sz val="11"/>
        <color rgb="FFFF0000"/>
        <rFont val="Arial"/>
        <family val="2"/>
      </rPr>
      <t>NA RECUPERAÇÃO ANESTÉSICA - Etapa IV</t>
    </r>
  </si>
  <si>
    <r>
      <t xml:space="preserve">Tabela 3. Preencher com Dados da Observação Direta da HM por categoria profissional por sessão  </t>
    </r>
    <r>
      <rPr>
        <b/>
        <sz val="11"/>
        <color rgb="FFFF0000"/>
        <rFont val="Calibri"/>
        <family val="2"/>
      </rPr>
      <t>- Etapa IV</t>
    </r>
  </si>
  <si>
    <r>
      <t xml:space="preserve">Tabela 4. Consolidado HM por Categoria, ADESÃO GERAL, USO DE PREPARAÇÃO ALCOÓLICA e USO DE LUVAS </t>
    </r>
    <r>
      <rPr>
        <b/>
        <sz val="10"/>
        <color rgb="FFFF0000"/>
        <rFont val="Arial"/>
        <family val="2"/>
      </rPr>
      <t>NA RECUPERAÇÃO ANESTÉSICA- Etapa IV</t>
    </r>
  </si>
  <si>
    <r>
      <t xml:space="preserve"> Tabela 2. Consolidado 5 Momentos </t>
    </r>
    <r>
      <rPr>
        <b/>
        <sz val="11"/>
        <color rgb="FFFF0000"/>
        <rFont val="Arial"/>
        <family val="2"/>
      </rPr>
      <t>NO Centro Cirúrgico - Etapa II</t>
    </r>
  </si>
  <si>
    <t>Nº oportuni-dades</t>
  </si>
  <si>
    <r>
      <t xml:space="preserve">Tabela 4. Consolidado HM por Categoria, ADESÃO GERAL, USO DE PREPARAÇÃO ALCOÓLICA e USO DE LUVAS </t>
    </r>
    <r>
      <rPr>
        <b/>
        <sz val="10"/>
        <color rgb="FFFF0000"/>
        <rFont val="Arial"/>
        <family val="2"/>
      </rPr>
      <t>NO Centro Cirúrgico- Etapa II</t>
    </r>
  </si>
  <si>
    <r>
      <t xml:space="preserve"> Tabela 2. Consolidado 5 Momentos</t>
    </r>
    <r>
      <rPr>
        <b/>
        <sz val="11"/>
        <color rgb="FFFF0000"/>
        <rFont val="Arial"/>
        <family val="2"/>
      </rPr>
      <t xml:space="preserve"> NO Centro Cirúrgico - Etapa IV</t>
    </r>
  </si>
  <si>
    <r>
      <t xml:space="preserve">Tabela 4. Consolidado HM por Categoria, ADESÃO GERAL, USO DE PREPARAÇÃO ALCOÓLICA e USO DE LUVAS </t>
    </r>
    <r>
      <rPr>
        <b/>
        <sz val="10"/>
        <color rgb="FFFF0000"/>
        <rFont val="Arial"/>
        <family val="2"/>
      </rPr>
      <t>NO Centro Cirúrgico- Etapa IV</t>
    </r>
  </si>
  <si>
    <t>Este arquivo em Excel tem o objetivo de facilitar a consolidação e a análise dos dados das ferramentas (ANEXOS) aplicadas na Etapa II e na Etapa IV, assim como dos indicadores de consumo de produtos de HM e de taxas de infecção de sítio cirúrgico</t>
  </si>
  <si>
    <r>
      <t xml:space="preserve">ANEXO VIII - Consolidado da Adesão aos 5 momentos </t>
    </r>
    <r>
      <rPr>
        <b/>
        <u/>
        <sz val="11"/>
        <color rgb="FFFF0000"/>
        <rFont val="Calibri"/>
        <family val="2"/>
      </rPr>
      <t xml:space="preserve"> NO Centro Cirúrgico - Etapa IV</t>
    </r>
  </si>
  <si>
    <r>
      <t xml:space="preserve">ANEXO VIII - Consolidado da Adesão à HM por categoria profissional  </t>
    </r>
    <r>
      <rPr>
        <b/>
        <u/>
        <sz val="11"/>
        <color rgb="FFFF0000"/>
        <rFont val="Calibri"/>
        <family val="2"/>
      </rPr>
      <t>NO Centro Cirúrgico - Etapa IV</t>
    </r>
  </si>
  <si>
    <r>
      <t xml:space="preserve">ANEXO VIII - Consolidado da Adesão aos 5 momentos  </t>
    </r>
    <r>
      <rPr>
        <b/>
        <u/>
        <sz val="11"/>
        <color rgb="FFFF0000"/>
        <rFont val="Calibri"/>
        <family val="2"/>
      </rPr>
      <t>NA RECUPERAÇÃO ANESTÉSICA - Etapa II</t>
    </r>
  </si>
  <si>
    <r>
      <t xml:space="preserve">ANEXO VIII - Consolidado da Adesão à HM por categoria profissional  </t>
    </r>
    <r>
      <rPr>
        <b/>
        <u/>
        <sz val="11"/>
        <color rgb="FFFF0000"/>
        <rFont val="Calibri"/>
        <family val="2"/>
      </rPr>
      <t>NA RECUPERAÇÃO ANESTÉSICA - Etapa II</t>
    </r>
  </si>
  <si>
    <r>
      <t xml:space="preserve">ANEXO VIII - Consolidado da Adesão aos 5 momentos  </t>
    </r>
    <r>
      <rPr>
        <b/>
        <u/>
        <sz val="11"/>
        <color rgb="FFFF0000"/>
        <rFont val="Calibri"/>
        <family val="2"/>
      </rPr>
      <t>NA RECUPERAÇÃO ANESTÉSICA - Etapa IV</t>
    </r>
  </si>
  <si>
    <r>
      <t xml:space="preserve">ANEXO VIII - Consolidado da Adesão à HM por categoria profissional  </t>
    </r>
    <r>
      <rPr>
        <b/>
        <u/>
        <sz val="11"/>
        <color rgb="FFFF0000"/>
        <rFont val="Calibri"/>
        <family val="2"/>
      </rPr>
      <t>NA RECUPERAÇÃO ANESTÉSICA - Etapa IV</t>
    </r>
  </si>
  <si>
    <r>
      <t xml:space="preserve">ANEXO VIII - Consolidado da Adesão aos 5 momentos </t>
    </r>
    <r>
      <rPr>
        <b/>
        <i/>
        <u/>
        <sz val="11"/>
        <color rgb="FF000000"/>
        <rFont val="Calibri"/>
        <family val="2"/>
      </rPr>
      <t xml:space="preserve"> </t>
    </r>
    <r>
      <rPr>
        <b/>
        <i/>
        <u/>
        <sz val="11"/>
        <color rgb="FFFF0000"/>
        <rFont val="Calibri"/>
        <family val="2"/>
      </rPr>
      <t>No Centro Cirúrgico - Etapa II</t>
    </r>
  </si>
  <si>
    <r>
      <t xml:space="preserve">ANEXO VIII - Consolidado da Adesão à HM por categoria profissional  </t>
    </r>
    <r>
      <rPr>
        <b/>
        <u/>
        <sz val="11"/>
        <color rgb="FFFF0000"/>
        <rFont val="Calibri"/>
        <family val="2"/>
      </rPr>
      <t>NO Centro Cirúrgico - Etapa II</t>
    </r>
  </si>
  <si>
    <t>·  Número de novos dispensadores de preparação alcoólica instalados na Centro Cirúrgico</t>
  </si>
  <si>
    <t>·  Número de novos cartazes de técnica de Lavagem das Mãos instalados nas pias/lavabos cirúrgicos</t>
  </si>
  <si>
    <t>·  Número de novos cartazes/adesivos de Fricçao com preparação alcoólica colocados  nos dispensadores de álcool ou próximo</t>
  </si>
  <si>
    <t>·  Número de novos cartazes de técnica de Antissepsia Cirúrgica das Mãos/antebraços com produto degermante instalados nos lavabos cirúrgicos</t>
  </si>
  <si>
    <t>·  Número de novos cartazes de técnica de Antissepsia Cirúrgica das Mãos/antebraços com produto à base de álcool nos lavabos cirúrgicos</t>
  </si>
  <si>
    <t>·  Instalação de relógios nos lavabos cirúrgicos para controle de Antissepsia Cirúrgica das Mãos/antebraços nos lavabos cirúrgicos</t>
  </si>
  <si>
    <t>· Número de capacitações realizadas (aulas, treinamentos em sala de aula ou in loco ou e-learning)</t>
  </si>
  <si>
    <t>·  Número de novos dispensadores de preparação alcoólica instalados na Recuperação Anestésica</t>
  </si>
  <si>
    <t>·  Número de novos cartazes dos 5 momentos colocados no Centro Cirúrgico</t>
  </si>
  <si>
    <t>·  Outras intervenções de melhoria: citar (concurso, premiação, etc)</t>
  </si>
  <si>
    <t>·  Número de novos cartazes dos 5 momentos colocados na Recuperação Anestésica</t>
  </si>
  <si>
    <t>QG1. PA é mais rápido - V ou F</t>
  </si>
  <si>
    <t>QG2. PA é mais eficaz antimicrobiano. V ou F</t>
  </si>
  <si>
    <t>QG3. PA cobrir todas as mãos. V ou F</t>
  </si>
  <si>
    <t>QG4. Mãos secas antes PA. V ou F</t>
  </si>
  <si>
    <t>QG5. Secar mãos com papel toalha. V ou F</t>
  </si>
  <si>
    <t>QG6.Tempo de fricção com PA - 20". V ou F</t>
  </si>
  <si>
    <t>QG7. Indicações protegem profissional. V ou F</t>
  </si>
  <si>
    <t>QG8. Indicações que protegem o paciente. V ou F</t>
  </si>
  <si>
    <t>QG9. HM antes de calçar e após retirar luvas. V ou F</t>
  </si>
  <si>
    <t>QPCir1. Objetivo antissepsia cirúrgica: eliminar microbiota transitória.  V ou F</t>
  </si>
  <si>
    <t>QPCir3. Efetividade das luvas cirúrgicas na falha antissepsia cirúrgica mãos.  V ou F</t>
  </si>
  <si>
    <t>QPCir4. Degermação com CHG mais eficaz que PBA na prevenção ISC.  V ou F</t>
  </si>
  <si>
    <t>QPCir5. Vantagens do PBA.  V ou F</t>
  </si>
  <si>
    <t>QPCir6. Usar esponja na degermação com CHG ou PVP-I por 2 a 5'. Contra-indicação usar escovas.  V ou F</t>
  </si>
  <si>
    <t>QPCir7. Pré-lavagem mãos/antebraços se sujidade.  V ou F</t>
  </si>
  <si>
    <t>QPCir9. Mãos/antebraços secos antes de PBA e antes de calçar luvas estéreis.  V ou F</t>
  </si>
  <si>
    <r>
      <t xml:space="preserve">AvPA1. Odor. </t>
    </r>
    <r>
      <rPr>
        <b/>
        <sz val="8"/>
        <rFont val="Arial"/>
        <family val="2"/>
      </rPr>
      <t>Satisfeito, Indeterminado ou Insatisfeito</t>
    </r>
  </si>
  <si>
    <r>
      <t xml:space="preserve">AvPA2. Textura. </t>
    </r>
    <r>
      <rPr>
        <b/>
        <sz val="8"/>
        <rFont val="Arial"/>
        <family val="2"/>
      </rPr>
      <t>Satisfeito, Indeterminado ou Insatisfeito</t>
    </r>
  </si>
  <si>
    <r>
      <t xml:space="preserve">AvPA3. Irritação. </t>
    </r>
    <r>
      <rPr>
        <b/>
        <sz val="8"/>
        <rFont val="Arial"/>
        <family val="2"/>
      </rPr>
      <t>Satisfeito, Indeterminado ou Insatisfeito</t>
    </r>
  </si>
  <si>
    <r>
      <t>AvPA4. Ressecamento.</t>
    </r>
    <r>
      <rPr>
        <b/>
        <sz val="8"/>
        <rFont val="Arial"/>
        <family val="2"/>
      </rPr>
      <t xml:space="preserve"> Satisfeito, Indeterminado ou Insatisfeito</t>
    </r>
  </si>
  <si>
    <r>
      <t xml:space="preserve">AvPA5. Mãos pegajosas 1º uso. </t>
    </r>
    <r>
      <rPr>
        <b/>
        <sz val="8"/>
        <rFont val="Arial"/>
        <family val="2"/>
      </rPr>
      <t>Satisfeito, Indeterminado ou Insatisfeito</t>
    </r>
  </si>
  <si>
    <r>
      <t xml:space="preserve">AvPA6. Velocidade secagem. </t>
    </r>
    <r>
      <rPr>
        <b/>
        <sz val="8"/>
        <rFont val="Arial"/>
        <family val="2"/>
      </rPr>
      <t>Satisfeito, Indeterminado ou Insatisfeito</t>
    </r>
  </si>
  <si>
    <r>
      <t xml:space="preserve">AvPA7. Facilidade uso dispensador. </t>
    </r>
    <r>
      <rPr>
        <b/>
        <sz val="8"/>
        <rFont val="Arial"/>
        <family val="2"/>
      </rPr>
      <t>Satisfeito, Indeterminado ou Insatisfeito</t>
    </r>
  </si>
  <si>
    <r>
      <t xml:space="preserve">AvPA8. PA fácil acesso. </t>
    </r>
    <r>
      <rPr>
        <b/>
        <sz val="8"/>
        <rFont val="Arial"/>
        <family val="2"/>
      </rPr>
      <t>Satisfeito, Indeterminado ou Insatisfeito</t>
    </r>
  </si>
  <si>
    <r>
      <t xml:space="preserve">AvPA9. Opinião GERAL produto e dispensador. </t>
    </r>
    <r>
      <rPr>
        <b/>
        <sz val="8"/>
        <rFont val="Arial"/>
        <family val="2"/>
      </rPr>
      <t>Satisfeito, Indeterminado ou Insatisfeito</t>
    </r>
  </si>
  <si>
    <t>RESIDENTE</t>
  </si>
  <si>
    <t>Nº Cirurgias Limpas</t>
  </si>
  <si>
    <t xml:space="preserve">Observações </t>
  </si>
  <si>
    <t>Ações de melhoria realizadas no Centro Cirúrgico e Recuperação Pós-anestésica</t>
  </si>
  <si>
    <t>· Número de profissionais capacitados em HM e prevenção de IRAS (Infecção de Sítio Cirúrgico)</t>
  </si>
  <si>
    <t>·  Número de novos dispensadores de preparação alcoólica instalados na área de trabalho dos Anestesiologistas na Sala Cirúrgica</t>
  </si>
  <si>
    <t>· Número de profissionais anestesiologistas capacitados em HM e prevenção de IRAS (Infecção de Sítio Cirúrgico, cuidados com vias aéreas e acessos vasculares)</t>
  </si>
  <si>
    <t>· Número de observadores treinados e VALIDADOS que realizaram observação direta de HM Geral e Preparo Cirúrgico das mãos/antebraços</t>
  </si>
  <si>
    <t xml:space="preserve">·  Outros materais utilizados para promoção da HM e preparo cirúrgico das mãos/antebraços: quais _______ </t>
  </si>
  <si>
    <t>SIM - COLOCAR 1      NÃO - COLOCAR 0 - ZERO</t>
  </si>
  <si>
    <t xml:space="preserve">. Descrição ou revisão de políticas e procedimentos relacionados à HM, uso de luvas e preparo cirúrgico das mãos/antebraços? </t>
  </si>
  <si>
    <r>
      <t>O arquivo tem</t>
    </r>
    <r>
      <rPr>
        <sz val="11"/>
        <color indexed="10"/>
        <rFont val="Calibri"/>
        <family val="2"/>
      </rPr>
      <t xml:space="preserve"> NOVE planilhas </t>
    </r>
    <r>
      <rPr>
        <sz val="11"/>
        <color rgb="FF000000"/>
        <rFont val="Calibri"/>
        <family val="2"/>
      </rPr>
      <t xml:space="preserve">- aqui denominadas como </t>
    </r>
    <r>
      <rPr>
        <sz val="11"/>
        <color indexed="10"/>
        <rFont val="Calibri"/>
        <family val="2"/>
      </rPr>
      <t>ABAS (ANEXOS VI, VII, VIII -A/B/C e IX)</t>
    </r>
    <r>
      <rPr>
        <sz val="11"/>
        <color rgb="FF000000"/>
        <rFont val="Calibri"/>
        <family val="2"/>
      </rPr>
      <t>. Podem sem visualizadas e acessadas usando a seta localizada no canto inferior à esquerda. Além da ABA - Identificação do Hospital (pimeira aba, sem numeração)</t>
    </r>
  </si>
  <si>
    <t>NOME DO HOSPITAL (por extenso)</t>
  </si>
  <si>
    <t>Primeiro identifique o hospital com os dados da instituição na aba - Identificação do Hospital</t>
  </si>
  <si>
    <t xml:space="preserve">Orientações de preenchimento do Consolidado Geral dos Instrumentos  das Etapas II e IV - Projeto de Implantação Nacional da Estratégia Multimodal de Melhoria da Higiene das Mãos no Centro Cirúrgico e Recuperação Pós-anestésica dos Serviços de Saúde para a Segurança do paciente – 2025 </t>
  </si>
  <si>
    <r>
      <rPr>
        <b/>
        <sz val="11"/>
        <color rgb="FF000000"/>
        <rFont val="Calibri"/>
        <family val="2"/>
      </rPr>
      <t xml:space="preserve">A primeira </t>
    </r>
    <r>
      <rPr>
        <b/>
        <sz val="11"/>
        <color indexed="8"/>
        <rFont val="Calibri"/>
        <family val="2"/>
      </rPr>
      <t>aba</t>
    </r>
    <r>
      <rPr>
        <sz val="11"/>
        <color rgb="FF000000"/>
        <rFont val="Calibri"/>
        <family val="2"/>
      </rPr>
      <t xml:space="preserve"> é </t>
    </r>
    <r>
      <rPr>
        <b/>
        <sz val="11"/>
        <color rgb="FFFF0000"/>
        <rFont val="Calibri"/>
        <family val="2"/>
      </rPr>
      <t>1.Anexo VI_Av_ConsolEstrutura.</t>
    </r>
    <r>
      <rPr>
        <sz val="11"/>
        <color rgb="FFFF0000"/>
        <rFont val="Calibri"/>
        <family val="2"/>
      </rPr>
      <t xml:space="preserve"> </t>
    </r>
    <r>
      <rPr>
        <sz val="11"/>
        <rFont val="Calibri"/>
        <family val="2"/>
      </rPr>
      <t>P</t>
    </r>
    <r>
      <rPr>
        <sz val="11"/>
        <color rgb="FF000000"/>
        <rFont val="Calibri"/>
        <family val="2"/>
      </rPr>
      <t xml:space="preserve">reencher os resultados das Avaliações de Estrutura para a Higiene das Mãos no Centro Cirúrgico e na Recuperação Anestésica nas duas tabelas: avaliação de pias e de preparação alcoólica. </t>
    </r>
  </si>
  <si>
    <r>
      <rPr>
        <b/>
        <sz val="10"/>
        <color rgb="FFFF0000"/>
        <rFont val="Calibri"/>
        <family val="2"/>
      </rPr>
      <t>Local da avaliação:</t>
    </r>
    <r>
      <rPr>
        <sz val="10"/>
        <rFont val="Calibri"/>
        <family val="2"/>
      </rPr>
      <t xml:space="preserve"> Vestiário,</t>
    </r>
    <r>
      <rPr>
        <b/>
        <sz val="10"/>
        <color rgb="FF000000"/>
        <rFont val="Calibri"/>
        <family val="2"/>
      </rPr>
      <t xml:space="preserve"> Corredor, Recuperação Anestésica, Lavabo cirúrgico (Numerar: vestiário 1, vestiário  2, etc), e outros locais - inserir</t>
    </r>
  </si>
  <si>
    <t xml:space="preserve">Local de avaliação: Vestiário, Corredor, Sala Operatória (numerar, Ex. SO1, SO2, etc..), Recuperação Anestésica, e outros locais - inserir </t>
  </si>
  <si>
    <t>Conformidade  (%) =  (nº SIM/TOTAL DISPENSADOR EM USO X100)</t>
  </si>
  <si>
    <t>Conformidade (%) =   (nº SIM/TOTAL DISPENSADOR EM USO X100)</t>
  </si>
  <si>
    <t xml:space="preserve">Caso dispensador de PA não esteja em uso (marcar 0 - zero) e não avaliar outros itens. </t>
  </si>
  <si>
    <t xml:space="preserve">Caso Pia não esteja em uso (marcar 0 - zero) e não avaliar outros itens. </t>
  </si>
  <si>
    <r>
      <rPr>
        <b/>
        <sz val="11"/>
        <color rgb="FF000000"/>
        <rFont val="Calibri"/>
        <family val="2"/>
      </rPr>
      <t>A segunda</t>
    </r>
    <r>
      <rPr>
        <b/>
        <sz val="11"/>
        <color indexed="8"/>
        <rFont val="Calibri"/>
        <family val="2"/>
      </rPr>
      <t xml:space="preserve"> aba</t>
    </r>
    <r>
      <rPr>
        <sz val="11"/>
        <color rgb="FF000000"/>
        <rFont val="Calibri"/>
        <family val="2"/>
      </rPr>
      <t xml:space="preserve"> é</t>
    </r>
    <r>
      <rPr>
        <b/>
        <sz val="11"/>
        <color rgb="FFFF0000"/>
        <rFont val="Calibri"/>
        <family val="2"/>
      </rPr>
      <t xml:space="preserve"> 2. Anexo VII-A AvaConhecim</t>
    </r>
    <r>
      <rPr>
        <sz val="11"/>
        <color indexed="10"/>
        <rFont val="Calibri"/>
        <family val="2"/>
      </rPr>
      <t xml:space="preserve"> - </t>
    </r>
    <r>
      <rPr>
        <sz val="11"/>
        <color rgb="FF000000"/>
        <rFont val="Calibri"/>
        <family val="2"/>
      </rPr>
      <t>referente ao Consolidado do questionário de conhecimento (Higiene das Mãos Geral e Preparo Cirúrgico das Mãos/antebraços):</t>
    </r>
    <r>
      <rPr>
        <sz val="11"/>
        <color indexed="10"/>
        <rFont val="Calibri"/>
        <family val="2"/>
      </rPr>
      <t xml:space="preserve"> </t>
    </r>
    <r>
      <rPr>
        <sz val="11"/>
        <color rgb="FF000000"/>
        <rFont val="Calibri"/>
        <family val="2"/>
      </rPr>
      <t xml:space="preserve">preencher número total de questionários respondidos e a soma das respostas de cada item sobre conhecimento nas tabelas correspondentes. </t>
    </r>
  </si>
  <si>
    <r>
      <rPr>
        <b/>
        <sz val="11"/>
        <rFont val="Calibri"/>
        <family val="2"/>
      </rPr>
      <t>A terceira aba</t>
    </r>
    <r>
      <rPr>
        <b/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  <family val="2"/>
      </rPr>
      <t>é</t>
    </r>
    <r>
      <rPr>
        <sz val="11"/>
        <color rgb="FFFF0000"/>
        <rFont val="Calibri"/>
        <family val="2"/>
      </rPr>
      <t xml:space="preserve"> </t>
    </r>
    <r>
      <rPr>
        <b/>
        <sz val="11"/>
        <color rgb="FFFF0000"/>
        <rFont val="Calibri"/>
        <family val="2"/>
      </rPr>
      <t>3. Anexo VII-B Toler_aceita_PA</t>
    </r>
    <r>
      <rPr>
        <sz val="11"/>
        <color rgb="FFFF0000"/>
        <rFont val="Calibri"/>
        <family val="2"/>
      </rPr>
      <t xml:space="preserve">: </t>
    </r>
    <r>
      <rPr>
        <sz val="11"/>
        <color rgb="FF000000"/>
        <rFont val="Calibri"/>
        <family val="2"/>
      </rPr>
      <t xml:space="preserve"> Sobre a Avaliação da Tolerância e aceitação da PA - inserir os números correspondentes à avaliação SATISFEITO, INDETERMINADO OU INSATISFEITO. A última questão é a avaliação final é TOTAL DE SATISFAÇÃO COM O PRODUTO e O DISPENSADOR em uso na UTI.</t>
    </r>
  </si>
  <si>
    <r>
      <rPr>
        <b/>
        <sz val="11"/>
        <color rgb="FF000000"/>
        <rFont val="Calibri"/>
        <family val="2"/>
      </rPr>
      <t>A quarta aba</t>
    </r>
    <r>
      <rPr>
        <sz val="11"/>
        <color rgb="FF000000"/>
        <rFont val="Calibri"/>
        <family val="2"/>
      </rPr>
      <t xml:space="preserve"> é </t>
    </r>
    <r>
      <rPr>
        <b/>
        <sz val="11"/>
        <color rgb="FFFF0000"/>
        <rFont val="Calibri"/>
        <family val="2"/>
      </rPr>
      <t>4. Ex_org respostas ANEXO VII</t>
    </r>
    <r>
      <rPr>
        <sz val="11"/>
        <color rgb="FF000000"/>
        <rFont val="Calibri"/>
        <family val="2"/>
      </rPr>
      <t xml:space="preserve">. Modelo como organizar uma planilha para inserir as respostas das questões dos questionários sobre conhecimento (Higiene das Mãos Geral e Preparo Cirúrgico das Mãos/antebraços) e Tolerância/aceitação de PA.  </t>
    </r>
  </si>
  <si>
    <r>
      <rPr>
        <b/>
        <sz val="11"/>
        <color rgb="FF000000"/>
        <rFont val="Calibri"/>
        <family val="2"/>
      </rPr>
      <t>A quinta aba</t>
    </r>
    <r>
      <rPr>
        <sz val="11"/>
        <color rgb="FF000000"/>
        <rFont val="Calibri"/>
        <family val="2"/>
      </rPr>
      <t xml:space="preserve"> é </t>
    </r>
    <r>
      <rPr>
        <b/>
        <sz val="11"/>
        <color rgb="FFFF0000"/>
        <rFont val="Calibri"/>
        <family val="2"/>
      </rPr>
      <t xml:space="preserve">5.AnexoVIII-A_CC_ConsAdHM5MoCat: </t>
    </r>
    <r>
      <rPr>
        <sz val="11"/>
        <color rgb="FF000000"/>
        <rFont val="Calibri"/>
        <family val="2"/>
      </rPr>
      <t xml:space="preserve"> </t>
    </r>
    <r>
      <rPr>
        <u/>
        <sz val="11"/>
        <rFont val="Calibri"/>
        <family val="2"/>
      </rPr>
      <t>r</t>
    </r>
    <r>
      <rPr>
        <b/>
        <u/>
        <sz val="11"/>
        <rFont val="Calibri"/>
        <family val="2"/>
      </rPr>
      <t>eferente ao dados de higiene das mãos no Centro Cirúrgico (CC)</t>
    </r>
    <r>
      <rPr>
        <u/>
        <sz val="11"/>
        <rFont val="Calibri"/>
        <family val="2"/>
      </rPr>
      <t xml:space="preserve">  -</t>
    </r>
    <r>
      <rPr>
        <sz val="11"/>
        <color rgb="FF000000"/>
        <rFont val="Calibri"/>
        <family val="2"/>
      </rPr>
      <t xml:space="preserve">  Consolidado da Adesão à HM nos Cinco Momentos, por Categoria e no geral por Oportunidades: preencher o número de oportunidades e número de ações HM com sabonete e PA, uso de luvas - se não houver ação de HM, nas tabelas dos 5 Momentos e das Categorias profissionais, assim as taxas de adesão serão preenchidas automaticamente (inclusive a taxa geral de adesão à Higiene das Mãos no CC)</t>
    </r>
  </si>
  <si>
    <r>
      <rPr>
        <b/>
        <sz val="11"/>
        <color rgb="FF000000"/>
        <rFont val="Calibri"/>
        <family val="2"/>
      </rPr>
      <t>A sexta aba</t>
    </r>
    <r>
      <rPr>
        <sz val="11"/>
        <color rgb="FF000000"/>
        <rFont val="Calibri"/>
        <family val="2"/>
      </rPr>
      <t xml:space="preserve"> é </t>
    </r>
    <r>
      <rPr>
        <b/>
        <sz val="11"/>
        <color rgb="FFFF0000"/>
        <rFont val="Calibri"/>
        <family val="2"/>
      </rPr>
      <t>6.AnexoVIII-B_RA_ConsAdHM5MoCat:</t>
    </r>
    <r>
      <rPr>
        <b/>
        <u/>
        <sz val="11"/>
        <color rgb="FF000000"/>
        <rFont val="Calibri"/>
        <family val="2"/>
      </rPr>
      <t xml:space="preserve"> referente ao dados de higiene das mãos na Recuperação Pós-anestésica (RPA) </t>
    </r>
    <r>
      <rPr>
        <sz val="11"/>
        <color rgb="FF000000"/>
        <rFont val="Calibri"/>
        <family val="2"/>
      </rPr>
      <t>- Consolidado da Adesão à HM nos Cinco Momentos, por Categoria e no geral por Oportunidades: preencher o número de oportunidades e número de ações HM com sabonete e PA, uso de luvas nas tabelas dos 5 Momentos e das Categorias profissionais, assim as taxas de adesão serão preenchidas automaticamente (inclusive a taxa geral de adesão à Higiene das Mãos na RPA)</t>
    </r>
  </si>
  <si>
    <r>
      <rPr>
        <b/>
        <u/>
        <sz val="11"/>
        <color rgb="FF000000"/>
        <rFont val="Calibri"/>
        <family val="2"/>
      </rPr>
      <t>OBS: na quinta e sexta abas,</t>
    </r>
    <r>
      <rPr>
        <sz val="11"/>
        <color rgb="FF000000"/>
        <rFont val="Calibri"/>
        <family val="2"/>
      </rPr>
      <t xml:space="preserve"> ao inserir o número de profissionais que realizaram a ação de HM com preparação alcoólica na </t>
    </r>
    <r>
      <rPr>
        <b/>
        <sz val="11"/>
        <color indexed="8"/>
        <rFont val="Calibri"/>
        <family val="2"/>
      </rPr>
      <t>Tabela de Consolidado HM por Categoria</t>
    </r>
    <r>
      <rPr>
        <sz val="11"/>
        <color rgb="FF000000"/>
        <rFont val="Calibri"/>
        <family val="2"/>
      </rPr>
      <t>, será calculada a % de uso de preparação alcoólica entre os que higienizaram as mãos. Possibilitará a comparação entre as etapas II e IV - se houve aumento do uso de preparação alcoólica na HM. Também será possível avaliar o impacto do uso de luvas - barreira para não realizar a ação de HM.</t>
    </r>
  </si>
  <si>
    <t xml:space="preserve">Se SIM, inserir o  Número  </t>
  </si>
  <si>
    <t>,</t>
  </si>
  <si>
    <t>Esse arquivo preenchido na ETAPA II, e depois na Etapa IV,  deve ser enviado para a coordenação estadual do projeto. O arquivo deve ter no título o nome do Hospital/Estado e a Etapa II ou Etapas II e IV. Exemplo: Consolidado da Etapa II Hospital São José - PARÁ.</t>
  </si>
  <si>
    <t>1. O objetivo da antissepsia cirúrgica das mãos é eliminar apenas a microbiota transitória.</t>
  </si>
  <si>
    <t>4.  A degermação das mãos e antebraços com Clorexidina é mais efetiva do que fricção cirúrgica com Produto à Base de Álcool (PBA) na prevenção de infecção de sítio cirúrgico.</t>
  </si>
  <si>
    <t>5. A fricção cirúrgica das mãos com Produto à Base de Álcool (PBA) tem as seguintes vantagens: facilidade de aplicação, menor dano à pele, procedimento em menor tempo e economia de água.</t>
  </si>
  <si>
    <t>6.  Na degermação cirúrgica das mãos com Clorexidina ou PVP-I, utilizar a parte da esponja para esfregar o produto nas superfícies das mãos e antebraços por 2 a 5 minutos (segundo protocolo da instituição). Contraindicado fazer escovação (usar a parte das cerdas).</t>
  </si>
  <si>
    <t>7. Antes da antissepsia cirúrgica das mãos (Produto Degermante ou Produto à Base de Álcool) é necessário lavar as mãos com água e sabonete comum e embaixo das unhas se houver sujidade.</t>
  </si>
  <si>
    <t>8. Não usar adornos, ter unhas curtas e limpas, e manter unhas com esmalte íntegro no ambiente cirúrgico.</t>
  </si>
  <si>
    <t>9. Após a antissepsia cirúrgica, as mãos e antebraços devem estar secos antes de calçar luvas estéreis.</t>
  </si>
  <si>
    <t>2.Após a fricção cirúrgica das mãos com Produto à Base de Álcool (PBA), pode-se secar as áreas úmidas com álcool utilizando compressa estéril.</t>
  </si>
  <si>
    <t>2. Após a fricção cirúrgica das mãos com Produto à Base de Álcool (PBA), pode-se secar as áreas úmidas com álcool utilizando compressa estéril.</t>
  </si>
  <si>
    <t>QPCir2. Após fricção com PBA, pode secar com compressa estéril.  V ou F</t>
  </si>
  <si>
    <t>QPCir8. Não usar adornos, ter unhas curtas e limpas, e manter unhas com esmalte íntegro.  V ou F</t>
  </si>
  <si>
    <r>
      <t xml:space="preserve">AvPA-PBA para antissepsia cirúrgica das mãos e antebraços? </t>
    </r>
    <r>
      <rPr>
        <b/>
        <sz val="9"/>
        <rFont val="Arial"/>
        <family val="2"/>
      </rPr>
      <t>SIM Ou NÃO</t>
    </r>
  </si>
  <si>
    <t>·  Número de novos dispensadores de Produto à Base de Álcool nos lavabos cirúrgicos para Antissepsia Cirúrgica das Mãos/antebraços</t>
  </si>
  <si>
    <t>Consumo em mL por paciente cirúrgico</t>
  </si>
  <si>
    <t>TISC em cirurgias limpas</t>
  </si>
  <si>
    <t>Número  pacientes submetidos à cirugia</t>
  </si>
  <si>
    <t>Número pacientes submetidos à cirurgia</t>
  </si>
  <si>
    <t>No. ISC em Cirurgias limpas</t>
  </si>
  <si>
    <t>SIM</t>
  </si>
  <si>
    <t>NÃO</t>
  </si>
  <si>
    <t>RESPONDER SIM OU NÃO COM X</t>
  </si>
  <si>
    <t xml:space="preserve">Sem SIM desde quando </t>
  </si>
  <si>
    <t>____/_____/______</t>
  </si>
  <si>
    <t>CONSOLIDADO DE OBSERVAÇÃO DA PRÁTICA DA DEGERMAÇÃO CIRÚRGICA DAS MÃOS/ANTEBRAÇOS COM CHG OU PVP-I</t>
  </si>
  <si>
    <t>Informações gerais</t>
  </si>
  <si>
    <t>Nº Observações</t>
  </si>
  <si>
    <t xml:space="preserve">Profissionais </t>
  </si>
  <si>
    <t>Nº observados</t>
  </si>
  <si>
    <t>Nº adesão</t>
  </si>
  <si>
    <t>% adesão</t>
  </si>
  <si>
    <t>Nº TOTAL de obervações de degermação cirúrgica auditadas</t>
  </si>
  <si>
    <t>Cirurgião</t>
  </si>
  <si>
    <t>Usou Clorexidina degermante</t>
  </si>
  <si>
    <t>Residente</t>
  </si>
  <si>
    <t>Usou PVP-I degermante</t>
  </si>
  <si>
    <t>Instrumentador</t>
  </si>
  <si>
    <t>Estudante</t>
  </si>
  <si>
    <t>Outro</t>
  </si>
  <si>
    <t>Nº confomidade</t>
  </si>
  <si>
    <t>% confomidade</t>
  </si>
  <si>
    <t>1.Pré-procedimento</t>
  </si>
  <si>
    <t>1.1 Cabelo/boca/nariz cobertos (touca e máscara), roupa privativa limpa e seca</t>
  </si>
  <si>
    <t>1.3 Unhas curtas e limpas (sem unhas artificiais)</t>
  </si>
  <si>
    <t xml:space="preserve">2. Pré-lavagem mãos/antebraços </t>
  </si>
  <si>
    <t xml:space="preserve">2.1 Lavou as mãos e/ou debaixo unhas e/ou antebraços com água e sabonete </t>
  </si>
  <si>
    <t>2.2 Enxaguou as mãos e/ou antebraços.Secou com papel toalha se lavabo comum</t>
  </si>
  <si>
    <t>3. Antissepsia com produto degermante</t>
  </si>
  <si>
    <t>3.1 Abriu torneira e molhou mãos/antebraços, aplicou produto, esfregando-o nas mãos e a seguir os braços até os cotovelos</t>
  </si>
  <si>
    <t xml:space="preserve">3.2 Tempo total de degermação: 2 a 5 minutos </t>
  </si>
  <si>
    <t>3.3 Enxaguou as mãos (mantendo-as acima dos cotovelos) e antebraços</t>
  </si>
  <si>
    <t>3.4 Não molhou a roupa privativa</t>
  </si>
  <si>
    <t xml:space="preserve">3.5 Se dirigiu à S.O. com mãos à frente do corpo e acima dos cotovelos </t>
  </si>
  <si>
    <t>3.6 Descartou escova/esponja no recipiente adequado</t>
  </si>
  <si>
    <t>Total (soma itens 1, 2 e 3 - linhas 12, 16 e 19)</t>
  </si>
  <si>
    <t>1.Pré-procedimento (Nº Observações - inserir total observações)</t>
  </si>
  <si>
    <t>2. Pré-lavagem mãos/antebraços (Nº Observações - inserir total observações)</t>
  </si>
  <si>
    <t>Usou escova - cerdas para antissepsia mãos e antebraços</t>
  </si>
  <si>
    <t>Usou esponja para antissepsia mãos e antebraços</t>
  </si>
  <si>
    <t>Não usou escova nem esponja para antissepsia nãos e antebraços</t>
  </si>
  <si>
    <t>Misturou ou na sequência usou  diferentes produtos/pincípios ativos</t>
  </si>
  <si>
    <t xml:space="preserve">Adesão à antissepsia cirúrgica com CHG ou PVP-I </t>
  </si>
  <si>
    <t>Conformidade por categoria Profissional - Degermação Cirúrgica</t>
  </si>
  <si>
    <t>CONSOLIDADO DE OBSERVAÇÃO DA PRÁTICA DA ANTISSEPSIA CIRÚRGICA DAS MÃOS/ANTEBRAÇOS COM PRODUTO À BASE DE ÁLCOOL</t>
  </si>
  <si>
    <t>Conformidade por categoria Profissional - uso de PBA</t>
  </si>
  <si>
    <t>Adesão à antissepsia cirúrgica das mãos com PBA</t>
  </si>
  <si>
    <r>
      <rPr>
        <b/>
        <sz val="11"/>
        <color rgb="FF000000"/>
        <rFont val="Calibri"/>
        <family val="2"/>
      </rPr>
      <t>2.2</t>
    </r>
    <r>
      <rPr>
        <sz val="11"/>
        <color rgb="FF000000"/>
        <rFont val="Calibri"/>
        <family val="2"/>
      </rPr>
      <t xml:space="preserve"> Enxaguou as mãos e antebraços</t>
    </r>
  </si>
  <si>
    <r>
      <rPr>
        <b/>
        <sz val="11"/>
        <color rgb="FF000000"/>
        <rFont val="Calibri"/>
        <family val="2"/>
      </rPr>
      <t>2.3</t>
    </r>
    <r>
      <rPr>
        <sz val="11"/>
        <color rgb="FF000000"/>
        <rFont val="Calibri"/>
        <family val="2"/>
      </rPr>
      <t xml:space="preserve"> Secou bem com papel toalha </t>
    </r>
    <r>
      <rPr>
        <b/>
        <sz val="11"/>
        <rFont val="Calibri"/>
        <family val="2"/>
      </rPr>
      <t>antes de usar PBA</t>
    </r>
  </si>
  <si>
    <t>3. Antissepsia com Produto à  Base de Álcool</t>
  </si>
  <si>
    <t>3.1 Colocou 1ª dose (1-2 ml*) na palma de uma mão, mergulhou/friccionou as pontas dos dedos da mão oposta no PBA, espalhando-o pela mão, antebraço até o cotovelo, fricionando para secar</t>
  </si>
  <si>
    <t>3.2 Colocou 2ª dose (1-2 ml*) na palma da outra mão e repetiu processo de imersão/fricção das ponta dedos da outra mão, com o mesmo processo de fricção do antebraço oposto até o cotovelo</t>
  </si>
  <si>
    <t>3.3  Colocou 3ª dose (1-2 ml*) na palma da mão e friccionou todas superfícies de ambas as mãos incluindo os pulsos, até secar. Cronometrar o tempo -  Hora de término.</t>
  </si>
  <si>
    <t>3.4 Tempo total antissespia PBA: (Hora início a Hora término) é adequado*</t>
  </si>
  <si>
    <t>Total (soma itens 1, 2 e 3 - linhas 12, 16 e 20)</t>
  </si>
  <si>
    <t xml:space="preserve">* Recomendação do fabricante </t>
  </si>
  <si>
    <r>
      <rPr>
        <b/>
        <sz val="11"/>
        <color rgb="FF000000"/>
        <rFont val="Calibri"/>
        <family val="2"/>
      </rPr>
      <t>A nona aba é</t>
    </r>
    <r>
      <rPr>
        <b/>
        <sz val="11"/>
        <color rgb="FFFF0000"/>
        <rFont val="Calibri"/>
        <family val="2"/>
      </rPr>
      <t xml:space="preserve"> 9.AnexoIX_ConsprodHM_ISC: </t>
    </r>
    <r>
      <rPr>
        <sz val="11"/>
        <color rgb="FF000000"/>
        <rFont val="Calibri"/>
        <family val="2"/>
      </rPr>
      <t>Consumo produtos de HM (sabonete e preparação alcoólica) para higiene das mãos rotineiras, Consumo de Produto à Base de Álcool (PBA) para Antissespsia Cirúrgica das Mãos e Antebraços, e taxas de ISC dos anos 2024 e 2025. Preencher os dados da quantidade de sabonete liquido, preparação alcoólica e PBA utilizados em ml, o número de pacientes submetidos à cirugia, e automaticamente será calculado o consumo dos produtos em mL por paciente cirúrgico. A tabela de ANEXO VII-C - Taxas de ISC: preencher as colunas de número de ISC em cirurgias limpas (numerador), número de procedimentos cirúrgicos limpos realizados (denominador) e automaticamente será calculada a Taxa de incidência de ISC por 100 cirurgias limpas. Responder  à pergunta com X se o hospital realiza Vigilância das ISC após a alta hospitalar - SIM ou NÃO. Se SIM, desde quando.</t>
    </r>
  </si>
  <si>
    <r>
      <t>A</t>
    </r>
    <r>
      <rPr>
        <b/>
        <sz val="11"/>
        <color indexed="8"/>
        <rFont val="Calibri"/>
        <family val="2"/>
      </rPr>
      <t xml:space="preserve"> sétima aba</t>
    </r>
    <r>
      <rPr>
        <sz val="11"/>
        <color rgb="FF000000"/>
        <rFont val="Calibri"/>
        <family val="2"/>
      </rPr>
      <t xml:space="preserve"> é</t>
    </r>
    <r>
      <rPr>
        <b/>
        <sz val="11"/>
        <color rgb="FFFF0000"/>
        <rFont val="Calibri"/>
        <family val="2"/>
      </rPr>
      <t xml:space="preserve"> 7.AnexVIII-C1-ConsDegermCir: </t>
    </r>
    <r>
      <rPr>
        <b/>
        <u/>
        <sz val="11"/>
        <rFont val="Calibri"/>
        <family val="2"/>
      </rPr>
      <t>referente ao dados de avaliação do Preparo Cirúrgico das Mãos com uso de PRODUTO DEGERMANTE (CHG ou PVP-I</t>
    </r>
    <r>
      <rPr>
        <sz val="11"/>
        <color rgb="FF000000"/>
        <rFont val="Calibri"/>
        <family val="2"/>
      </rPr>
      <t>, por categoria profissional, em todas as etapas e no GERAL. Devem ser preenchidos dados dos produtos degermantes utilizados.</t>
    </r>
  </si>
  <si>
    <r>
      <rPr>
        <b/>
        <sz val="11"/>
        <color rgb="FF000000"/>
        <rFont val="Calibri"/>
        <family val="2"/>
      </rPr>
      <t>A oitava aba</t>
    </r>
    <r>
      <rPr>
        <sz val="11"/>
        <color rgb="FF000000"/>
        <rFont val="Calibri"/>
        <family val="2"/>
      </rPr>
      <t xml:space="preserve"> é </t>
    </r>
    <r>
      <rPr>
        <b/>
        <sz val="11"/>
        <color rgb="FFFF0000"/>
        <rFont val="Calibri"/>
        <family val="2"/>
      </rPr>
      <t>8.AnexVIII-C2-ConsAntisCirPBA:</t>
    </r>
    <r>
      <rPr>
        <b/>
        <u/>
        <sz val="11"/>
        <color rgb="FFFF0000"/>
        <rFont val="Calibri"/>
        <family val="2"/>
      </rPr>
      <t xml:space="preserve"> </t>
    </r>
    <r>
      <rPr>
        <b/>
        <u/>
        <sz val="11"/>
        <color rgb="FF000000"/>
        <rFont val="Calibri"/>
        <family val="2"/>
      </rPr>
      <t>referente ao dados de avaliação do Preparo Cirúrgico das Mãos com uso de PRODUTO À BASE DE ÁLCO</t>
    </r>
    <r>
      <rPr>
        <u/>
        <sz val="11"/>
        <color rgb="FF000000"/>
        <rFont val="Calibri"/>
        <family val="2"/>
      </rPr>
      <t>OL</t>
    </r>
    <r>
      <rPr>
        <sz val="11"/>
        <color rgb="FF000000"/>
        <rFont val="Calibri"/>
        <family val="2"/>
      </rPr>
      <t>, por categoria profissional, em todas as etapas e no GERAL.</t>
    </r>
  </si>
  <si>
    <r>
      <rPr>
        <b/>
        <sz val="11"/>
        <color rgb="FF000000"/>
        <rFont val="Calibri"/>
        <family val="2"/>
      </rPr>
      <t>A décima  aba</t>
    </r>
    <r>
      <rPr>
        <sz val="11"/>
        <color rgb="FF000000"/>
        <rFont val="Calibri"/>
        <family val="2"/>
      </rPr>
      <t xml:space="preserve"> é</t>
    </r>
    <r>
      <rPr>
        <sz val="11"/>
        <color rgb="FFFF0000"/>
        <rFont val="Calibri"/>
        <family val="2"/>
      </rPr>
      <t xml:space="preserve"> </t>
    </r>
    <r>
      <rPr>
        <b/>
        <sz val="11"/>
        <color rgb="FFFF0000"/>
        <rFont val="Calibri"/>
        <family val="2"/>
      </rPr>
      <t xml:space="preserve">10. Anexo XI_intervenções: </t>
    </r>
    <r>
      <rPr>
        <sz val="11"/>
        <rFont val="Calibri"/>
        <family val="2"/>
      </rPr>
      <t>Inserir os dados de ações de melhoria realizadas</t>
    </r>
    <r>
      <rPr>
        <sz val="11"/>
        <color rgb="FF000000"/>
        <rFont val="Calibri"/>
        <family val="2"/>
      </rPr>
      <t>. Estão listados alguns exemplos, mas, podem ser retirados e /ou acrescentadas outras ações realizadas.</t>
    </r>
  </si>
  <si>
    <t>É realizada vigilância das ISC após a alta hospitalar?</t>
  </si>
  <si>
    <t>ANEXO IX-C: Avaliação do consumo de Produto à Base de Álcool</t>
  </si>
  <si>
    <t>Quantidade de PBA utilizada (mL)</t>
  </si>
  <si>
    <t>Consumo PBA em mL por paciente cirúrgico</t>
  </si>
  <si>
    <t>Consumo PA  em mL por paciente cirúrgico</t>
  </si>
  <si>
    <t>ANEXO IX-D: Taxa de ISC - CIRURGIAS LIMPAS</t>
  </si>
  <si>
    <t>Quantidade preparação alcoólica (PA) utilizada (mL)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</si>
</sst>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5" x14ac:knownFonts="1"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4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Calibri"/>
      <family val="2"/>
    </font>
    <font>
      <b/>
      <sz val="9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sz val="7"/>
      <color rgb="FF000000"/>
      <name val="Times New Roman"/>
      <family val="1"/>
    </font>
    <font>
      <sz val="11"/>
      <name val="Calibri"/>
      <family val="2"/>
    </font>
    <font>
      <b/>
      <sz val="14"/>
      <color rgb="FFFF0000"/>
      <name val="Calibri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</font>
    <font>
      <sz val="9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0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11"/>
      <color rgb="FF000000"/>
      <name val="Calibri"/>
      <family val="2"/>
    </font>
    <font>
      <b/>
      <u/>
      <sz val="11"/>
      <color rgb="FFFF0000"/>
      <name val="Calibri"/>
      <family val="2"/>
    </font>
    <font>
      <b/>
      <i/>
      <u/>
      <sz val="11"/>
      <color rgb="FF000000"/>
      <name val="Calibri"/>
      <family val="2"/>
    </font>
    <font>
      <b/>
      <i/>
      <u/>
      <sz val="11"/>
      <color rgb="FFFF0000"/>
      <name val="Calibri"/>
      <family val="2"/>
    </font>
    <font>
      <b/>
      <sz val="12"/>
      <color rgb="FFFF0000"/>
      <name val="Calibri"/>
      <family val="2"/>
    </font>
    <font>
      <sz val="10"/>
      <name val="Calibri"/>
      <family val="2"/>
    </font>
    <font>
      <u/>
      <sz val="11"/>
      <name val="Calibri"/>
      <family val="2"/>
    </font>
    <font>
      <b/>
      <u/>
      <sz val="11"/>
      <name val="Calibri"/>
      <family val="2"/>
    </font>
    <font>
      <sz val="12"/>
      <color rgb="FFFF0000"/>
      <name val="Calibri"/>
      <family val="2"/>
    </font>
    <font>
      <sz val="11"/>
      <color rgb="FF000000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rgb="FF000000"/>
      <name val="Calibri"/>
      <family val="2"/>
    </font>
  </fonts>
  <fills count="5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E6E6E6"/>
        <bgColor rgb="FFE6E6E6"/>
      </patternFill>
    </fill>
    <fill>
      <patternFill patternType="solid">
        <fgColor rgb="FFD0CECE"/>
        <bgColor rgb="FFD0CECE"/>
      </patternFill>
    </fill>
    <fill>
      <patternFill patternType="solid">
        <fgColor rgb="FFFBE5D6"/>
        <bgColor rgb="FFFBE5D6"/>
      </patternFill>
    </fill>
    <fill>
      <patternFill patternType="solid">
        <fgColor rgb="FFEDEDED"/>
        <bgColor rgb="FFEDEDED"/>
      </patternFill>
    </fill>
    <fill>
      <patternFill patternType="solid">
        <fgColor rgb="FFDEEBF7"/>
        <bgColor rgb="FFDEEBF7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rgb="FFE6E6E6"/>
      </patternFill>
    </fill>
    <fill>
      <patternFill patternType="solid">
        <fgColor theme="3" tint="0.79998168889431442"/>
        <bgColor rgb="FFE7E6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rgb="FFE7E6E6"/>
      </patternFill>
    </fill>
    <fill>
      <patternFill patternType="solid">
        <fgColor theme="0"/>
        <bgColor rgb="FFFBE5D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D0CECE"/>
      </patternFill>
    </fill>
    <fill>
      <patternFill patternType="solid">
        <fgColor rgb="FFFFFF00"/>
        <bgColor rgb="FFFBE5D6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DEEBF7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rgb="FFFBE5D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D0CE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rgb="FFEDEDED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rgb="FFFFFF00"/>
        <bgColor rgb="FFF2F2F2"/>
      </patternFill>
    </fill>
    <fill>
      <patternFill patternType="solid">
        <fgColor theme="0" tint="-0.14999847407452621"/>
        <bgColor rgb="FFFBE5D6"/>
      </patternFill>
    </fill>
    <fill>
      <patternFill patternType="solid">
        <fgColor theme="0" tint="-0.14999847407452621"/>
        <bgColor rgb="FFFFFFFF"/>
      </patternFill>
    </fill>
  </fills>
  <borders count="10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0" fontId="4" fillId="0" borderId="0"/>
    <xf numFmtId="0" fontId="5" fillId="2" borderId="0"/>
    <xf numFmtId="0" fontId="5" fillId="3" borderId="0"/>
    <xf numFmtId="0" fontId="4" fillId="4" borderId="0"/>
    <xf numFmtId="0" fontId="6" fillId="5" borderId="0"/>
    <xf numFmtId="0" fontId="7" fillId="6" borderId="0"/>
    <xf numFmtId="0" fontId="8" fillId="0" borderId="0"/>
    <xf numFmtId="0" fontId="9" fillId="0" borderId="0"/>
    <xf numFmtId="0" fontId="10" fillId="0" borderId="0"/>
    <xf numFmtId="0" fontId="11" fillId="7" borderId="0"/>
    <xf numFmtId="0" fontId="12" fillId="0" borderId="0"/>
    <xf numFmtId="0" fontId="13" fillId="0" borderId="0"/>
    <xf numFmtId="0" fontId="14" fillId="0" borderId="0"/>
    <xf numFmtId="0" fontId="15" fillId="8" borderId="0"/>
    <xf numFmtId="0" fontId="16" fillId="8" borderId="1"/>
    <xf numFmtId="0" fontId="3" fillId="0" borderId="0"/>
    <xf numFmtId="0" fontId="3" fillId="0" borderId="0"/>
    <xf numFmtId="0" fontId="6" fillId="0" borderId="0"/>
  </cellStyleXfs>
  <cellXfs count="703">
    <xf numFmtId="0" fontId="0" fillId="0" borderId="0" xfId="0"/>
    <xf numFmtId="0" fontId="0" fillId="9" borderId="0" xfId="0" applyFill="1"/>
    <xf numFmtId="49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9" fontId="0" fillId="9" borderId="3" xfId="0" applyNumberFormat="1" applyFill="1" applyBorder="1" applyAlignment="1" applyProtection="1">
      <alignment vertical="center"/>
      <protection locked="0"/>
    </xf>
    <xf numFmtId="49" fontId="0" fillId="9" borderId="2" xfId="0" applyNumberFormat="1" applyFill="1" applyBorder="1" applyAlignment="1" applyProtection="1">
      <alignment vertical="center"/>
      <protection locked="0"/>
    </xf>
    <xf numFmtId="0" fontId="4" fillId="9" borderId="0" xfId="0" applyFont="1" applyFill="1" applyAlignment="1" applyProtection="1">
      <alignment horizontal="left" vertical="center" wrapText="1"/>
      <protection locked="0"/>
    </xf>
    <xf numFmtId="49" fontId="29" fillId="9" borderId="8" xfId="0" applyNumberFormat="1" applyFont="1" applyFill="1" applyBorder="1" applyAlignment="1" applyProtection="1">
      <alignment vertical="center"/>
      <protection locked="0"/>
    </xf>
    <xf numFmtId="49" fontId="0" fillId="9" borderId="8" xfId="0" applyNumberFormat="1" applyFill="1" applyBorder="1" applyAlignment="1" applyProtection="1">
      <alignment vertical="center"/>
      <protection locked="0"/>
    </xf>
    <xf numFmtId="49" fontId="0" fillId="9" borderId="4" xfId="0" applyNumberFormat="1" applyFill="1" applyBorder="1" applyAlignment="1" applyProtection="1">
      <alignment vertical="center"/>
      <protection locked="0"/>
    </xf>
    <xf numFmtId="0" fontId="0" fillId="9" borderId="0" xfId="0" applyFill="1" applyAlignment="1">
      <alignment wrapText="1"/>
    </xf>
    <xf numFmtId="49" fontId="0" fillId="9" borderId="67" xfId="0" applyNumberFormat="1" applyFill="1" applyBorder="1" applyAlignment="1" applyProtection="1">
      <alignment vertical="center"/>
      <protection locked="0"/>
    </xf>
    <xf numFmtId="49" fontId="0" fillId="9" borderId="69" xfId="0" applyNumberFormat="1" applyFill="1" applyBorder="1" applyAlignment="1" applyProtection="1">
      <alignment vertical="center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0" fillId="0" borderId="17" xfId="0" applyBorder="1"/>
    <xf numFmtId="0" fontId="38" fillId="0" borderId="0" xfId="0" applyFont="1"/>
    <xf numFmtId="0" fontId="4" fillId="0" borderId="17" xfId="0" applyFont="1" applyBorder="1" applyAlignment="1">
      <alignment horizontal="left" vertical="top" wrapText="1"/>
    </xf>
    <xf numFmtId="0" fontId="38" fillId="0" borderId="17" xfId="0" applyFont="1" applyBorder="1" applyAlignment="1">
      <alignment horizontal="left" vertical="top" wrapText="1"/>
    </xf>
    <xf numFmtId="0" fontId="38" fillId="0" borderId="17" xfId="0" applyFont="1" applyBorder="1" applyAlignment="1">
      <alignment horizontal="center" vertical="top" wrapText="1"/>
    </xf>
    <xf numFmtId="14" fontId="0" fillId="0" borderId="17" xfId="0" applyNumberFormat="1" applyBorder="1"/>
    <xf numFmtId="0" fontId="0" fillId="0" borderId="26" xfId="0" applyBorder="1"/>
    <xf numFmtId="0" fontId="4" fillId="0" borderId="53" xfId="0" applyFont="1" applyBorder="1" applyAlignment="1">
      <alignment horizontal="left" vertical="top" wrapText="1"/>
    </xf>
    <xf numFmtId="0" fontId="0" fillId="0" borderId="53" xfId="0" applyBorder="1"/>
    <xf numFmtId="0" fontId="4" fillId="0" borderId="25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left" vertical="top" wrapText="1"/>
    </xf>
    <xf numFmtId="0" fontId="0" fillId="0" borderId="25" xfId="0" applyBorder="1"/>
    <xf numFmtId="0" fontId="0" fillId="0" borderId="38" xfId="0" applyBorder="1"/>
    <xf numFmtId="0" fontId="0" fillId="0" borderId="78" xfId="0" applyBorder="1"/>
    <xf numFmtId="0" fontId="0" fillId="0" borderId="35" xfId="0" applyBorder="1"/>
    <xf numFmtId="0" fontId="0" fillId="0" borderId="36" xfId="0" applyBorder="1"/>
    <xf numFmtId="0" fontId="4" fillId="0" borderId="26" xfId="0" applyFont="1" applyBorder="1" applyAlignment="1">
      <alignment horizontal="left" vertical="top" wrapText="1"/>
    </xf>
    <xf numFmtId="0" fontId="38" fillId="0" borderId="25" xfId="0" applyFont="1" applyBorder="1" applyAlignment="1">
      <alignment horizontal="left" vertical="top" wrapText="1"/>
    </xf>
    <xf numFmtId="0" fontId="38" fillId="0" borderId="38" xfId="0" applyFont="1" applyBorder="1" applyAlignment="1">
      <alignment horizontal="left" vertical="top" wrapText="1"/>
    </xf>
    <xf numFmtId="0" fontId="0" fillId="0" borderId="17" xfId="0" applyBorder="1" applyAlignment="1">
      <alignment horizontal="left"/>
    </xf>
    <xf numFmtId="0" fontId="38" fillId="0" borderId="18" xfId="0" applyFont="1" applyBorder="1" applyAlignment="1">
      <alignment vertical="top"/>
    </xf>
    <xf numFmtId="0" fontId="38" fillId="0" borderId="37" xfId="0" applyFont="1" applyBorder="1" applyAlignment="1">
      <alignment vertical="top"/>
    </xf>
    <xf numFmtId="0" fontId="23" fillId="0" borderId="17" xfId="0" applyFont="1" applyBorder="1"/>
    <xf numFmtId="0" fontId="0" fillId="0" borderId="17" xfId="0" applyBorder="1" applyAlignment="1">
      <alignment horizontal="left" wrapText="1"/>
    </xf>
    <xf numFmtId="0" fontId="23" fillId="0" borderId="17" xfId="0" applyFont="1" applyBorder="1" applyAlignment="1">
      <alignment wrapText="1"/>
    </xf>
    <xf numFmtId="0" fontId="0" fillId="0" borderId="0" xfId="0" applyProtection="1">
      <protection locked="0"/>
    </xf>
    <xf numFmtId="0" fontId="0" fillId="32" borderId="0" xfId="0" applyFill="1" applyProtection="1">
      <protection locked="0"/>
    </xf>
    <xf numFmtId="0" fontId="4" fillId="21" borderId="17" xfId="0" applyFont="1" applyFill="1" applyBorder="1" applyAlignment="1" applyProtection="1">
      <alignment horizontal="center" vertical="center" wrapText="1"/>
      <protection locked="0"/>
    </xf>
    <xf numFmtId="0" fontId="4" fillId="21" borderId="17" xfId="0" applyFont="1" applyFill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 applyProtection="1">
      <alignment horizontal="center" vertical="top" wrapText="1"/>
      <protection locked="0"/>
    </xf>
    <xf numFmtId="0" fontId="4" fillId="11" borderId="17" xfId="0" applyFont="1" applyFill="1" applyBorder="1" applyAlignment="1" applyProtection="1">
      <alignment horizontal="center" vertical="top" wrapText="1"/>
      <protection locked="0"/>
    </xf>
    <xf numFmtId="0" fontId="0" fillId="32" borderId="0" xfId="0" applyFill="1" applyAlignment="1" applyProtection="1">
      <alignment horizontal="center" vertical="top"/>
      <protection locked="0"/>
    </xf>
    <xf numFmtId="0" fontId="4" fillId="21" borderId="17" xfId="0" applyFont="1" applyFill="1" applyBorder="1" applyAlignment="1" applyProtection="1">
      <alignment horizontal="center" vertical="center"/>
      <protection locked="0"/>
    </xf>
    <xf numFmtId="49" fontId="4" fillId="21" borderId="17" xfId="0" applyNumberFormat="1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19" fillId="0" borderId="17" xfId="0" applyFont="1" applyBorder="1" applyProtection="1">
      <protection locked="0"/>
    </xf>
    <xf numFmtId="0" fontId="0" fillId="32" borderId="0" xfId="0" applyFill="1" applyAlignment="1" applyProtection="1">
      <alignment horizontal="center" vertical="center"/>
      <protection locked="0"/>
    </xf>
    <xf numFmtId="0" fontId="4" fillId="20" borderId="17" xfId="0" applyFont="1" applyFill="1" applyBorder="1" applyAlignment="1" applyProtection="1">
      <alignment horizontal="center" vertical="center"/>
      <protection locked="0"/>
    </xf>
    <xf numFmtId="0" fontId="19" fillId="20" borderId="17" xfId="0" applyFont="1" applyFill="1" applyBorder="1" applyProtection="1">
      <protection locked="0"/>
    </xf>
    <xf numFmtId="0" fontId="4" fillId="21" borderId="17" xfId="0" applyFont="1" applyFill="1" applyBorder="1" applyAlignment="1" applyProtection="1">
      <alignment horizontal="center"/>
      <protection locked="0"/>
    </xf>
    <xf numFmtId="49" fontId="4" fillId="21" borderId="17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19" fillId="9" borderId="17" xfId="0" applyFont="1" applyFill="1" applyBorder="1" applyAlignment="1" applyProtection="1">
      <alignment horizontal="center"/>
      <protection locked="0"/>
    </xf>
    <xf numFmtId="0" fontId="19" fillId="0" borderId="17" xfId="0" applyFont="1" applyBorder="1" applyAlignment="1" applyProtection="1">
      <alignment horizontal="center"/>
      <protection locked="0"/>
    </xf>
    <xf numFmtId="0" fontId="4" fillId="20" borderId="17" xfId="0" applyFont="1" applyFill="1" applyBorder="1" applyAlignment="1" applyProtection="1">
      <alignment horizontal="center"/>
      <protection locked="0"/>
    </xf>
    <xf numFmtId="0" fontId="36" fillId="22" borderId="17" xfId="0" applyFont="1" applyFill="1" applyBorder="1" applyAlignment="1" applyProtection="1">
      <alignment horizontal="center"/>
      <protection locked="0"/>
    </xf>
    <xf numFmtId="0" fontId="19" fillId="20" borderId="17" xfId="0" applyFont="1" applyFill="1" applyBorder="1" applyAlignment="1" applyProtection="1">
      <alignment horizontal="center"/>
      <protection locked="0"/>
    </xf>
    <xf numFmtId="0" fontId="19" fillId="22" borderId="17" xfId="0" applyFont="1" applyFill="1" applyBorder="1" applyAlignment="1" applyProtection="1">
      <alignment horizontal="center"/>
      <protection locked="0"/>
    </xf>
    <xf numFmtId="0" fontId="4" fillId="21" borderId="32" xfId="0" applyFont="1" applyFill="1" applyBorder="1" applyAlignment="1" applyProtection="1">
      <alignment horizontal="center" vertical="top" wrapText="1"/>
      <protection locked="0"/>
    </xf>
    <xf numFmtId="0" fontId="4" fillId="21" borderId="33" xfId="0" applyFont="1" applyFill="1" applyBorder="1" applyAlignment="1" applyProtection="1">
      <alignment horizontal="center" vertical="top" wrapText="1"/>
      <protection locked="0"/>
    </xf>
    <xf numFmtId="0" fontId="23" fillId="0" borderId="33" xfId="0" applyFont="1" applyBorder="1" applyAlignment="1" applyProtection="1">
      <alignment horizontal="center" vertical="top" wrapText="1"/>
      <protection locked="0"/>
    </xf>
    <xf numFmtId="0" fontId="4" fillId="20" borderId="33" xfId="0" applyFont="1" applyFill="1" applyBorder="1" applyAlignment="1" applyProtection="1">
      <alignment horizontal="center" vertical="top" wrapText="1"/>
      <protection locked="0"/>
    </xf>
    <xf numFmtId="0" fontId="4" fillId="0" borderId="33" xfId="0" applyFont="1" applyBorder="1" applyAlignment="1" applyProtection="1">
      <alignment horizontal="center" vertical="top" wrapText="1"/>
      <protection locked="0"/>
    </xf>
    <xf numFmtId="0" fontId="4" fillId="20" borderId="34" xfId="0" applyFont="1" applyFill="1" applyBorder="1" applyAlignment="1" applyProtection="1">
      <alignment horizontal="center" vertical="top" wrapText="1"/>
      <protection locked="0"/>
    </xf>
    <xf numFmtId="0" fontId="4" fillId="21" borderId="25" xfId="0" applyFont="1" applyFill="1" applyBorder="1" applyAlignment="1" applyProtection="1">
      <alignment horizontal="center" vertical="top" wrapText="1"/>
      <protection locked="0"/>
    </xf>
    <xf numFmtId="0" fontId="23" fillId="0" borderId="17" xfId="0" applyFont="1" applyBorder="1" applyAlignment="1" applyProtection="1">
      <alignment horizontal="center" vertical="top" wrapText="1"/>
      <protection locked="0"/>
    </xf>
    <xf numFmtId="0" fontId="4" fillId="21" borderId="25" xfId="0" applyFont="1" applyFill="1" applyBorder="1" applyAlignment="1" applyProtection="1">
      <alignment horizontal="center"/>
      <protection locked="0"/>
    </xf>
    <xf numFmtId="0" fontId="21" fillId="0" borderId="17" xfId="0" applyFont="1" applyBorder="1" applyAlignment="1" applyProtection="1">
      <alignment horizontal="center"/>
      <protection locked="0"/>
    </xf>
    <xf numFmtId="0" fontId="8" fillId="9" borderId="17" xfId="0" applyFont="1" applyFill="1" applyBorder="1" applyAlignment="1" applyProtection="1">
      <alignment horizontal="center"/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4" fillId="25" borderId="25" xfId="0" applyFont="1" applyFill="1" applyBorder="1" applyAlignment="1" applyProtection="1">
      <alignment horizontal="center"/>
      <protection locked="0"/>
    </xf>
    <xf numFmtId="0" fontId="4" fillId="25" borderId="17" xfId="0" applyFont="1" applyFill="1" applyBorder="1" applyAlignment="1" applyProtection="1">
      <alignment horizontal="center"/>
      <protection locked="0"/>
    </xf>
    <xf numFmtId="1" fontId="21" fillId="20" borderId="17" xfId="0" applyNumberFormat="1" applyFont="1" applyFill="1" applyBorder="1" applyAlignment="1" applyProtection="1">
      <alignment horizontal="center" vertical="center"/>
      <protection locked="0"/>
    </xf>
    <xf numFmtId="0" fontId="0" fillId="20" borderId="38" xfId="0" applyFill="1" applyBorder="1" applyAlignment="1" applyProtection="1">
      <alignment horizontal="center"/>
      <protection locked="0"/>
    </xf>
    <xf numFmtId="0" fontId="19" fillId="20" borderId="38" xfId="0" applyFont="1" applyFill="1" applyBorder="1" applyAlignment="1" applyProtection="1">
      <alignment horizontal="center"/>
      <protection locked="0"/>
    </xf>
    <xf numFmtId="0" fontId="4" fillId="21" borderId="25" xfId="0" applyFont="1" applyFill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34" fillId="0" borderId="17" xfId="0" applyFont="1" applyBorder="1" applyAlignment="1" applyProtection="1">
      <alignment wrapText="1"/>
      <protection locked="0"/>
    </xf>
    <xf numFmtId="0" fontId="34" fillId="0" borderId="38" xfId="0" applyFont="1" applyBorder="1" applyAlignment="1" applyProtection="1">
      <alignment wrapText="1"/>
      <protection locked="0"/>
    </xf>
    <xf numFmtId="0" fontId="4" fillId="25" borderId="25" xfId="0" applyFont="1" applyFill="1" applyBorder="1" applyAlignment="1" applyProtection="1">
      <alignment horizontal="center" vertical="center"/>
      <protection locked="0"/>
    </xf>
    <xf numFmtId="0" fontId="4" fillId="25" borderId="17" xfId="0" applyFont="1" applyFill="1" applyBorder="1" applyAlignment="1" applyProtection="1">
      <alignment horizontal="center" vertical="center"/>
      <protection locked="0"/>
    </xf>
    <xf numFmtId="0" fontId="0" fillId="20" borderId="38" xfId="0" applyFill="1" applyBorder="1" applyAlignment="1" applyProtection="1">
      <alignment horizontal="center" vertical="center"/>
      <protection locked="0"/>
    </xf>
    <xf numFmtId="0" fontId="4" fillId="21" borderId="78" xfId="0" applyFont="1" applyFill="1" applyBorder="1" applyAlignment="1" applyProtection="1">
      <alignment horizontal="center" vertical="center"/>
      <protection locked="0"/>
    </xf>
    <xf numFmtId="0" fontId="4" fillId="21" borderId="35" xfId="0" applyFont="1" applyFill="1" applyBorder="1" applyAlignment="1" applyProtection="1">
      <alignment horizontal="center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19" fillId="9" borderId="35" xfId="0" applyFont="1" applyFill="1" applyBorder="1" applyAlignment="1" applyProtection="1">
      <alignment horizontal="center"/>
      <protection locked="0"/>
    </xf>
    <xf numFmtId="0" fontId="19" fillId="0" borderId="35" xfId="0" applyFont="1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4" fillId="25" borderId="78" xfId="0" applyFont="1" applyFill="1" applyBorder="1" applyAlignment="1" applyProtection="1">
      <alignment horizontal="center"/>
      <protection locked="0"/>
    </xf>
    <xf numFmtId="0" fontId="4" fillId="25" borderId="35" xfId="0" applyFont="1" applyFill="1" applyBorder="1" applyAlignment="1" applyProtection="1">
      <alignment horizontal="center"/>
      <protection locked="0"/>
    </xf>
    <xf numFmtId="1" fontId="21" fillId="20" borderId="35" xfId="0" applyNumberFormat="1" applyFont="1" applyFill="1" applyBorder="1" applyAlignment="1" applyProtection="1">
      <alignment horizontal="center" vertical="center"/>
      <protection locked="0"/>
    </xf>
    <xf numFmtId="0" fontId="0" fillId="20" borderId="36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33" borderId="9" xfId="0" applyFont="1" applyFill="1" applyBorder="1" applyAlignment="1">
      <alignment horizontal="center"/>
    </xf>
    <xf numFmtId="164" fontId="26" fillId="24" borderId="21" xfId="0" applyNumberFormat="1" applyFont="1" applyFill="1" applyBorder="1" applyAlignment="1">
      <alignment horizontal="center" vertical="center"/>
    </xf>
    <xf numFmtId="0" fontId="4" fillId="33" borderId="17" xfId="0" applyFont="1" applyFill="1" applyBorder="1" applyAlignment="1">
      <alignment horizontal="center"/>
    </xf>
    <xf numFmtId="1" fontId="4" fillId="33" borderId="17" xfId="0" applyNumberFormat="1" applyFont="1" applyFill="1" applyBorder="1" applyAlignment="1">
      <alignment horizontal="center"/>
    </xf>
    <xf numFmtId="164" fontId="26" fillId="24" borderId="74" xfId="0" applyNumberFormat="1" applyFont="1" applyFill="1" applyBorder="1" applyAlignment="1">
      <alignment horizontal="center" vertical="center"/>
    </xf>
    <xf numFmtId="0" fontId="21" fillId="18" borderId="76" xfId="0" applyFont="1" applyFill="1" applyBorder="1" applyAlignment="1">
      <alignment horizontal="center"/>
    </xf>
    <xf numFmtId="0" fontId="21" fillId="18" borderId="97" xfId="0" applyFont="1" applyFill="1" applyBorder="1" applyAlignment="1">
      <alignment horizontal="center"/>
    </xf>
    <xf numFmtId="164" fontId="27" fillId="18" borderId="21" xfId="0" applyNumberFormat="1" applyFont="1" applyFill="1" applyBorder="1" applyAlignment="1">
      <alignment horizontal="center" vertical="center"/>
    </xf>
    <xf numFmtId="164" fontId="27" fillId="18" borderId="29" xfId="0" applyNumberFormat="1" applyFont="1" applyFill="1" applyBorder="1" applyAlignment="1">
      <alignment horizontal="center" vertical="center"/>
    </xf>
    <xf numFmtId="164" fontId="27" fillId="18" borderId="22" xfId="0" applyNumberFormat="1" applyFont="1" applyFill="1" applyBorder="1" applyAlignment="1">
      <alignment horizontal="center" vertical="center"/>
    </xf>
    <xf numFmtId="1" fontId="21" fillId="27" borderId="98" xfId="0" applyNumberFormat="1" applyFont="1" applyFill="1" applyBorder="1" applyAlignment="1">
      <alignment horizontal="center" vertical="center"/>
    </xf>
    <xf numFmtId="1" fontId="21" fillId="27" borderId="76" xfId="0" applyNumberFormat="1" applyFont="1" applyFill="1" applyBorder="1" applyAlignment="1">
      <alignment horizontal="center" vertical="center"/>
    </xf>
    <xf numFmtId="164" fontId="27" fillId="27" borderId="19" xfId="0" applyNumberFormat="1" applyFont="1" applyFill="1" applyBorder="1" applyAlignment="1">
      <alignment horizontal="center" vertical="center"/>
    </xf>
    <xf numFmtId="164" fontId="27" fillId="27" borderId="29" xfId="0" applyNumberFormat="1" applyFont="1" applyFill="1" applyBorder="1" applyAlignment="1">
      <alignment horizontal="center" vertical="center"/>
    </xf>
    <xf numFmtId="164" fontId="27" fillId="27" borderId="22" xfId="0" applyNumberFormat="1" applyFont="1" applyFill="1" applyBorder="1" applyAlignment="1">
      <alignment horizontal="center" vertical="center"/>
    </xf>
    <xf numFmtId="0" fontId="26" fillId="22" borderId="39" xfId="0" applyFont="1" applyFill="1" applyBorder="1" applyAlignment="1" applyProtection="1">
      <alignment horizontal="left" vertical="center"/>
      <protection locked="0"/>
    </xf>
    <xf numFmtId="1" fontId="0" fillId="38" borderId="39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3" fillId="0" borderId="48" xfId="0" applyFont="1" applyBorder="1" applyAlignment="1" applyProtection="1">
      <alignment horizontal="center" vertical="center" wrapText="1"/>
      <protection locked="0"/>
    </xf>
    <xf numFmtId="0" fontId="0" fillId="26" borderId="40" xfId="0" applyFill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 applyProtection="1">
      <alignment horizontal="left" vertical="center" wrapText="1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0" fillId="26" borderId="17" xfId="0" applyFill="1" applyBorder="1" applyAlignment="1" applyProtection="1">
      <alignment horizontal="center" vertical="center" wrapText="1"/>
      <protection locked="0"/>
    </xf>
    <xf numFmtId="0" fontId="21" fillId="0" borderId="17" xfId="0" applyFont="1" applyBorder="1" applyAlignment="1" applyProtection="1">
      <alignment horizontal="left" vertical="center" wrapText="1"/>
      <protection locked="0"/>
    </xf>
    <xf numFmtId="1" fontId="0" fillId="41" borderId="17" xfId="0" applyNumberFormat="1" applyFill="1" applyBorder="1" applyAlignment="1" applyProtection="1">
      <alignment horizontal="center" vertical="center"/>
      <protection locked="0"/>
    </xf>
    <xf numFmtId="1" fontId="0" fillId="0" borderId="17" xfId="0" applyNumberForma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1" fontId="0" fillId="42" borderId="17" xfId="0" applyNumberFormat="1" applyFill="1" applyBorder="1" applyAlignment="1" applyProtection="1">
      <alignment horizontal="center" vertical="center"/>
      <protection locked="0"/>
    </xf>
    <xf numFmtId="1" fontId="0" fillId="28" borderId="17" xfId="0" applyNumberFormat="1" applyFill="1" applyBorder="1" applyAlignment="1" applyProtection="1">
      <alignment horizontal="center" vertical="center"/>
      <protection locked="0"/>
    </xf>
    <xf numFmtId="1" fontId="0" fillId="42" borderId="17" xfId="0" applyNumberFormat="1" applyFill="1" applyBorder="1" applyProtection="1">
      <protection locked="0"/>
    </xf>
    <xf numFmtId="1" fontId="0" fillId="0" borderId="17" xfId="0" applyNumberFormat="1" applyBorder="1" applyProtection="1">
      <protection locked="0"/>
    </xf>
    <xf numFmtId="1" fontId="4" fillId="32" borderId="17" xfId="0" applyNumberFormat="1" applyFont="1" applyFill="1" applyBorder="1" applyAlignment="1" applyProtection="1">
      <alignment vertical="center" wrapText="1"/>
      <protection locked="0"/>
    </xf>
    <xf numFmtId="1" fontId="4" fillId="42" borderId="17" xfId="0" applyNumberFormat="1" applyFont="1" applyFill="1" applyBorder="1" applyAlignment="1" applyProtection="1">
      <alignment vertical="center" wrapText="1"/>
      <protection locked="0"/>
    </xf>
    <xf numFmtId="0" fontId="26" fillId="31" borderId="50" xfId="0" applyFont="1" applyFill="1" applyBorder="1" applyAlignment="1" applyProtection="1">
      <alignment horizontal="left" vertical="center" wrapText="1"/>
      <protection locked="0"/>
    </xf>
    <xf numFmtId="0" fontId="0" fillId="9" borderId="0" xfId="0" applyFill="1" applyAlignment="1" applyProtection="1">
      <alignment horizontal="center" vertical="center"/>
      <protection locked="0"/>
    </xf>
    <xf numFmtId="0" fontId="18" fillId="40" borderId="17" xfId="0" applyFont="1" applyFill="1" applyBorder="1" applyAlignment="1" applyProtection="1">
      <alignment horizontal="left" vertical="center" wrapText="1"/>
      <protection locked="0"/>
    </xf>
    <xf numFmtId="0" fontId="4" fillId="22" borderId="39" xfId="0" applyFont="1" applyFill="1" applyBorder="1" applyAlignment="1" applyProtection="1">
      <alignment horizontal="left" vertical="center"/>
      <protection locked="0"/>
    </xf>
    <xf numFmtId="0" fontId="23" fillId="0" borderId="48" xfId="0" applyFont="1" applyBorder="1" applyAlignment="1" applyProtection="1">
      <alignment horizontal="center" vertical="center"/>
      <protection locked="0"/>
    </xf>
    <xf numFmtId="0" fontId="26" fillId="23" borderId="0" xfId="0" applyFont="1" applyFill="1" applyAlignment="1" applyProtection="1">
      <alignment horizontal="left" vertical="center" wrapText="1"/>
      <protection locked="0"/>
    </xf>
    <xf numFmtId="0" fontId="23" fillId="17" borderId="0" xfId="0" applyFont="1" applyFill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44" borderId="0" xfId="0" applyFont="1" applyFill="1" applyAlignment="1" applyProtection="1">
      <alignment horizontal="left" vertical="center" wrapText="1"/>
      <protection locked="0"/>
    </xf>
    <xf numFmtId="0" fontId="26" fillId="46" borderId="0" xfId="0" applyFont="1" applyFill="1" applyAlignment="1" applyProtection="1">
      <alignment vertical="center" wrapText="1"/>
      <protection locked="0"/>
    </xf>
    <xf numFmtId="0" fontId="0" fillId="46" borderId="0" xfId="0" applyFill="1" applyAlignment="1" applyProtection="1">
      <alignment horizontal="center" vertical="center"/>
      <protection locked="0"/>
    </xf>
    <xf numFmtId="0" fontId="23" fillId="26" borderId="40" xfId="0" applyFont="1" applyFill="1" applyBorder="1" applyAlignment="1" applyProtection="1">
      <alignment horizontal="center" vertical="center" wrapText="1"/>
      <protection locked="0"/>
    </xf>
    <xf numFmtId="0" fontId="23" fillId="26" borderId="17" xfId="0" applyFont="1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49" fillId="0" borderId="17" xfId="0" applyFont="1" applyBorder="1" applyAlignment="1" applyProtection="1">
      <alignment vertical="center" wrapText="1"/>
      <protection locked="0"/>
    </xf>
    <xf numFmtId="164" fontId="0" fillId="41" borderId="17" xfId="0" applyNumberFormat="1" applyFill="1" applyBorder="1" applyAlignment="1">
      <alignment horizontal="center" vertical="center"/>
    </xf>
    <xf numFmtId="164" fontId="0" fillId="28" borderId="17" xfId="0" applyNumberFormat="1" applyFill="1" applyBorder="1" applyAlignment="1">
      <alignment horizontal="center" vertical="center"/>
    </xf>
    <xf numFmtId="164" fontId="0" fillId="32" borderId="17" xfId="0" applyNumberFormat="1" applyFill="1" applyBorder="1" applyAlignment="1">
      <alignment horizontal="center" vertical="center"/>
    </xf>
    <xf numFmtId="1" fontId="0" fillId="18" borderId="17" xfId="0" applyNumberFormat="1" applyFill="1" applyBorder="1" applyAlignment="1">
      <alignment horizontal="center" vertical="center"/>
    </xf>
    <xf numFmtId="164" fontId="0" fillId="42" borderId="17" xfId="0" applyNumberFormat="1" applyFill="1" applyBorder="1" applyAlignment="1">
      <alignment horizontal="center" vertical="center"/>
    </xf>
    <xf numFmtId="1" fontId="23" fillId="39" borderId="50" xfId="0" applyNumberFormat="1" applyFont="1" applyFill="1" applyBorder="1" applyAlignment="1">
      <alignment horizontal="center" vertical="center"/>
    </xf>
    <xf numFmtId="164" fontId="18" fillId="39" borderId="50" xfId="0" applyNumberFormat="1" applyFont="1" applyFill="1" applyBorder="1" applyAlignment="1">
      <alignment horizontal="center" vertical="center"/>
    </xf>
    <xf numFmtId="1" fontId="0" fillId="43" borderId="50" xfId="0" applyNumberFormat="1" applyFill="1" applyBorder="1" applyAlignment="1">
      <alignment horizontal="center" vertical="center"/>
    </xf>
    <xf numFmtId="164" fontId="0" fillId="43" borderId="60" xfId="0" applyNumberFormat="1" applyFill="1" applyBorder="1" applyAlignment="1">
      <alignment horizontal="center" vertical="center"/>
    </xf>
    <xf numFmtId="1" fontId="18" fillId="35" borderId="50" xfId="0" applyNumberFormat="1" applyFont="1" applyFill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" fontId="0" fillId="42" borderId="17" xfId="0" applyNumberFormat="1" applyFill="1" applyBorder="1" applyAlignment="1">
      <alignment horizontal="center" vertical="center"/>
    </xf>
    <xf numFmtId="0" fontId="0" fillId="42" borderId="17" xfId="0" applyFill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4" fontId="0" fillId="18" borderId="0" xfId="0" applyNumberFormat="1" applyFill="1" applyAlignment="1">
      <alignment horizontal="center" vertical="center"/>
    </xf>
    <xf numFmtId="164" fontId="23" fillId="44" borderId="0" xfId="0" applyNumberFormat="1" applyFont="1" applyFill="1" applyAlignment="1">
      <alignment horizontal="center" vertical="center"/>
    </xf>
    <xf numFmtId="164" fontId="29" fillId="18" borderId="0" xfId="0" applyNumberFormat="1" applyFont="1" applyFill="1" applyAlignment="1">
      <alignment horizontal="center" vertical="center"/>
    </xf>
    <xf numFmtId="164" fontId="0" fillId="44" borderId="0" xfId="0" applyNumberFormat="1" applyFill="1" applyAlignment="1">
      <alignment horizontal="center" vertical="center"/>
    </xf>
    <xf numFmtId="0" fontId="23" fillId="0" borderId="88" xfId="0" applyFont="1" applyBorder="1" applyAlignment="1" applyProtection="1">
      <alignment horizontal="center"/>
      <protection locked="0"/>
    </xf>
    <xf numFmtId="0" fontId="23" fillId="0" borderId="18" xfId="0" applyFont="1" applyBorder="1" applyAlignment="1" applyProtection="1">
      <alignment horizontal="center"/>
      <protection locked="0"/>
    </xf>
    <xf numFmtId="0" fontId="0" fillId="29" borderId="37" xfId="0" applyFill="1" applyBorder="1" applyAlignment="1" applyProtection="1">
      <alignment horizontal="center" vertical="center" wrapText="1"/>
      <protection locked="0"/>
    </xf>
    <xf numFmtId="0" fontId="23" fillId="0" borderId="93" xfId="0" applyFont="1" applyBorder="1" applyAlignment="1" applyProtection="1">
      <alignment horizontal="center"/>
      <protection locked="0"/>
    </xf>
    <xf numFmtId="0" fontId="23" fillId="0" borderId="39" xfId="0" applyFont="1" applyBorder="1" applyProtection="1">
      <protection locked="0"/>
    </xf>
    <xf numFmtId="0" fontId="23" fillId="0" borderId="56" xfId="0" applyFont="1" applyBorder="1" applyProtection="1">
      <protection locked="0"/>
    </xf>
    <xf numFmtId="0" fontId="0" fillId="0" borderId="75" xfId="0" applyBorder="1" applyAlignment="1" applyProtection="1">
      <alignment horizontal="justify" vertical="center" wrapText="1"/>
      <protection locked="0"/>
    </xf>
    <xf numFmtId="1" fontId="23" fillId="0" borderId="25" xfId="0" applyNumberFormat="1" applyFont="1" applyBorder="1" applyAlignment="1" applyProtection="1">
      <alignment horizontal="center"/>
      <protection locked="0"/>
    </xf>
    <xf numFmtId="1" fontId="23" fillId="0" borderId="17" xfId="0" applyNumberFormat="1" applyFont="1" applyBorder="1" applyAlignment="1" applyProtection="1">
      <alignment horizontal="center"/>
      <protection locked="0"/>
    </xf>
    <xf numFmtId="1" fontId="3" fillId="0" borderId="25" xfId="0" applyNumberFormat="1" applyFont="1" applyBorder="1" applyAlignment="1" applyProtection="1">
      <alignment horizontal="center" vertical="center" wrapText="1"/>
      <protection locked="0"/>
    </xf>
    <xf numFmtId="1" fontId="3" fillId="0" borderId="17" xfId="0" applyNumberFormat="1" applyFont="1" applyBorder="1" applyAlignment="1" applyProtection="1">
      <alignment horizontal="center" vertical="center" wrapText="1"/>
      <protection locked="0"/>
    </xf>
    <xf numFmtId="0" fontId="0" fillId="0" borderId="61" xfId="0" applyBorder="1" applyAlignment="1" applyProtection="1">
      <alignment horizontal="justify" vertical="center" wrapText="1"/>
      <protection locked="0"/>
    </xf>
    <xf numFmtId="1" fontId="3" fillId="0" borderId="88" xfId="0" applyNumberFormat="1" applyFont="1" applyBorder="1" applyAlignment="1" applyProtection="1">
      <alignment horizontal="center" vertical="center" wrapText="1"/>
      <protection locked="0"/>
    </xf>
    <xf numFmtId="1" fontId="3" fillId="0" borderId="18" xfId="0" applyNumberFormat="1" applyFont="1" applyBorder="1" applyAlignment="1" applyProtection="1">
      <alignment horizontal="center" vertical="center" wrapText="1"/>
      <protection locked="0"/>
    </xf>
    <xf numFmtId="0" fontId="8" fillId="40" borderId="12" xfId="0" applyFont="1" applyFill="1" applyBorder="1" applyAlignment="1" applyProtection="1">
      <alignment vertical="center" wrapText="1"/>
      <protection locked="0"/>
    </xf>
    <xf numFmtId="0" fontId="8" fillId="40" borderId="41" xfId="0" applyFont="1" applyFill="1" applyBorder="1" applyAlignment="1" applyProtection="1">
      <alignment vertical="center" wrapText="1"/>
      <protection locked="0"/>
    </xf>
    <xf numFmtId="0" fontId="8" fillId="40" borderId="42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164" fontId="23" fillId="0" borderId="0" xfId="0" applyNumberFormat="1" applyFont="1" applyAlignment="1" applyProtection="1">
      <alignment horizontal="center"/>
      <protection locked="0"/>
    </xf>
    <xf numFmtId="0" fontId="23" fillId="0" borderId="92" xfId="0" applyFont="1" applyBorder="1" applyAlignment="1" applyProtection="1">
      <alignment horizontal="center"/>
      <protection locked="0"/>
    </xf>
    <xf numFmtId="1" fontId="8" fillId="40" borderId="41" xfId="0" applyNumberFormat="1" applyFont="1" applyFill="1" applyBorder="1" applyAlignment="1" applyProtection="1">
      <alignment vertical="center" wrapText="1"/>
      <protection locked="0"/>
    </xf>
    <xf numFmtId="1" fontId="8" fillId="40" borderId="42" xfId="0" applyNumberFormat="1" applyFont="1" applyFill="1" applyBorder="1" applyAlignment="1" applyProtection="1">
      <alignment vertical="center" wrapText="1"/>
      <protection locked="0"/>
    </xf>
    <xf numFmtId="0" fontId="23" fillId="0" borderId="83" xfId="0" applyFont="1" applyBorder="1" applyProtection="1">
      <protection locked="0"/>
    </xf>
    <xf numFmtId="164" fontId="23" fillId="0" borderId="83" xfId="0" applyNumberFormat="1" applyFont="1" applyBorder="1" applyProtection="1">
      <protection locked="0"/>
    </xf>
    <xf numFmtId="0" fontId="0" fillId="0" borderId="83" xfId="0" applyBorder="1" applyProtection="1">
      <protection locked="0"/>
    </xf>
    <xf numFmtId="0" fontId="0" fillId="0" borderId="31" xfId="0" applyBorder="1" applyProtection="1">
      <protection locked="0"/>
    </xf>
    <xf numFmtId="1" fontId="0" fillId="35" borderId="34" xfId="0" applyNumberFormat="1" applyFill="1" applyBorder="1" applyAlignment="1">
      <alignment horizontal="center"/>
    </xf>
    <xf numFmtId="164" fontId="23" fillId="18" borderId="79" xfId="0" applyNumberFormat="1" applyFont="1" applyFill="1" applyBorder="1" applyAlignment="1">
      <alignment horizontal="center"/>
    </xf>
    <xf numFmtId="164" fontId="23" fillId="18" borderId="33" xfId="0" applyNumberFormat="1" applyFont="1" applyFill="1" applyBorder="1" applyAlignment="1">
      <alignment horizontal="center"/>
    </xf>
    <xf numFmtId="1" fontId="0" fillId="35" borderId="40" xfId="0" applyNumberFormat="1" applyFill="1" applyBorder="1" applyAlignment="1">
      <alignment horizontal="center"/>
    </xf>
    <xf numFmtId="164" fontId="23" fillId="18" borderId="94" xfId="0" applyNumberFormat="1" applyFont="1" applyFill="1" applyBorder="1" applyAlignment="1">
      <alignment horizontal="center"/>
    </xf>
    <xf numFmtId="164" fontId="23" fillId="18" borderId="48" xfId="0" applyNumberFormat="1" applyFont="1" applyFill="1" applyBorder="1" applyAlignment="1">
      <alignment horizontal="center"/>
    </xf>
    <xf numFmtId="1" fontId="0" fillId="31" borderId="43" xfId="0" applyNumberFormat="1" applyFill="1" applyBorder="1" applyAlignment="1">
      <alignment horizontal="center"/>
    </xf>
    <xf numFmtId="164" fontId="23" fillId="40" borderId="95" xfId="0" applyNumberFormat="1" applyFont="1" applyFill="1" applyBorder="1" applyAlignment="1">
      <alignment horizontal="center"/>
    </xf>
    <xf numFmtId="164" fontId="23" fillId="40" borderId="42" xfId="0" applyNumberFormat="1" applyFont="1" applyFill="1" applyBorder="1" applyAlignment="1">
      <alignment horizontal="center"/>
    </xf>
    <xf numFmtId="164" fontId="23" fillId="40" borderId="43" xfId="0" applyNumberFormat="1" applyFont="1" applyFill="1" applyBorder="1" applyAlignment="1">
      <alignment horizontal="center"/>
    </xf>
    <xf numFmtId="164" fontId="23" fillId="18" borderId="32" xfId="0" applyNumberFormat="1" applyFont="1" applyFill="1" applyBorder="1" applyAlignment="1">
      <alignment horizontal="center"/>
    </xf>
    <xf numFmtId="164" fontId="23" fillId="18" borderId="34" xfId="0" applyNumberFormat="1" applyFont="1" applyFill="1" applyBorder="1" applyAlignment="1">
      <alignment horizontal="center"/>
    </xf>
    <xf numFmtId="164" fontId="23" fillId="18" borderId="47" xfId="0" applyNumberFormat="1" applyFont="1" applyFill="1" applyBorder="1" applyAlignment="1">
      <alignment horizontal="center"/>
    </xf>
    <xf numFmtId="164" fontId="23" fillId="18" borderId="40" xfId="0" applyNumberFormat="1" applyFont="1" applyFill="1" applyBorder="1" applyAlignment="1">
      <alignment horizontal="center"/>
    </xf>
    <xf numFmtId="164" fontId="23" fillId="40" borderId="41" xfId="0" applyNumberFormat="1" applyFont="1" applyFill="1" applyBorder="1" applyAlignment="1">
      <alignment horizontal="center"/>
    </xf>
    <xf numFmtId="164" fontId="0" fillId="0" borderId="83" xfId="0" applyNumberFormat="1" applyBorder="1"/>
    <xf numFmtId="164" fontId="0" fillId="0" borderId="0" xfId="0" applyNumberFormat="1"/>
    <xf numFmtId="164" fontId="0" fillId="0" borderId="31" xfId="0" applyNumberFormat="1" applyBorder="1"/>
    <xf numFmtId="0" fontId="0" fillId="9" borderId="0" xfId="0" applyFill="1" applyProtection="1">
      <protection locked="0"/>
    </xf>
    <xf numFmtId="0" fontId="23" fillId="14" borderId="72" xfId="0" applyFont="1" applyFill="1" applyBorder="1" applyAlignment="1" applyProtection="1">
      <alignment vertical="center"/>
      <protection locked="0"/>
    </xf>
    <xf numFmtId="0" fontId="23" fillId="14" borderId="12" xfId="0" applyFont="1" applyFill="1" applyBorder="1" applyAlignment="1" applyProtection="1">
      <alignment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3" fillId="10" borderId="17" xfId="0" applyFont="1" applyFill="1" applyBorder="1" applyAlignment="1" applyProtection="1">
      <alignment horizontal="center" vertical="center"/>
      <protection locked="0"/>
    </xf>
    <xf numFmtId="0" fontId="0" fillId="10" borderId="75" xfId="0" applyFill="1" applyBorder="1" applyAlignment="1" applyProtection="1">
      <alignment horizontal="center" vertical="center"/>
      <protection locked="0"/>
    </xf>
    <xf numFmtId="1" fontId="0" fillId="0" borderId="25" xfId="0" applyNumberFormat="1" applyBorder="1" applyAlignment="1" applyProtection="1">
      <alignment horizontal="center" vertical="center"/>
      <protection locked="0"/>
    </xf>
    <xf numFmtId="1" fontId="0" fillId="0" borderId="26" xfId="0" applyNumberFormat="1" applyBorder="1" applyAlignment="1" applyProtection="1">
      <alignment horizontal="center" vertical="center"/>
      <protection locked="0"/>
    </xf>
    <xf numFmtId="1" fontId="0" fillId="0" borderId="38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88" xfId="0" applyNumberFormat="1" applyBorder="1" applyAlignment="1" applyProtection="1">
      <alignment horizontal="center" vertical="center"/>
      <protection locked="0"/>
    </xf>
    <xf numFmtId="1" fontId="0" fillId="0" borderId="18" xfId="0" applyNumberFormat="1" applyBorder="1" applyAlignment="1" applyProtection="1">
      <alignment horizontal="center" vertical="center"/>
      <protection locked="0"/>
    </xf>
    <xf numFmtId="1" fontId="0" fillId="0" borderId="28" xfId="0" applyNumberFormat="1" applyBorder="1" applyAlignment="1" applyProtection="1">
      <alignment horizontal="center" vertical="center"/>
      <protection locked="0"/>
    </xf>
    <xf numFmtId="1" fontId="0" fillId="0" borderId="37" xfId="0" applyNumberFormat="1" applyBorder="1" applyAlignment="1" applyProtection="1">
      <alignment horizontal="center" vertical="center"/>
      <protection locked="0"/>
    </xf>
    <xf numFmtId="0" fontId="23" fillId="33" borderId="87" xfId="0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43" borderId="0" xfId="0" applyFill="1" applyProtection="1">
      <protection locked="0"/>
    </xf>
    <xf numFmtId="0" fontId="23" fillId="14" borderId="3" xfId="0" applyFont="1" applyFill="1" applyBorder="1" applyAlignment="1" applyProtection="1">
      <alignment horizontal="center" vertical="center" wrapText="1"/>
      <protection locked="0"/>
    </xf>
    <xf numFmtId="0" fontId="23" fillId="14" borderId="3" xfId="0" applyFont="1" applyFill="1" applyBorder="1" applyAlignment="1" applyProtection="1">
      <alignment horizontal="center" vertical="center"/>
      <protection locked="0"/>
    </xf>
    <xf numFmtId="0" fontId="23" fillId="13" borderId="77" xfId="0" applyFont="1" applyFill="1" applyBorder="1" applyAlignment="1" applyProtection="1">
      <alignment horizontal="center" vertical="center"/>
      <protection locked="0"/>
    </xf>
    <xf numFmtId="0" fontId="23" fillId="13" borderId="32" xfId="0" applyFont="1" applyFill="1" applyBorder="1" applyAlignment="1" applyProtection="1">
      <alignment horizontal="center" vertical="center"/>
      <protection locked="0"/>
    </xf>
    <xf numFmtId="0" fontId="23" fillId="13" borderId="45" xfId="0" applyFont="1" applyFill="1" applyBorder="1" applyAlignment="1" applyProtection="1">
      <alignment horizontal="center" vertical="center"/>
      <protection locked="0"/>
    </xf>
    <xf numFmtId="0" fontId="25" fillId="48" borderId="35" xfId="0" applyFont="1" applyFill="1" applyBorder="1" applyAlignment="1" applyProtection="1">
      <alignment horizontal="center" vertical="center" wrapText="1"/>
      <protection locked="0"/>
    </xf>
    <xf numFmtId="0" fontId="23" fillId="48" borderId="36" xfId="0" applyFont="1" applyFill="1" applyBorder="1" applyAlignment="1" applyProtection="1">
      <alignment vertical="center" wrapText="1"/>
      <protection locked="0"/>
    </xf>
    <xf numFmtId="0" fontId="25" fillId="48" borderId="35" xfId="0" applyFont="1" applyFill="1" applyBorder="1" applyAlignment="1" applyProtection="1">
      <alignment horizontal="center" vertical="center"/>
      <protection locked="0"/>
    </xf>
    <xf numFmtId="0" fontId="23" fillId="48" borderId="36" xfId="0" applyFont="1" applyFill="1" applyBorder="1" applyAlignment="1" applyProtection="1">
      <alignment vertical="center"/>
      <protection locked="0"/>
    </xf>
    <xf numFmtId="0" fontId="24" fillId="32" borderId="0" xfId="0" applyFont="1" applyFill="1" applyAlignment="1" applyProtection="1">
      <alignment horizontal="center"/>
      <protection locked="0"/>
    </xf>
    <xf numFmtId="0" fontId="23" fillId="32" borderId="0" xfId="0" applyFont="1" applyFill="1" applyAlignment="1" applyProtection="1">
      <alignment wrapText="1"/>
      <protection locked="0"/>
    </xf>
    <xf numFmtId="0" fontId="23" fillId="32" borderId="0" xfId="0" applyFont="1" applyFill="1" applyAlignment="1" applyProtection="1">
      <alignment horizontal="center" wrapText="1"/>
      <protection locked="0"/>
    </xf>
    <xf numFmtId="0" fontId="23" fillId="0" borderId="0" xfId="0" applyFont="1" applyProtection="1">
      <protection locked="0"/>
    </xf>
    <xf numFmtId="0" fontId="23" fillId="15" borderId="77" xfId="0" applyFont="1" applyFill="1" applyBorder="1" applyAlignment="1" applyProtection="1">
      <alignment horizontal="center" vertical="center" wrapText="1"/>
      <protection locked="0"/>
    </xf>
    <xf numFmtId="0" fontId="23" fillId="10" borderId="77" xfId="0" applyFont="1" applyFill="1" applyBorder="1" applyAlignment="1" applyProtection="1">
      <alignment horizontal="center" vertical="center" wrapText="1"/>
      <protection locked="0"/>
    </xf>
    <xf numFmtId="0" fontId="23" fillId="10" borderId="25" xfId="0" applyFont="1" applyFill="1" applyBorder="1" applyAlignment="1" applyProtection="1">
      <alignment horizontal="center" vertical="center"/>
      <protection locked="0"/>
    </xf>
    <xf numFmtId="0" fontId="23" fillId="10" borderId="17" xfId="0" applyFont="1" applyFill="1" applyBorder="1" applyAlignment="1" applyProtection="1">
      <alignment vertical="center"/>
      <protection locked="0"/>
    </xf>
    <xf numFmtId="0" fontId="23" fillId="10" borderId="38" xfId="0" applyFont="1" applyFill="1" applyBorder="1" applyAlignment="1" applyProtection="1">
      <alignment vertical="center"/>
      <protection locked="0"/>
    </xf>
    <xf numFmtId="0" fontId="23" fillId="10" borderId="38" xfId="0" applyFont="1" applyFill="1" applyBorder="1" applyAlignment="1" applyProtection="1">
      <alignment horizontal="center" vertical="center"/>
      <protection locked="0"/>
    </xf>
    <xf numFmtId="1" fontId="0" fillId="0" borderId="25" xfId="0" applyNumberFormat="1" applyBorder="1" applyAlignment="1" applyProtection="1">
      <alignment horizontal="center"/>
      <protection locked="0"/>
    </xf>
    <xf numFmtId="1" fontId="0" fillId="0" borderId="17" xfId="0" applyNumberFormat="1" applyBorder="1" applyAlignment="1" applyProtection="1">
      <alignment horizontal="center"/>
      <protection locked="0"/>
    </xf>
    <xf numFmtId="1" fontId="0" fillId="0" borderId="38" xfId="0" applyNumberFormat="1" applyBorder="1" applyAlignment="1" applyProtection="1">
      <alignment horizontal="center"/>
      <protection locked="0"/>
    </xf>
    <xf numFmtId="1" fontId="0" fillId="0" borderId="78" xfId="0" applyNumberFormat="1" applyBorder="1" applyAlignment="1" applyProtection="1">
      <alignment horizontal="center"/>
      <protection locked="0"/>
    </xf>
    <xf numFmtId="1" fontId="0" fillId="0" borderId="35" xfId="0" applyNumberFormat="1" applyBorder="1" applyAlignment="1" applyProtection="1">
      <alignment horizontal="center"/>
      <protection locked="0"/>
    </xf>
    <xf numFmtId="1" fontId="0" fillId="0" borderId="36" xfId="0" applyNumberFormat="1" applyBorder="1" applyAlignment="1" applyProtection="1">
      <alignment horizontal="center"/>
      <protection locked="0"/>
    </xf>
    <xf numFmtId="1" fontId="0" fillId="0" borderId="88" xfId="0" applyNumberFormat="1" applyBorder="1" applyAlignment="1" applyProtection="1">
      <alignment horizontal="center"/>
      <protection locked="0"/>
    </xf>
    <xf numFmtId="1" fontId="0" fillId="0" borderId="18" xfId="0" applyNumberFormat="1" applyBorder="1" applyAlignment="1" applyProtection="1">
      <alignment horizontal="center"/>
      <protection locked="0"/>
    </xf>
    <xf numFmtId="1" fontId="0" fillId="0" borderId="37" xfId="0" applyNumberFormat="1" applyBorder="1" applyAlignment="1" applyProtection="1">
      <alignment horizontal="center"/>
      <protection locked="0"/>
    </xf>
    <xf numFmtId="0" fontId="23" fillId="10" borderId="9" xfId="0" applyFont="1" applyFill="1" applyBorder="1" applyAlignment="1" applyProtection="1">
      <alignment horizontal="center" vertical="center" wrapText="1"/>
      <protection locked="0"/>
    </xf>
    <xf numFmtId="0" fontId="23" fillId="10" borderId="10" xfId="0" applyFont="1" applyFill="1" applyBorder="1" applyAlignment="1" applyProtection="1">
      <alignment horizontal="center" vertical="center"/>
      <protection locked="0"/>
    </xf>
    <xf numFmtId="0" fontId="23" fillId="10" borderId="15" xfId="0" applyFont="1" applyFill="1" applyBorder="1" applyAlignment="1" applyProtection="1">
      <alignment horizontal="center" vertical="center"/>
      <protection locked="0"/>
    </xf>
    <xf numFmtId="0" fontId="23" fillId="9" borderId="57" xfId="0" applyFont="1" applyFill="1" applyBorder="1" applyAlignment="1" applyProtection="1">
      <alignment horizontal="center" vertical="center"/>
      <protection locked="0"/>
    </xf>
    <xf numFmtId="0" fontId="0" fillId="9" borderId="0" xfId="0" applyFill="1" applyAlignment="1" applyProtection="1">
      <alignment horizontal="center"/>
      <protection locked="0"/>
    </xf>
    <xf numFmtId="0" fontId="23" fillId="43" borderId="0" xfId="0" applyFont="1" applyFill="1" applyAlignment="1" applyProtection="1">
      <alignment horizontal="center" vertical="center"/>
      <protection locked="0"/>
    </xf>
    <xf numFmtId="0" fontId="31" fillId="0" borderId="0" xfId="0" applyFont="1" applyProtection="1">
      <protection locked="0"/>
    </xf>
    <xf numFmtId="0" fontId="20" fillId="32" borderId="0" xfId="0" applyFont="1" applyFill="1" applyAlignment="1" applyProtection="1">
      <alignment horizontal="center" vertical="center" wrapText="1"/>
      <protection locked="0"/>
    </xf>
    <xf numFmtId="0" fontId="20" fillId="32" borderId="0" xfId="0" applyFont="1" applyFill="1" applyAlignment="1" applyProtection="1">
      <alignment horizontal="center" vertical="center"/>
      <protection locked="0"/>
    </xf>
    <xf numFmtId="0" fontId="0" fillId="43" borderId="0" xfId="0" applyFill="1" applyAlignment="1" applyProtection="1">
      <alignment horizontal="center"/>
      <protection locked="0"/>
    </xf>
    <xf numFmtId="0" fontId="23" fillId="0" borderId="63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50" borderId="25" xfId="0" applyFont="1" applyFill="1" applyBorder="1" applyAlignment="1" applyProtection="1">
      <alignment horizontal="center" vertical="center" wrapText="1"/>
      <protection locked="0"/>
    </xf>
    <xf numFmtId="0" fontId="25" fillId="51" borderId="17" xfId="0" applyFont="1" applyFill="1" applyBorder="1" applyAlignment="1" applyProtection="1">
      <alignment horizontal="center" vertical="center" wrapText="1"/>
      <protection locked="0"/>
    </xf>
    <xf numFmtId="0" fontId="23" fillId="51" borderId="38" xfId="0" applyFont="1" applyFill="1" applyBorder="1" applyAlignment="1" applyProtection="1">
      <alignment vertical="center"/>
      <protection locked="0"/>
    </xf>
    <xf numFmtId="0" fontId="23" fillId="32" borderId="0" xfId="0" applyFont="1" applyFill="1" applyAlignment="1" applyProtection="1">
      <alignment horizontal="center" vertical="center"/>
      <protection locked="0"/>
    </xf>
    <xf numFmtId="0" fontId="23" fillId="32" borderId="0" xfId="0" applyFont="1" applyFill="1" applyAlignment="1" applyProtection="1">
      <alignment vertical="center"/>
      <protection locked="0"/>
    </xf>
    <xf numFmtId="0" fontId="23" fillId="28" borderId="0" xfId="0" applyFont="1" applyFill="1" applyAlignment="1" applyProtection="1">
      <alignment horizontal="center" vertical="center"/>
      <protection locked="0"/>
    </xf>
    <xf numFmtId="164" fontId="0" fillId="32" borderId="0" xfId="0" applyNumberFormat="1" applyFill="1" applyAlignment="1" applyProtection="1">
      <alignment horizontal="center" vertical="center"/>
      <protection locked="0"/>
    </xf>
    <xf numFmtId="1" fontId="0" fillId="28" borderId="0" xfId="0" applyNumberFormat="1" applyFill="1" applyAlignment="1" applyProtection="1">
      <alignment horizontal="center" vertical="center"/>
      <protection locked="0"/>
    </xf>
    <xf numFmtId="1" fontId="0" fillId="45" borderId="0" xfId="0" applyNumberFormat="1" applyFill="1" applyAlignment="1" applyProtection="1">
      <alignment horizontal="center" vertical="center"/>
      <protection locked="0"/>
    </xf>
    <xf numFmtId="0" fontId="24" fillId="32" borderId="0" xfId="0" applyFont="1" applyFill="1" applyProtection="1">
      <protection locked="0"/>
    </xf>
    <xf numFmtId="1" fontId="0" fillId="33" borderId="78" xfId="0" applyNumberFormat="1" applyFill="1" applyBorder="1" applyAlignment="1">
      <alignment horizontal="center"/>
    </xf>
    <xf numFmtId="1" fontId="0" fillId="33" borderId="35" xfId="0" applyNumberFormat="1" applyFill="1" applyBorder="1" applyAlignment="1">
      <alignment horizontal="center"/>
    </xf>
    <xf numFmtId="1" fontId="0" fillId="33" borderId="36" xfId="0" applyNumberFormat="1" applyFill="1" applyBorder="1" applyAlignment="1">
      <alignment horizontal="center"/>
    </xf>
    <xf numFmtId="1" fontId="0" fillId="18" borderId="2" xfId="0" applyNumberFormat="1" applyFill="1" applyBorder="1" applyAlignment="1">
      <alignment horizontal="center"/>
    </xf>
    <xf numFmtId="164" fontId="24" fillId="34" borderId="7" xfId="0" applyNumberFormat="1" applyFont="1" applyFill="1" applyBorder="1" applyAlignment="1">
      <alignment horizontal="center"/>
    </xf>
    <xf numFmtId="164" fontId="0" fillId="34" borderId="25" xfId="0" applyNumberFormat="1" applyFill="1" applyBorder="1" applyAlignment="1">
      <alignment horizontal="center"/>
    </xf>
    <xf numFmtId="164" fontId="24" fillId="34" borderId="26" xfId="0" applyNumberFormat="1" applyFont="1" applyFill="1" applyBorder="1" applyAlignment="1">
      <alignment horizontal="center"/>
    </xf>
    <xf numFmtId="1" fontId="23" fillId="35" borderId="86" xfId="0" applyNumberFormat="1" applyFont="1" applyFill="1" applyBorder="1" applyAlignment="1">
      <alignment horizontal="center"/>
    </xf>
    <xf numFmtId="0" fontId="24" fillId="35" borderId="50" xfId="0" applyFont="1" applyFill="1" applyBorder="1"/>
    <xf numFmtId="1" fontId="23" fillId="35" borderId="75" xfId="0" applyNumberFormat="1" applyFont="1" applyFill="1" applyBorder="1" applyAlignment="1">
      <alignment horizontal="center"/>
    </xf>
    <xf numFmtId="0" fontId="24" fillId="35" borderId="17" xfId="0" applyFont="1" applyFill="1" applyBorder="1"/>
    <xf numFmtId="1" fontId="0" fillId="35" borderId="4" xfId="0" applyNumberFormat="1" applyFill="1" applyBorder="1" applyAlignment="1">
      <alignment horizontal="center"/>
    </xf>
    <xf numFmtId="164" fontId="24" fillId="34" borderId="10" xfId="0" applyNumberFormat="1" applyFont="1" applyFill="1" applyBorder="1" applyAlignment="1">
      <alignment horizontal="center"/>
    </xf>
    <xf numFmtId="164" fontId="0" fillId="34" borderId="78" xfId="0" applyNumberFormat="1" applyFill="1" applyBorder="1" applyAlignment="1">
      <alignment horizontal="center"/>
    </xf>
    <xf numFmtId="164" fontId="24" fillId="34" borderId="46" xfId="0" applyNumberFormat="1" applyFont="1" applyFill="1" applyBorder="1" applyAlignment="1">
      <alignment horizontal="center"/>
    </xf>
    <xf numFmtId="1" fontId="23" fillId="35" borderId="61" xfId="0" applyNumberFormat="1" applyFont="1" applyFill="1" applyBorder="1" applyAlignment="1">
      <alignment horizontal="center"/>
    </xf>
    <xf numFmtId="1" fontId="0" fillId="35" borderId="19" xfId="0" applyNumberFormat="1" applyFill="1" applyBorder="1" applyAlignment="1">
      <alignment horizontal="center"/>
    </xf>
    <xf numFmtId="1" fontId="0" fillId="35" borderId="21" xfId="0" applyNumberFormat="1" applyFill="1" applyBorder="1" applyAlignment="1">
      <alignment horizontal="center"/>
    </xf>
    <xf numFmtId="164" fontId="24" fillId="34" borderId="22" xfId="0" applyNumberFormat="1" applyFont="1" applyFill="1" applyBorder="1" applyAlignment="1">
      <alignment horizontal="center"/>
    </xf>
    <xf numFmtId="164" fontId="0" fillId="34" borderId="16" xfId="0" applyNumberFormat="1" applyFill="1" applyBorder="1" applyAlignment="1">
      <alignment horizontal="center"/>
    </xf>
    <xf numFmtId="164" fontId="24" fillId="34" borderId="31" xfId="0" applyNumberFormat="1" applyFont="1" applyFill="1" applyBorder="1" applyAlignment="1">
      <alignment horizontal="center"/>
    </xf>
    <xf numFmtId="1" fontId="23" fillId="35" borderId="12" xfId="0" applyNumberFormat="1" applyFont="1" applyFill="1" applyBorder="1" applyAlignment="1">
      <alignment horizontal="center"/>
    </xf>
    <xf numFmtId="0" fontId="24" fillId="35" borderId="43" xfId="0" applyFont="1" applyFill="1" applyBorder="1"/>
    <xf numFmtId="0" fontId="23" fillId="49" borderId="17" xfId="0" applyFont="1" applyFill="1" applyBorder="1" applyAlignment="1">
      <alignment horizontal="center" vertical="center"/>
    </xf>
    <xf numFmtId="0" fontId="23" fillId="49" borderId="35" xfId="0" applyFont="1" applyFill="1" applyBorder="1" applyAlignment="1">
      <alignment horizontal="center" vertical="center"/>
    </xf>
    <xf numFmtId="1" fontId="0" fillId="18" borderId="17" xfId="0" applyNumberFormat="1" applyFill="1" applyBorder="1" applyAlignment="1">
      <alignment horizontal="center"/>
    </xf>
    <xf numFmtId="1" fontId="0" fillId="18" borderId="18" xfId="0" applyNumberFormat="1" applyFill="1" applyBorder="1" applyAlignment="1">
      <alignment horizontal="center"/>
    </xf>
    <xf numFmtId="1" fontId="0" fillId="18" borderId="41" xfId="0" applyNumberFormat="1" applyFill="1" applyBorder="1" applyAlignment="1">
      <alignment horizontal="center"/>
    </xf>
    <xf numFmtId="1" fontId="0" fillId="18" borderId="42" xfId="0" applyNumberFormat="1" applyFill="1" applyBorder="1" applyAlignment="1">
      <alignment horizontal="center"/>
    </xf>
    <xf numFmtId="1" fontId="0" fillId="18" borderId="85" xfId="0" applyNumberFormat="1" applyFill="1" applyBorder="1" applyAlignment="1">
      <alignment horizontal="center"/>
    </xf>
    <xf numFmtId="1" fontId="0" fillId="18" borderId="43" xfId="0" applyNumberFormat="1" applyFill="1" applyBorder="1" applyAlignment="1">
      <alignment horizontal="center"/>
    </xf>
    <xf numFmtId="1" fontId="0" fillId="18" borderId="91" xfId="0" applyNumberFormat="1" applyFill="1" applyBorder="1" applyAlignment="1">
      <alignment horizontal="center"/>
    </xf>
    <xf numFmtId="1" fontId="0" fillId="18" borderId="89" xfId="0" applyNumberFormat="1" applyFill="1" applyBorder="1" applyAlignment="1">
      <alignment horizontal="center"/>
    </xf>
    <xf numFmtId="1" fontId="0" fillId="18" borderId="90" xfId="0" applyNumberFormat="1" applyFill="1" applyBorder="1" applyAlignment="1">
      <alignment horizontal="center"/>
    </xf>
    <xf numFmtId="1" fontId="0" fillId="18" borderId="3" xfId="0" applyNumberFormat="1" applyFill="1" applyBorder="1" applyAlignment="1">
      <alignment horizontal="center"/>
    </xf>
    <xf numFmtId="1" fontId="24" fillId="18" borderId="77" xfId="0" applyNumberFormat="1" applyFont="1" applyFill="1" applyBorder="1" applyAlignment="1">
      <alignment horizontal="center"/>
    </xf>
    <xf numFmtId="1" fontId="0" fillId="18" borderId="64" xfId="0" applyNumberFormat="1" applyFill="1" applyBorder="1" applyAlignment="1">
      <alignment horizontal="center"/>
    </xf>
    <xf numFmtId="164" fontId="24" fillId="34" borderId="71" xfId="0" applyNumberFormat="1" applyFont="1" applyFill="1" applyBorder="1" applyAlignment="1">
      <alignment horizontal="center" vertical="center"/>
    </xf>
    <xf numFmtId="1" fontId="0" fillId="34" borderId="25" xfId="0" applyNumberFormat="1" applyFill="1" applyBorder="1" applyAlignment="1">
      <alignment horizontal="center" vertical="center"/>
    </xf>
    <xf numFmtId="164" fontId="24" fillId="34" borderId="38" xfId="0" applyNumberFormat="1" applyFont="1" applyFill="1" applyBorder="1" applyAlignment="1">
      <alignment horizontal="center" vertical="center"/>
    </xf>
    <xf numFmtId="1" fontId="0" fillId="18" borderId="63" xfId="0" applyNumberFormat="1" applyFill="1" applyBorder="1" applyAlignment="1">
      <alignment horizontal="center"/>
    </xf>
    <xf numFmtId="1" fontId="0" fillId="18" borderId="4" xfId="0" applyNumberFormat="1" applyFill="1" applyBorder="1" applyAlignment="1">
      <alignment horizontal="center"/>
    </xf>
    <xf numFmtId="1" fontId="24" fillId="18" borderId="9" xfId="0" applyNumberFormat="1" applyFont="1" applyFill="1" applyBorder="1" applyAlignment="1">
      <alignment horizontal="center"/>
    </xf>
    <xf numFmtId="1" fontId="0" fillId="18" borderId="62" xfId="0" applyNumberFormat="1" applyFill="1" applyBorder="1" applyAlignment="1">
      <alignment horizontal="center"/>
    </xf>
    <xf numFmtId="164" fontId="24" fillId="34" borderId="0" xfId="0" applyNumberFormat="1" applyFont="1" applyFill="1" applyAlignment="1">
      <alignment horizontal="center" vertical="center"/>
    </xf>
    <xf numFmtId="1" fontId="0" fillId="34" borderId="88" xfId="0" applyNumberFormat="1" applyFill="1" applyBorder="1" applyAlignment="1">
      <alignment horizontal="center" vertical="center"/>
    </xf>
    <xf numFmtId="164" fontId="24" fillId="34" borderId="37" xfId="0" applyNumberFormat="1" applyFont="1" applyFill="1" applyBorder="1" applyAlignment="1">
      <alignment horizontal="center" vertical="center"/>
    </xf>
    <xf numFmtId="1" fontId="0" fillId="33" borderId="21" xfId="0" applyNumberFormat="1" applyFill="1" applyBorder="1" applyAlignment="1">
      <alignment horizontal="center"/>
    </xf>
    <xf numFmtId="0" fontId="24" fillId="33" borderId="29" xfId="0" applyFont="1" applyFill="1" applyBorder="1" applyAlignment="1">
      <alignment horizontal="center"/>
    </xf>
    <xf numFmtId="1" fontId="0" fillId="33" borderId="19" xfId="0" applyNumberFormat="1" applyFill="1" applyBorder="1" applyAlignment="1">
      <alignment horizontal="center"/>
    </xf>
    <xf numFmtId="164" fontId="24" fillId="33" borderId="14" xfId="0" applyNumberFormat="1" applyFont="1" applyFill="1" applyBorder="1" applyAlignment="1">
      <alignment horizontal="center" vertical="center"/>
    </xf>
    <xf numFmtId="1" fontId="0" fillId="33" borderId="41" xfId="0" applyNumberFormat="1" applyFill="1" applyBorder="1" applyAlignment="1">
      <alignment horizontal="center" vertical="center"/>
    </xf>
    <xf numFmtId="164" fontId="24" fillId="34" borderId="43" xfId="0" applyNumberFormat="1" applyFont="1" applyFill="1" applyBorder="1" applyAlignment="1">
      <alignment horizontal="center" vertical="center"/>
    </xf>
    <xf numFmtId="1" fontId="0" fillId="18" borderId="18" xfId="0" applyNumberFormat="1" applyFill="1" applyBorder="1" applyAlignment="1">
      <alignment horizontal="center" vertical="center"/>
    </xf>
    <xf numFmtId="1" fontId="0" fillId="33" borderId="41" xfId="0" applyNumberFormat="1" applyFill="1" applyBorder="1" applyAlignment="1">
      <alignment horizontal="center"/>
    </xf>
    <xf numFmtId="1" fontId="0" fillId="33" borderId="42" xfId="0" applyNumberFormat="1" applyFill="1" applyBorder="1" applyAlignment="1">
      <alignment horizontal="center"/>
    </xf>
    <xf numFmtId="1" fontId="0" fillId="33" borderId="43" xfId="0" applyNumberFormat="1" applyFill="1" applyBorder="1" applyAlignment="1">
      <alignment horizontal="center"/>
    </xf>
    <xf numFmtId="0" fontId="31" fillId="0" borderId="58" xfId="0" applyFont="1" applyBorder="1" applyProtection="1">
      <protection locked="0"/>
    </xf>
    <xf numFmtId="0" fontId="24" fillId="32" borderId="0" xfId="0" applyFont="1" applyFill="1" applyAlignment="1" applyProtection="1">
      <alignment horizontal="center" vertical="center" wrapText="1"/>
      <protection locked="0"/>
    </xf>
    <xf numFmtId="1" fontId="0" fillId="18" borderId="77" xfId="0" applyNumberFormat="1" applyFill="1" applyBorder="1" applyAlignment="1">
      <alignment horizontal="center"/>
    </xf>
    <xf numFmtId="164" fontId="0" fillId="34" borderId="71" xfId="0" applyNumberFormat="1" applyFill="1" applyBorder="1" applyAlignment="1">
      <alignment horizontal="center" vertical="center"/>
    </xf>
    <xf numFmtId="164" fontId="0" fillId="34" borderId="38" xfId="0" applyNumberFormat="1" applyFill="1" applyBorder="1" applyAlignment="1">
      <alignment horizontal="center" vertical="center"/>
    </xf>
    <xf numFmtId="1" fontId="0" fillId="18" borderId="9" xfId="0" applyNumberFormat="1" applyFill="1" applyBorder="1" applyAlignment="1">
      <alignment horizontal="center"/>
    </xf>
    <xf numFmtId="164" fontId="0" fillId="34" borderId="0" xfId="0" applyNumberFormat="1" applyFill="1" applyAlignment="1">
      <alignment horizontal="center" vertical="center"/>
    </xf>
    <xf numFmtId="164" fontId="0" fillId="34" borderId="37" xfId="0" applyNumberFormat="1" applyFill="1" applyBorder="1" applyAlignment="1">
      <alignment horizontal="center" vertical="center"/>
    </xf>
    <xf numFmtId="0" fontId="0" fillId="33" borderId="29" xfId="0" applyFill="1" applyBorder="1" applyAlignment="1">
      <alignment horizontal="center"/>
    </xf>
    <xf numFmtId="164" fontId="0" fillId="33" borderId="14" xfId="0" applyNumberFormat="1" applyFill="1" applyBorder="1" applyAlignment="1">
      <alignment horizontal="center" vertical="center"/>
    </xf>
    <xf numFmtId="164" fontId="0" fillId="34" borderId="43" xfId="0" applyNumberFormat="1" applyFill="1" applyBorder="1" applyAlignment="1">
      <alignment horizontal="center" vertical="center"/>
    </xf>
    <xf numFmtId="0" fontId="23" fillId="0" borderId="3" xfId="0" applyFont="1" applyBorder="1" applyAlignment="1" applyProtection="1">
      <alignment vertical="center"/>
      <protection locked="0"/>
    </xf>
    <xf numFmtId="0" fontId="23" fillId="0" borderId="3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 applyProtection="1">
      <alignment horizontal="center" wrapText="1"/>
      <protection locked="0"/>
    </xf>
    <xf numFmtId="0" fontId="23" fillId="0" borderId="3" xfId="0" applyFont="1" applyBorder="1" applyAlignment="1" applyProtection="1">
      <alignment vertical="center" wrapText="1"/>
      <protection locked="0"/>
    </xf>
    <xf numFmtId="0" fontId="23" fillId="9" borderId="3" xfId="0" applyFont="1" applyFill="1" applyBorder="1" applyAlignment="1" applyProtection="1">
      <alignment vertical="center"/>
      <protection locked="0"/>
    </xf>
    <xf numFmtId="1" fontId="0" fillId="9" borderId="3" xfId="0" applyNumberFormat="1" applyFill="1" applyBorder="1" applyAlignment="1" applyProtection="1">
      <alignment horizontal="center"/>
      <protection locked="0"/>
    </xf>
    <xf numFmtId="0" fontId="0" fillId="9" borderId="2" xfId="0" applyFill="1" applyBorder="1" applyAlignment="1" applyProtection="1">
      <alignment horizontal="center"/>
      <protection locked="0"/>
    </xf>
    <xf numFmtId="1" fontId="0" fillId="9" borderId="2" xfId="0" applyNumberFormat="1" applyFill="1" applyBorder="1" applyAlignment="1" applyProtection="1">
      <alignment horizontal="center"/>
      <protection locked="0"/>
    </xf>
    <xf numFmtId="1" fontId="0" fillId="9" borderId="4" xfId="0" applyNumberFormat="1" applyFill="1" applyBorder="1" applyAlignment="1" applyProtection="1">
      <alignment horizontal="center"/>
      <protection locked="0"/>
    </xf>
    <xf numFmtId="0" fontId="0" fillId="9" borderId="4" xfId="0" applyFill="1" applyBorder="1" applyAlignment="1" applyProtection="1">
      <alignment horizontal="center"/>
      <protection locked="0"/>
    </xf>
    <xf numFmtId="1" fontId="0" fillId="9" borderId="68" xfId="0" applyNumberFormat="1" applyFill="1" applyBorder="1" applyAlignment="1" applyProtection="1">
      <alignment horizontal="center"/>
      <protection locked="0"/>
    </xf>
    <xf numFmtId="1" fontId="29" fillId="9" borderId="2" xfId="0" applyNumberFormat="1" applyFont="1" applyFill="1" applyBorder="1" applyAlignment="1" applyProtection="1">
      <alignment horizontal="center"/>
      <protection locked="0"/>
    </xf>
    <xf numFmtId="1" fontId="0" fillId="9" borderId="70" xfId="0" applyNumberFormat="1" applyFill="1" applyBorder="1" applyAlignment="1" applyProtection="1">
      <alignment horizontal="center"/>
      <protection locked="0"/>
    </xf>
    <xf numFmtId="0" fontId="0" fillId="18" borderId="0" xfId="0" applyFill="1" applyProtection="1">
      <protection locked="0"/>
    </xf>
    <xf numFmtId="0" fontId="23" fillId="9" borderId="3" xfId="0" applyFont="1" applyFill="1" applyBorder="1" applyAlignment="1" applyProtection="1">
      <alignment horizontal="center" vertical="center" wrapText="1"/>
      <protection locked="0"/>
    </xf>
    <xf numFmtId="0" fontId="0" fillId="18" borderId="2" xfId="0" applyFill="1" applyBorder="1" applyAlignment="1">
      <alignment horizontal="center" vertical="center"/>
    </xf>
    <xf numFmtId="0" fontId="18" fillId="36" borderId="2" xfId="0" applyFont="1" applyFill="1" applyBorder="1" applyAlignment="1">
      <alignment horizontal="center" vertical="center"/>
    </xf>
    <xf numFmtId="0" fontId="18" fillId="18" borderId="2" xfId="0" applyFont="1" applyFill="1" applyBorder="1" applyAlignment="1">
      <alignment horizontal="center" vertical="center"/>
    </xf>
    <xf numFmtId="1" fontId="0" fillId="35" borderId="65" xfId="0" applyNumberFormat="1" applyFill="1" applyBorder="1" applyAlignment="1">
      <alignment horizontal="center"/>
    </xf>
    <xf numFmtId="164" fontId="24" fillId="18" borderId="2" xfId="0" applyNumberFormat="1" applyFont="1" applyFill="1" applyBorder="1" applyAlignment="1">
      <alignment horizontal="center" vertical="center"/>
    </xf>
    <xf numFmtId="164" fontId="18" fillId="18" borderId="2" xfId="0" applyNumberFormat="1" applyFont="1" applyFill="1" applyBorder="1" applyAlignment="1">
      <alignment horizontal="center" vertical="center"/>
    </xf>
    <xf numFmtId="164" fontId="18" fillId="36" borderId="2" xfId="0" applyNumberFormat="1" applyFont="1" applyFill="1" applyBorder="1" applyAlignment="1">
      <alignment horizontal="center" vertical="center"/>
    </xf>
    <xf numFmtId="164" fontId="0" fillId="35" borderId="3" xfId="0" applyNumberFormat="1" applyFill="1" applyBorder="1" applyAlignment="1">
      <alignment horizontal="center"/>
    </xf>
    <xf numFmtId="1" fontId="0" fillId="33" borderId="11" xfId="0" applyNumberFormat="1" applyFill="1" applyBorder="1" applyAlignment="1">
      <alignment horizontal="center"/>
    </xf>
    <xf numFmtId="164" fontId="0" fillId="35" borderId="11" xfId="0" applyNumberFormat="1" applyFill="1" applyBorder="1" applyAlignment="1">
      <alignment horizontal="center"/>
    </xf>
    <xf numFmtId="0" fontId="23" fillId="0" borderId="33" xfId="0" applyFont="1" applyBorder="1" applyProtection="1">
      <protection locked="0"/>
    </xf>
    <xf numFmtId="0" fontId="23" fillId="0" borderId="34" xfId="0" applyFont="1" applyBorder="1" applyProtection="1">
      <protection locked="0"/>
    </xf>
    <xf numFmtId="0" fontId="18" fillId="0" borderId="88" xfId="0" applyFont="1" applyBorder="1" applyProtection="1">
      <protection locked="0"/>
    </xf>
    <xf numFmtId="0" fontId="18" fillId="0" borderId="18" xfId="0" applyFont="1" applyBorder="1" applyProtection="1">
      <protection locked="0"/>
    </xf>
    <xf numFmtId="0" fontId="23" fillId="0" borderId="18" xfId="0" applyFont="1" applyBorder="1" applyProtection="1">
      <protection locked="0"/>
    </xf>
    <xf numFmtId="0" fontId="23" fillId="0" borderId="37" xfId="0" applyFont="1" applyBorder="1" applyProtection="1">
      <protection locked="0"/>
    </xf>
    <xf numFmtId="0" fontId="53" fillId="0" borderId="0" xfId="0" applyFont="1" applyAlignment="1">
      <alignment horizontal="center"/>
    </xf>
    <xf numFmtId="0" fontId="52" fillId="0" borderId="0" xfId="0" applyFont="1"/>
    <xf numFmtId="0" fontId="53" fillId="20" borderId="32" xfId="0" applyFont="1" applyFill="1" applyBorder="1"/>
    <xf numFmtId="0" fontId="53" fillId="20" borderId="34" xfId="0" applyFont="1" applyFill="1" applyBorder="1" applyAlignment="1">
      <alignment horizontal="center" vertical="center"/>
    </xf>
    <xf numFmtId="0" fontId="52" fillId="32" borderId="0" xfId="0" applyFont="1" applyFill="1"/>
    <xf numFmtId="0" fontId="53" fillId="0" borderId="25" xfId="0" applyFont="1" applyBorder="1"/>
    <xf numFmtId="1" fontId="53" fillId="0" borderId="38" xfId="0" applyNumberFormat="1" applyFont="1" applyBorder="1" applyAlignment="1">
      <alignment horizontal="center" vertical="center"/>
    </xf>
    <xf numFmtId="0" fontId="52" fillId="0" borderId="53" xfId="0" applyFont="1" applyBorder="1"/>
    <xf numFmtId="1" fontId="52" fillId="0" borderId="17" xfId="0" applyNumberFormat="1" applyFont="1" applyBorder="1" applyAlignment="1">
      <alignment horizontal="center" vertical="center"/>
    </xf>
    <xf numFmtId="164" fontId="52" fillId="18" borderId="26" xfId="0" applyNumberFormat="1" applyFont="1" applyFill="1" applyBorder="1" applyAlignment="1">
      <alignment horizontal="center" vertical="center"/>
    </xf>
    <xf numFmtId="0" fontId="52" fillId="0" borderId="25" xfId="0" applyFont="1" applyBorder="1"/>
    <xf numFmtId="1" fontId="52" fillId="0" borderId="38" xfId="0" applyNumberFormat="1" applyFont="1" applyBorder="1" applyAlignment="1">
      <alignment horizontal="center" vertical="center"/>
    </xf>
    <xf numFmtId="0" fontId="52" fillId="0" borderId="101" xfId="0" applyFont="1" applyBorder="1"/>
    <xf numFmtId="1" fontId="52" fillId="0" borderId="18" xfId="0" applyNumberFormat="1" applyFont="1" applyBorder="1" applyAlignment="1">
      <alignment horizontal="center" vertical="center"/>
    </xf>
    <xf numFmtId="1" fontId="52" fillId="0" borderId="28" xfId="0" applyNumberFormat="1" applyFont="1" applyBorder="1" applyAlignment="1">
      <alignment horizontal="center" vertical="center"/>
    </xf>
    <xf numFmtId="0" fontId="52" fillId="20" borderId="102" xfId="0" applyFont="1" applyFill="1" applyBorder="1"/>
    <xf numFmtId="164" fontId="52" fillId="20" borderId="46" xfId="0" applyNumberFormat="1" applyFont="1" applyFill="1" applyBorder="1" applyAlignment="1">
      <alignment horizontal="center" vertical="center"/>
    </xf>
    <xf numFmtId="0" fontId="52" fillId="0" borderId="78" xfId="0" applyFont="1" applyBorder="1" applyAlignment="1">
      <alignment horizontal="left"/>
    </xf>
    <xf numFmtId="1" fontId="52" fillId="0" borderId="36" xfId="0" applyNumberFormat="1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3" fillId="20" borderId="41" xfId="0" applyFont="1" applyFill="1" applyBorder="1"/>
    <xf numFmtId="0" fontId="53" fillId="20" borderId="42" xfId="0" applyFont="1" applyFill="1" applyBorder="1" applyAlignment="1">
      <alignment horizontal="center" vertical="center"/>
    </xf>
    <xf numFmtId="0" fontId="53" fillId="20" borderId="42" xfId="0" applyFont="1" applyFill="1" applyBorder="1"/>
    <xf numFmtId="0" fontId="53" fillId="20" borderId="43" xfId="0" applyFont="1" applyFill="1" applyBorder="1"/>
    <xf numFmtId="0" fontId="53" fillId="20" borderId="24" xfId="0" applyFont="1" applyFill="1" applyBorder="1" applyAlignment="1">
      <alignment vertical="center" wrapText="1"/>
    </xf>
    <xf numFmtId="1" fontId="53" fillId="20" borderId="94" xfId="0" applyNumberFormat="1" applyFont="1" applyFill="1" applyBorder="1" applyAlignment="1">
      <alignment horizontal="center" vertical="center" wrapText="1"/>
    </xf>
    <xf numFmtId="1" fontId="23" fillId="18" borderId="48" xfId="0" applyNumberFormat="1" applyFont="1" applyFill="1" applyBorder="1" applyAlignment="1" applyProtection="1">
      <alignment horizontal="center"/>
      <protection locked="0"/>
    </xf>
    <xf numFmtId="0" fontId="23" fillId="18" borderId="40" xfId="0" applyFont="1" applyFill="1" applyBorder="1" applyProtection="1">
      <protection locked="0"/>
    </xf>
    <xf numFmtId="0" fontId="3" fillId="32" borderId="0" xfId="0" applyFont="1" applyFill="1" applyProtection="1">
      <protection locked="0"/>
    </xf>
    <xf numFmtId="1" fontId="52" fillId="32" borderId="0" xfId="0" applyNumberFormat="1" applyFont="1" applyFill="1" applyAlignment="1">
      <alignment horizontal="center" vertical="center"/>
    </xf>
    <xf numFmtId="164" fontId="52" fillId="32" borderId="0" xfId="0" applyNumberFormat="1" applyFont="1" applyFill="1" applyAlignment="1">
      <alignment horizontal="center" vertical="center"/>
    </xf>
    <xf numFmtId="0" fontId="52" fillId="0" borderId="32" xfId="0" applyFont="1" applyBorder="1" applyAlignment="1">
      <alignment vertical="center" wrapText="1"/>
    </xf>
    <xf numFmtId="1" fontId="52" fillId="0" borderId="33" xfId="0" applyNumberFormat="1" applyFont="1" applyBorder="1" applyAlignment="1">
      <alignment horizontal="center" vertical="center" wrapText="1"/>
    </xf>
    <xf numFmtId="0" fontId="3" fillId="18" borderId="34" xfId="0" applyFont="1" applyFill="1" applyBorder="1" applyProtection="1">
      <protection locked="0"/>
    </xf>
    <xf numFmtId="0" fontId="52" fillId="0" borderId="25" xfId="0" applyFont="1" applyBorder="1" applyAlignment="1">
      <alignment vertical="center" wrapText="1"/>
    </xf>
    <xf numFmtId="1" fontId="52" fillId="0" borderId="17" xfId="0" applyNumberFormat="1" applyFont="1" applyBorder="1" applyAlignment="1">
      <alignment horizontal="center" vertical="center" wrapText="1"/>
    </xf>
    <xf numFmtId="0" fontId="3" fillId="32" borderId="0" xfId="0" applyFont="1" applyFill="1" applyAlignment="1" applyProtection="1">
      <alignment horizontal="left"/>
      <protection locked="0"/>
    </xf>
    <xf numFmtId="0" fontId="52" fillId="0" borderId="78" xfId="0" applyFont="1" applyBorder="1" applyAlignment="1">
      <alignment vertical="center" wrapText="1"/>
    </xf>
    <xf numFmtId="1" fontId="52" fillId="0" borderId="35" xfId="0" applyNumberFormat="1" applyFont="1" applyBorder="1" applyAlignment="1">
      <alignment horizontal="center" vertical="center" wrapText="1"/>
    </xf>
    <xf numFmtId="0" fontId="53" fillId="20" borderId="49" xfId="0" applyFont="1" applyFill="1" applyBorder="1" applyAlignment="1">
      <alignment vertical="center" wrapText="1"/>
    </xf>
    <xf numFmtId="1" fontId="53" fillId="20" borderId="50" xfId="0" applyNumberFormat="1" applyFont="1" applyFill="1" applyBorder="1" applyAlignment="1">
      <alignment horizontal="center" vertical="center" wrapText="1"/>
    </xf>
    <xf numFmtId="1" fontId="23" fillId="18" borderId="50" xfId="0" applyNumberFormat="1" applyFont="1" applyFill="1" applyBorder="1" applyAlignment="1" applyProtection="1">
      <alignment horizontal="center"/>
      <protection locked="0"/>
    </xf>
    <xf numFmtId="0" fontId="23" fillId="18" borderId="51" xfId="0" applyFont="1" applyFill="1" applyBorder="1" applyProtection="1">
      <protection locked="0"/>
    </xf>
    <xf numFmtId="0" fontId="52" fillId="0" borderId="92" xfId="0" applyFont="1" applyBorder="1" applyAlignment="1">
      <alignment vertical="center" wrapText="1"/>
    </xf>
    <xf numFmtId="0" fontId="3" fillId="18" borderId="38" xfId="0" applyFont="1" applyFill="1" applyBorder="1" applyAlignment="1" applyProtection="1">
      <alignment horizontal="center" vertical="center"/>
      <protection locked="0"/>
    </xf>
    <xf numFmtId="0" fontId="53" fillId="20" borderId="47" xfId="0" applyFont="1" applyFill="1" applyBorder="1" applyAlignment="1">
      <alignment vertical="center" wrapText="1"/>
    </xf>
    <xf numFmtId="1" fontId="53" fillId="20" borderId="48" xfId="0" applyNumberFormat="1" applyFont="1" applyFill="1" applyBorder="1" applyAlignment="1">
      <alignment horizontal="center" vertical="center" wrapText="1"/>
    </xf>
    <xf numFmtId="1" fontId="23" fillId="18" borderId="48" xfId="0" applyNumberFormat="1" applyFont="1" applyFill="1" applyBorder="1" applyAlignment="1" applyProtection="1">
      <alignment horizontal="center" vertical="center" wrapText="1"/>
      <protection locked="0"/>
    </xf>
    <xf numFmtId="0" fontId="23" fillId="18" borderId="40" xfId="0" applyFont="1" applyFill="1" applyBorder="1" applyAlignment="1" applyProtection="1">
      <alignment vertical="center" wrapText="1"/>
      <protection locked="0"/>
    </xf>
    <xf numFmtId="0" fontId="3" fillId="32" borderId="0" xfId="0" applyFont="1" applyFill="1" applyAlignment="1" applyProtection="1">
      <alignment vertical="center" wrapText="1"/>
      <protection locked="0"/>
    </xf>
    <xf numFmtId="0" fontId="3" fillId="32" borderId="0" xfId="0" applyFont="1" applyFill="1" applyAlignment="1" applyProtection="1">
      <alignment wrapText="1"/>
      <protection locked="0"/>
    </xf>
    <xf numFmtId="0" fontId="53" fillId="32" borderId="0" xfId="0" applyFont="1" applyFill="1" applyAlignment="1" applyProtection="1">
      <alignment wrapText="1"/>
      <protection locked="0"/>
    </xf>
    <xf numFmtId="1" fontId="53" fillId="32" borderId="0" xfId="0" applyNumberFormat="1" applyFont="1" applyFill="1" applyAlignment="1">
      <alignment horizontal="center" vertical="center"/>
    </xf>
    <xf numFmtId="164" fontId="53" fillId="32" borderId="0" xfId="0" applyNumberFormat="1" applyFont="1" applyFill="1" applyAlignment="1">
      <alignment horizontal="center" vertical="center"/>
    </xf>
    <xf numFmtId="1" fontId="52" fillId="18" borderId="35" xfId="0" applyNumberFormat="1" applyFont="1" applyFill="1" applyBorder="1" applyAlignment="1">
      <alignment horizontal="center" vertical="center"/>
    </xf>
    <xf numFmtId="0" fontId="52" fillId="0" borderId="17" xfId="0" applyFont="1" applyBorder="1" applyAlignment="1">
      <alignment vertical="center" wrapText="1"/>
    </xf>
    <xf numFmtId="0" fontId="3" fillId="18" borderId="17" xfId="0" applyFont="1" applyFill="1" applyBorder="1" applyProtection="1">
      <protection locked="0"/>
    </xf>
    <xf numFmtId="0" fontId="52" fillId="0" borderId="35" xfId="0" applyFont="1" applyBorder="1" applyAlignment="1">
      <alignment vertical="center" wrapText="1"/>
    </xf>
    <xf numFmtId="0" fontId="3" fillId="18" borderId="35" xfId="0" applyFont="1" applyFill="1" applyBorder="1" applyProtection="1">
      <protection locked="0"/>
    </xf>
    <xf numFmtId="1" fontId="18" fillId="18" borderId="48" xfId="0" applyNumberFormat="1" applyFont="1" applyFill="1" applyBorder="1" applyAlignment="1" applyProtection="1">
      <alignment horizontal="center"/>
      <protection locked="0"/>
    </xf>
    <xf numFmtId="0" fontId="18" fillId="18" borderId="40" xfId="0" applyFont="1" applyFill="1" applyBorder="1" applyProtection="1">
      <protection locked="0"/>
    </xf>
    <xf numFmtId="1" fontId="18" fillId="18" borderId="50" xfId="0" applyNumberFormat="1" applyFont="1" applyFill="1" applyBorder="1" applyAlignment="1" applyProtection="1">
      <alignment horizontal="center"/>
      <protection locked="0"/>
    </xf>
    <xf numFmtId="0" fontId="18" fillId="18" borderId="51" xfId="0" applyFont="1" applyFill="1" applyBorder="1" applyProtection="1">
      <protection locked="0"/>
    </xf>
    <xf numFmtId="1" fontId="18" fillId="18" borderId="48" xfId="0" applyNumberFormat="1" applyFont="1" applyFill="1" applyBorder="1" applyAlignment="1" applyProtection="1">
      <alignment horizontal="center" vertical="center" wrapText="1"/>
      <protection locked="0"/>
    </xf>
    <xf numFmtId="0" fontId="18" fillId="18" borderId="40" xfId="0" applyFont="1" applyFill="1" applyBorder="1" applyAlignment="1" applyProtection="1">
      <alignment vertical="center" wrapText="1"/>
      <protection locked="0"/>
    </xf>
    <xf numFmtId="1" fontId="3" fillId="0" borderId="17" xfId="0" applyNumberFormat="1" applyFont="1" applyBorder="1" applyAlignment="1" applyProtection="1">
      <alignment horizontal="center"/>
      <protection locked="0"/>
    </xf>
    <xf numFmtId="1" fontId="3" fillId="0" borderId="35" xfId="0" applyNumberFormat="1" applyFont="1" applyBorder="1" applyAlignment="1" applyProtection="1">
      <alignment horizontal="center"/>
      <protection locked="0"/>
    </xf>
    <xf numFmtId="1" fontId="3" fillId="0" borderId="33" xfId="0" applyNumberFormat="1" applyFont="1" applyBorder="1" applyAlignment="1" applyProtection="1">
      <alignment horizontal="center"/>
      <protection locked="0"/>
    </xf>
    <xf numFmtId="1" fontId="3" fillId="0" borderId="17" xfId="0" applyNumberFormat="1" applyFont="1" applyBorder="1" applyAlignment="1" applyProtection="1">
      <alignment horizontal="center" wrapText="1"/>
      <protection locked="0"/>
    </xf>
    <xf numFmtId="1" fontId="52" fillId="0" borderId="17" xfId="0" applyNumberFormat="1" applyFont="1" applyBorder="1" applyAlignment="1">
      <alignment horizontal="center"/>
    </xf>
    <xf numFmtId="0" fontId="52" fillId="0" borderId="88" xfId="0" applyFont="1" applyBorder="1" applyAlignment="1">
      <alignment vertical="center" wrapText="1"/>
    </xf>
    <xf numFmtId="1" fontId="52" fillId="0" borderId="18" xfId="0" applyNumberFormat="1" applyFont="1" applyBorder="1" applyAlignment="1">
      <alignment horizontal="center" vertical="center" wrapText="1"/>
    </xf>
    <xf numFmtId="1" fontId="3" fillId="0" borderId="18" xfId="0" applyNumberFormat="1" applyFont="1" applyBorder="1" applyAlignment="1" applyProtection="1">
      <alignment horizontal="center" wrapText="1"/>
      <protection locked="0"/>
    </xf>
    <xf numFmtId="0" fontId="3" fillId="18" borderId="40" xfId="0" applyFont="1" applyFill="1" applyBorder="1" applyProtection="1">
      <protection locked="0"/>
    </xf>
    <xf numFmtId="1" fontId="53" fillId="18" borderId="42" xfId="0" applyNumberFormat="1" applyFont="1" applyFill="1" applyBorder="1" applyAlignment="1" applyProtection="1">
      <alignment horizontal="center" wrapText="1"/>
      <protection locked="0"/>
    </xf>
    <xf numFmtId="1" fontId="53" fillId="18" borderId="43" xfId="0" applyNumberFormat="1" applyFont="1" applyFill="1" applyBorder="1" applyAlignment="1" applyProtection="1">
      <alignment horizontal="center" wrapText="1"/>
      <protection locked="0"/>
    </xf>
    <xf numFmtId="0" fontId="53" fillId="20" borderId="0" xfId="0" applyFont="1" applyFill="1" applyAlignment="1">
      <alignment horizontal="center"/>
    </xf>
    <xf numFmtId="0" fontId="53" fillId="20" borderId="102" xfId="0" applyFont="1" applyFill="1" applyBorder="1"/>
    <xf numFmtId="1" fontId="53" fillId="18" borderId="35" xfId="0" applyNumberFormat="1" applyFont="1" applyFill="1" applyBorder="1" applyAlignment="1">
      <alignment horizontal="center" vertical="center"/>
    </xf>
    <xf numFmtId="164" fontId="53" fillId="18" borderId="46" xfId="0" applyNumberFormat="1" applyFont="1" applyFill="1" applyBorder="1" applyAlignment="1">
      <alignment horizontal="center" vertical="center"/>
    </xf>
    <xf numFmtId="0" fontId="53" fillId="0" borderId="0" xfId="0" applyFont="1"/>
    <xf numFmtId="0" fontId="0" fillId="32" borderId="0" xfId="0" applyFill="1"/>
    <xf numFmtId="0" fontId="3" fillId="0" borderId="25" xfId="0" applyFont="1" applyBorder="1" applyProtection="1">
      <protection locked="0"/>
    </xf>
    <xf numFmtId="1" fontId="3" fillId="0" borderId="18" xfId="0" applyNumberFormat="1" applyFont="1" applyBorder="1" applyAlignment="1" applyProtection="1">
      <alignment horizontal="center"/>
      <protection locked="0"/>
    </xf>
    <xf numFmtId="0" fontId="53" fillId="20" borderId="78" xfId="0" applyFont="1" applyFill="1" applyBorder="1"/>
    <xf numFmtId="1" fontId="53" fillId="18" borderId="35" xfId="0" applyNumberFormat="1" applyFont="1" applyFill="1" applyBorder="1" applyAlignment="1" applyProtection="1">
      <alignment horizontal="center" wrapText="1"/>
      <protection locked="0"/>
    </xf>
    <xf numFmtId="0" fontId="52" fillId="32" borderId="0" xfId="0" applyFont="1" applyFill="1" applyAlignment="1">
      <alignment vertical="center" wrapText="1"/>
    </xf>
    <xf numFmtId="0" fontId="44" fillId="42" borderId="30" xfId="0" applyFont="1" applyFill="1" applyBorder="1" applyAlignment="1">
      <alignment horizontal="left" vertical="center" wrapText="1"/>
    </xf>
    <xf numFmtId="0" fontId="48" fillId="42" borderId="31" xfId="0" applyFont="1" applyFill="1" applyBorder="1" applyAlignment="1">
      <alignment horizontal="left" vertical="center" wrapText="1"/>
    </xf>
    <xf numFmtId="0" fontId="48" fillId="42" borderId="84" xfId="0" applyFont="1" applyFill="1" applyBorder="1" applyAlignment="1">
      <alignment horizontal="left" vertical="center" wrapText="1"/>
    </xf>
    <xf numFmtId="0" fontId="0" fillId="9" borderId="32" xfId="0" applyFill="1" applyBorder="1" applyAlignment="1">
      <alignment horizontal="left" wrapText="1"/>
    </xf>
    <xf numFmtId="0" fontId="0" fillId="9" borderId="33" xfId="0" applyFill="1" applyBorder="1" applyAlignment="1">
      <alignment horizontal="left" wrapText="1"/>
    </xf>
    <xf numFmtId="0" fontId="0" fillId="9" borderId="34" xfId="0" applyFill="1" applyBorder="1" applyAlignment="1">
      <alignment horizontal="left" wrapText="1"/>
    </xf>
    <xf numFmtId="0" fontId="0" fillId="9" borderId="32" xfId="0" applyFill="1" applyBorder="1" applyAlignment="1">
      <alignment wrapText="1"/>
    </xf>
    <xf numFmtId="0" fontId="0" fillId="9" borderId="33" xfId="0" applyFill="1" applyBorder="1" applyAlignment="1">
      <alignment wrapText="1"/>
    </xf>
    <xf numFmtId="0" fontId="0" fillId="9" borderId="34" xfId="0" applyFill="1" applyBorder="1" applyAlignment="1">
      <alignment wrapText="1"/>
    </xf>
    <xf numFmtId="0" fontId="0" fillId="9" borderId="50" xfId="0" applyFill="1" applyBorder="1" applyAlignment="1">
      <alignment horizontal="left" vertical="center" wrapText="1"/>
    </xf>
    <xf numFmtId="0" fontId="0" fillId="9" borderId="25" xfId="0" applyFill="1" applyBorder="1" applyAlignment="1">
      <alignment horizontal="left" vertical="center" wrapText="1"/>
    </xf>
    <xf numFmtId="0" fontId="0" fillId="9" borderId="17" xfId="0" applyFill="1" applyBorder="1" applyAlignment="1">
      <alignment horizontal="left" vertical="center" wrapText="1"/>
    </xf>
    <xf numFmtId="0" fontId="0" fillId="9" borderId="38" xfId="0" applyFill="1" applyBorder="1" applyAlignment="1">
      <alignment horizontal="left" vertical="center" wrapText="1"/>
    </xf>
    <xf numFmtId="0" fontId="0" fillId="9" borderId="88" xfId="0" applyFill="1" applyBorder="1" applyAlignment="1">
      <alignment horizontal="left" vertical="center" wrapText="1"/>
    </xf>
    <xf numFmtId="0" fontId="0" fillId="9" borderId="18" xfId="0" applyFill="1" applyBorder="1" applyAlignment="1">
      <alignment horizontal="left" vertical="center" wrapText="1"/>
    </xf>
    <xf numFmtId="0" fontId="0" fillId="9" borderId="37" xfId="0" applyFill="1" applyBorder="1" applyAlignment="1">
      <alignment horizontal="left" vertical="center" wrapText="1"/>
    </xf>
    <xf numFmtId="0" fontId="0" fillId="32" borderId="17" xfId="0" applyFill="1" applyBorder="1" applyAlignment="1">
      <alignment horizontal="left" vertical="top" wrapText="1"/>
    </xf>
    <xf numFmtId="0" fontId="0" fillId="9" borderId="78" xfId="0" applyFill="1" applyBorder="1" applyAlignment="1">
      <alignment horizontal="left" vertical="center" wrapText="1"/>
    </xf>
    <xf numFmtId="0" fontId="0" fillId="9" borderId="35" xfId="0" applyFill="1" applyBorder="1" applyAlignment="1">
      <alignment horizontal="left" vertical="center" wrapText="1"/>
    </xf>
    <xf numFmtId="0" fontId="0" fillId="9" borderId="36" xfId="0" applyFill="1" applyBorder="1" applyAlignment="1">
      <alignment horizontal="left" vertical="center" wrapText="1"/>
    </xf>
    <xf numFmtId="0" fontId="0" fillId="9" borderId="26" xfId="0" applyFill="1" applyBorder="1" applyAlignment="1">
      <alignment horizontal="left" vertical="center" wrapText="1"/>
    </xf>
    <xf numFmtId="0" fontId="0" fillId="9" borderId="52" xfId="0" applyFill="1" applyBorder="1" applyAlignment="1">
      <alignment horizontal="left" vertical="center" wrapText="1"/>
    </xf>
    <xf numFmtId="0" fontId="0" fillId="9" borderId="53" xfId="0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9" borderId="32" xfId="0" applyFill="1" applyBorder="1" applyAlignment="1">
      <alignment horizontal="left"/>
    </xf>
    <xf numFmtId="0" fontId="0" fillId="9" borderId="33" xfId="0" applyFill="1" applyBorder="1" applyAlignment="1">
      <alignment horizontal="left"/>
    </xf>
    <xf numFmtId="0" fontId="0" fillId="9" borderId="34" xfId="0" applyFill="1" applyBorder="1" applyAlignment="1">
      <alignment horizontal="left"/>
    </xf>
    <xf numFmtId="0" fontId="0" fillId="9" borderId="78" xfId="0" applyFill="1" applyBorder="1" applyAlignment="1">
      <alignment horizontal="left"/>
    </xf>
    <xf numFmtId="0" fontId="0" fillId="9" borderId="35" xfId="0" applyFill="1" applyBorder="1" applyAlignment="1">
      <alignment horizontal="left"/>
    </xf>
    <xf numFmtId="0" fontId="0" fillId="9" borderId="36" xfId="0" applyFill="1" applyBorder="1" applyAlignment="1">
      <alignment horizontal="left"/>
    </xf>
    <xf numFmtId="0" fontId="0" fillId="9" borderId="41" xfId="0" applyFill="1" applyBorder="1" applyAlignment="1">
      <alignment horizontal="left"/>
    </xf>
    <xf numFmtId="0" fontId="0" fillId="9" borderId="42" xfId="0" applyFill="1" applyBorder="1" applyAlignment="1">
      <alignment horizontal="left"/>
    </xf>
    <xf numFmtId="0" fontId="0" fillId="9" borderId="43" xfId="0" applyFill="1" applyBorder="1" applyAlignment="1">
      <alignment horizontal="left"/>
    </xf>
    <xf numFmtId="0" fontId="0" fillId="9" borderId="47" xfId="0" applyFill="1" applyBorder="1" applyAlignment="1">
      <alignment horizontal="left" vertical="center" wrapText="1"/>
    </xf>
    <xf numFmtId="0" fontId="0" fillId="9" borderId="48" xfId="0" applyFill="1" applyBorder="1" applyAlignment="1">
      <alignment horizontal="left" vertical="center" wrapText="1"/>
    </xf>
    <xf numFmtId="0" fontId="0" fillId="9" borderId="40" xfId="0" applyFill="1" applyBorder="1" applyAlignment="1">
      <alignment horizontal="left" vertical="center" wrapText="1"/>
    </xf>
    <xf numFmtId="0" fontId="23" fillId="9" borderId="12" xfId="0" applyFont="1" applyFill="1" applyBorder="1" applyAlignment="1">
      <alignment horizontal="left"/>
    </xf>
    <xf numFmtId="0" fontId="23" fillId="9" borderId="13" xfId="0" applyFont="1" applyFill="1" applyBorder="1" applyAlignment="1">
      <alignment horizontal="left"/>
    </xf>
    <xf numFmtId="0" fontId="23" fillId="9" borderId="14" xfId="0" applyFont="1" applyFill="1" applyBorder="1" applyAlignment="1">
      <alignment horizontal="left"/>
    </xf>
    <xf numFmtId="0" fontId="17" fillId="9" borderId="12" xfId="0" applyFont="1" applyFill="1" applyBorder="1" applyAlignment="1">
      <alignment horizontal="left" wrapText="1"/>
    </xf>
    <xf numFmtId="0" fontId="17" fillId="9" borderId="13" xfId="0" applyFont="1" applyFill="1" applyBorder="1" applyAlignment="1">
      <alignment horizontal="left" wrapText="1"/>
    </xf>
    <xf numFmtId="0" fontId="17" fillId="9" borderId="14" xfId="0" applyFont="1" applyFill="1" applyBorder="1" applyAlignment="1">
      <alignment horizontal="left" wrapText="1"/>
    </xf>
    <xf numFmtId="0" fontId="44" fillId="40" borderId="12" xfId="0" applyFont="1" applyFill="1" applyBorder="1" applyAlignment="1" applyProtection="1">
      <alignment horizontal="center"/>
      <protection locked="0"/>
    </xf>
    <xf numFmtId="0" fontId="44" fillId="40" borderId="13" xfId="0" applyFont="1" applyFill="1" applyBorder="1" applyAlignment="1" applyProtection="1">
      <alignment horizontal="center"/>
      <protection locked="0"/>
    </xf>
    <xf numFmtId="0" fontId="44" fillId="40" borderId="14" xfId="0" applyFont="1" applyFill="1" applyBorder="1" applyAlignment="1" applyProtection="1">
      <alignment horizontal="center"/>
      <protection locked="0"/>
    </xf>
    <xf numFmtId="0" fontId="22" fillId="23" borderId="30" xfId="0" applyFont="1" applyFill="1" applyBorder="1" applyAlignment="1">
      <alignment horizontal="left" vertical="center" wrapText="1"/>
    </xf>
    <xf numFmtId="0" fontId="22" fillId="23" borderId="31" xfId="0" applyFont="1" applyFill="1" applyBorder="1" applyAlignment="1">
      <alignment horizontal="left" vertical="center" wrapText="1"/>
    </xf>
    <xf numFmtId="0" fontId="22" fillId="23" borderId="73" xfId="0" applyFont="1" applyFill="1" applyBorder="1" applyAlignment="1">
      <alignment horizontal="left" vertical="center" wrapText="1"/>
    </xf>
    <xf numFmtId="0" fontId="22" fillId="18" borderId="12" xfId="0" applyFont="1" applyFill="1" applyBorder="1" applyAlignment="1">
      <alignment horizontal="left" vertical="center" wrapText="1"/>
    </xf>
    <xf numFmtId="0" fontId="22" fillId="18" borderId="13" xfId="0" applyFont="1" applyFill="1" applyBorder="1" applyAlignment="1">
      <alignment horizontal="left" vertical="center" wrapText="1"/>
    </xf>
    <xf numFmtId="0" fontId="22" fillId="18" borderId="20" xfId="0" applyFont="1" applyFill="1" applyBorder="1" applyAlignment="1">
      <alignment horizontal="left" vertical="center" wrapText="1"/>
    </xf>
    <xf numFmtId="0" fontId="22" fillId="18" borderId="30" xfId="0" applyFont="1" applyFill="1" applyBorder="1" applyAlignment="1">
      <alignment horizontal="left" vertical="center" wrapText="1"/>
    </xf>
    <xf numFmtId="0" fontId="22" fillId="18" borderId="31" xfId="0" applyFont="1" applyFill="1" applyBorder="1" applyAlignment="1">
      <alignment horizontal="left" vertical="center" wrapText="1"/>
    </xf>
    <xf numFmtId="0" fontId="44" fillId="32" borderId="58" xfId="0" applyFont="1" applyFill="1" applyBorder="1" applyAlignment="1" applyProtection="1">
      <alignment horizontal="center"/>
      <protection locked="0"/>
    </xf>
    <xf numFmtId="0" fontId="44" fillId="32" borderId="0" xfId="0" applyFont="1" applyFill="1" applyAlignment="1" applyProtection="1">
      <alignment horizontal="center"/>
      <protection locked="0"/>
    </xf>
    <xf numFmtId="0" fontId="44" fillId="32" borderId="96" xfId="0" applyFont="1" applyFill="1" applyBorder="1" applyAlignment="1" applyProtection="1">
      <alignment horizontal="center"/>
      <protection locked="0"/>
    </xf>
    <xf numFmtId="0" fontId="23" fillId="19" borderId="57" xfId="0" applyFont="1" applyFill="1" applyBorder="1" applyAlignment="1" applyProtection="1">
      <alignment horizontal="center" wrapText="1"/>
      <protection locked="0"/>
    </xf>
    <xf numFmtId="0" fontId="23" fillId="19" borderId="44" xfId="0" applyFont="1" applyFill="1" applyBorder="1" applyAlignment="1" applyProtection="1">
      <alignment horizontal="center" wrapText="1"/>
      <protection locked="0"/>
    </xf>
    <xf numFmtId="0" fontId="23" fillId="19" borderId="23" xfId="0" applyFont="1" applyFill="1" applyBorder="1" applyAlignment="1" applyProtection="1">
      <alignment horizontal="center" wrapText="1"/>
      <protection locked="0"/>
    </xf>
    <xf numFmtId="0" fontId="23" fillId="20" borderId="32" xfId="0" applyFont="1" applyFill="1" applyBorder="1" applyAlignment="1" applyProtection="1">
      <alignment horizontal="center" wrapText="1"/>
      <protection locked="0"/>
    </xf>
    <xf numFmtId="0" fontId="23" fillId="20" borderId="33" xfId="0" applyFont="1" applyFill="1" applyBorder="1" applyAlignment="1" applyProtection="1">
      <alignment horizontal="center" wrapText="1"/>
      <protection locked="0"/>
    </xf>
    <xf numFmtId="0" fontId="23" fillId="20" borderId="34" xfId="0" applyFont="1" applyFill="1" applyBorder="1" applyAlignment="1" applyProtection="1">
      <alignment horizontal="center" wrapText="1"/>
      <protection locked="0"/>
    </xf>
    <xf numFmtId="0" fontId="4" fillId="18" borderId="12" xfId="0" applyFont="1" applyFill="1" applyBorder="1" applyAlignment="1" applyProtection="1">
      <alignment horizontal="center" vertical="center" wrapText="1"/>
      <protection locked="0"/>
    </xf>
    <xf numFmtId="0" fontId="4" fillId="18" borderId="13" xfId="0" applyFont="1" applyFill="1" applyBorder="1" applyAlignment="1" applyProtection="1">
      <alignment horizontal="center" vertical="center" wrapText="1"/>
      <protection locked="0"/>
    </xf>
    <xf numFmtId="0" fontId="4" fillId="18" borderId="14" xfId="0" applyFont="1" applyFill="1" applyBorder="1" applyAlignment="1" applyProtection="1">
      <alignment horizontal="center" vertical="center" wrapText="1"/>
      <protection locked="0"/>
    </xf>
    <xf numFmtId="0" fontId="23" fillId="26" borderId="12" xfId="0" applyFont="1" applyFill="1" applyBorder="1" applyAlignment="1">
      <alignment horizontal="center"/>
    </xf>
    <xf numFmtId="0" fontId="23" fillId="26" borderId="20" xfId="0" applyFont="1" applyFill="1" applyBorder="1" applyAlignment="1">
      <alignment horizontal="center"/>
    </xf>
    <xf numFmtId="0" fontId="23" fillId="19" borderId="17" xfId="0" applyFont="1" applyFill="1" applyBorder="1" applyAlignment="1" applyProtection="1">
      <alignment horizontal="center"/>
      <protection locked="0"/>
    </xf>
    <xf numFmtId="0" fontId="23" fillId="0" borderId="0" xfId="0" applyFont="1" applyAlignment="1" applyProtection="1">
      <alignment horizontal="left" wrapText="1"/>
      <protection locked="0"/>
    </xf>
    <xf numFmtId="0" fontId="23" fillId="20" borderId="17" xfId="0" applyFont="1" applyFill="1" applyBorder="1" applyAlignment="1" applyProtection="1">
      <alignment horizontal="center"/>
      <protection locked="0"/>
    </xf>
    <xf numFmtId="0" fontId="22" fillId="23" borderId="12" xfId="0" applyFont="1" applyFill="1" applyBorder="1" applyAlignment="1">
      <alignment horizontal="left" vertical="center" wrapText="1"/>
    </xf>
    <xf numFmtId="0" fontId="22" fillId="23" borderId="13" xfId="0" applyFont="1" applyFill="1" applyBorder="1" applyAlignment="1">
      <alignment horizontal="left" vertical="center" wrapText="1"/>
    </xf>
    <xf numFmtId="0" fontId="22" fillId="23" borderId="20" xfId="0" applyFont="1" applyFill="1" applyBorder="1" applyAlignment="1">
      <alignment horizontal="left" vertical="center" wrapText="1"/>
    </xf>
    <xf numFmtId="0" fontId="4" fillId="12" borderId="99" xfId="0" applyFont="1" applyFill="1" applyBorder="1" applyAlignment="1">
      <alignment horizontal="center"/>
    </xf>
    <xf numFmtId="0" fontId="4" fillId="12" borderId="100" xfId="0" applyFont="1" applyFill="1" applyBorder="1" applyAlignment="1">
      <alignment horizontal="center"/>
    </xf>
    <xf numFmtId="0" fontId="4" fillId="12" borderId="26" xfId="0" applyFont="1" applyFill="1" applyBorder="1" applyAlignment="1">
      <alignment horizontal="center"/>
    </xf>
    <xf numFmtId="0" fontId="4" fillId="12" borderId="53" xfId="0" applyFont="1" applyFill="1" applyBorder="1" applyAlignment="1">
      <alignment horizontal="center"/>
    </xf>
    <xf numFmtId="0" fontId="23" fillId="46" borderId="0" xfId="0" applyFont="1" applyFill="1" applyAlignment="1" applyProtection="1">
      <alignment horizontal="center" vertical="center"/>
      <protection locked="0"/>
    </xf>
    <xf numFmtId="0" fontId="23" fillId="0" borderId="57" xfId="0" applyFont="1" applyBorder="1" applyAlignment="1" applyProtection="1">
      <alignment horizontal="center"/>
      <protection locked="0"/>
    </xf>
    <xf numFmtId="0" fontId="23" fillId="0" borderId="44" xfId="0" applyFont="1" applyBorder="1" applyAlignment="1" applyProtection="1">
      <alignment horizontal="center"/>
      <protection locked="0"/>
    </xf>
    <xf numFmtId="0" fontId="23" fillId="0" borderId="23" xfId="0" applyFont="1" applyBorder="1" applyAlignment="1" applyProtection="1">
      <alignment horizontal="center"/>
      <protection locked="0"/>
    </xf>
    <xf numFmtId="0" fontId="17" fillId="31" borderId="12" xfId="0" applyFont="1" applyFill="1" applyBorder="1" applyAlignment="1" applyProtection="1">
      <alignment horizontal="center" vertical="center" wrapText="1"/>
      <protection locked="0"/>
    </xf>
    <xf numFmtId="0" fontId="17" fillId="31" borderId="13" xfId="0" applyFont="1" applyFill="1" applyBorder="1" applyAlignment="1" applyProtection="1">
      <alignment horizontal="center" vertical="center" wrapText="1"/>
      <protection locked="0"/>
    </xf>
    <xf numFmtId="0" fontId="17" fillId="31" borderId="14" xfId="0" applyFont="1" applyFill="1" applyBorder="1" applyAlignment="1" applyProtection="1">
      <alignment horizontal="center" vertical="center" wrapText="1"/>
      <protection locked="0"/>
    </xf>
    <xf numFmtId="0" fontId="23" fillId="17" borderId="57" xfId="0" applyFont="1" applyFill="1" applyBorder="1" applyAlignment="1" applyProtection="1">
      <alignment horizontal="center"/>
      <protection locked="0"/>
    </xf>
    <xf numFmtId="0" fontId="23" fillId="17" borderId="44" xfId="0" applyFont="1" applyFill="1" applyBorder="1" applyAlignment="1" applyProtection="1">
      <alignment horizontal="center"/>
      <protection locked="0"/>
    </xf>
    <xf numFmtId="0" fontId="23" fillId="17" borderId="23" xfId="0" applyFont="1" applyFill="1" applyBorder="1" applyAlignment="1" applyProtection="1">
      <alignment horizontal="center"/>
      <protection locked="0"/>
    </xf>
    <xf numFmtId="0" fontId="17" fillId="37" borderId="12" xfId="0" applyFont="1" applyFill="1" applyBorder="1" applyAlignment="1" applyProtection="1">
      <alignment horizontal="center" vertical="center" wrapText="1"/>
      <protection locked="0"/>
    </xf>
    <xf numFmtId="0" fontId="17" fillId="37" borderId="13" xfId="0" applyFont="1" applyFill="1" applyBorder="1" applyAlignment="1" applyProtection="1">
      <alignment horizontal="center" vertical="center" wrapText="1"/>
      <protection locked="0"/>
    </xf>
    <xf numFmtId="0" fontId="17" fillId="37" borderId="14" xfId="0" applyFont="1" applyFill="1" applyBorder="1" applyAlignment="1" applyProtection="1">
      <alignment horizontal="center" vertical="center" wrapText="1"/>
      <protection locked="0"/>
    </xf>
    <xf numFmtId="0" fontId="0" fillId="43" borderId="57" xfId="0" applyFill="1" applyBorder="1" applyAlignment="1" applyProtection="1">
      <alignment horizontal="center"/>
      <protection locked="0"/>
    </xf>
    <xf numFmtId="0" fontId="0" fillId="43" borderId="44" xfId="0" applyFill="1" applyBorder="1" applyAlignment="1" applyProtection="1">
      <alignment horizontal="center"/>
      <protection locked="0"/>
    </xf>
    <xf numFmtId="0" fontId="4" fillId="9" borderId="59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26" fillId="46" borderId="0" xfId="0" applyFont="1" applyFill="1" applyAlignment="1" applyProtection="1">
      <alignment horizontal="left" vertical="center" wrapText="1"/>
      <protection locked="0"/>
    </xf>
    <xf numFmtId="0" fontId="23" fillId="0" borderId="12" xfId="0" applyFont="1" applyBorder="1" applyAlignment="1" applyProtection="1">
      <alignment horizontal="center"/>
      <protection locked="0"/>
    </xf>
    <xf numFmtId="0" fontId="23" fillId="0" borderId="13" xfId="0" applyFont="1" applyBorder="1" applyAlignment="1" applyProtection="1">
      <alignment horizontal="center"/>
      <protection locked="0"/>
    </xf>
    <xf numFmtId="0" fontId="23" fillId="0" borderId="14" xfId="0" applyFont="1" applyBorder="1" applyAlignment="1" applyProtection="1">
      <alignment horizontal="center"/>
      <protection locked="0"/>
    </xf>
    <xf numFmtId="0" fontId="24" fillId="18" borderId="0" xfId="0" applyFont="1" applyFill="1" applyAlignment="1" applyProtection="1">
      <alignment horizontal="center"/>
      <protection locked="0"/>
    </xf>
    <xf numFmtId="0" fontId="23" fillId="17" borderId="12" xfId="0" applyFont="1" applyFill="1" applyBorder="1" applyAlignment="1" applyProtection="1">
      <alignment horizontal="center"/>
      <protection locked="0"/>
    </xf>
    <xf numFmtId="0" fontId="23" fillId="17" borderId="13" xfId="0" applyFont="1" applyFill="1" applyBorder="1" applyAlignment="1" applyProtection="1">
      <alignment horizontal="center"/>
      <protection locked="0"/>
    </xf>
    <xf numFmtId="0" fontId="23" fillId="17" borderId="14" xfId="0" applyFont="1" applyFill="1" applyBorder="1" applyAlignment="1" applyProtection="1">
      <alignment horizontal="center"/>
      <protection locked="0"/>
    </xf>
    <xf numFmtId="0" fontId="17" fillId="44" borderId="76" xfId="0" applyFont="1" applyFill="1" applyBorder="1" applyAlignment="1" applyProtection="1">
      <alignment horizontal="center" vertical="center" wrapText="1"/>
      <protection locked="0"/>
    </xf>
    <xf numFmtId="0" fontId="17" fillId="44" borderId="31" xfId="0" applyFont="1" applyFill="1" applyBorder="1" applyAlignment="1" applyProtection="1">
      <alignment horizontal="center" vertical="center" wrapText="1"/>
      <protection locked="0"/>
    </xf>
    <xf numFmtId="0" fontId="23" fillId="16" borderId="12" xfId="0" applyFont="1" applyFill="1" applyBorder="1" applyAlignment="1" applyProtection="1">
      <alignment horizontal="center" vertical="center" wrapText="1"/>
      <protection locked="0"/>
    </xf>
    <xf numFmtId="0" fontId="23" fillId="16" borderId="13" xfId="0" applyFont="1" applyFill="1" applyBorder="1" applyAlignment="1" applyProtection="1">
      <alignment horizontal="center" vertical="center" wrapText="1"/>
      <protection locked="0"/>
    </xf>
    <xf numFmtId="0" fontId="23" fillId="16" borderId="14" xfId="0" applyFont="1" applyFill="1" applyBorder="1" applyAlignment="1" applyProtection="1">
      <alignment horizontal="center" vertical="center" wrapText="1"/>
      <protection locked="0"/>
    </xf>
    <xf numFmtId="0" fontId="23" fillId="0" borderId="86" xfId="0" applyFont="1" applyBorder="1" applyAlignment="1" applyProtection="1">
      <alignment horizontal="center"/>
      <protection locked="0"/>
    </xf>
    <xf numFmtId="0" fontId="23" fillId="29" borderId="72" xfId="0" applyFont="1" applyFill="1" applyBorder="1" applyAlignment="1" applyProtection="1">
      <alignment horizontal="center"/>
      <protection locked="0"/>
    </xf>
    <xf numFmtId="0" fontId="23" fillId="29" borderId="54" xfId="0" applyFont="1" applyFill="1" applyBorder="1" applyAlignment="1" applyProtection="1">
      <alignment horizontal="center"/>
      <protection locked="0"/>
    </xf>
    <xf numFmtId="0" fontId="23" fillId="29" borderId="55" xfId="0" applyFont="1" applyFill="1" applyBorder="1" applyAlignment="1" applyProtection="1">
      <alignment horizontal="center"/>
      <protection locked="0"/>
    </xf>
    <xf numFmtId="0" fontId="23" fillId="30" borderId="12" xfId="0" applyFont="1" applyFill="1" applyBorder="1" applyAlignment="1" applyProtection="1">
      <alignment horizontal="center"/>
      <protection locked="0"/>
    </xf>
    <xf numFmtId="0" fontId="23" fillId="30" borderId="13" xfId="0" applyFont="1" applyFill="1" applyBorder="1" applyAlignment="1" applyProtection="1">
      <alignment horizontal="center"/>
      <protection locked="0"/>
    </xf>
    <xf numFmtId="0" fontId="23" fillId="30" borderId="14" xfId="0" applyFont="1" applyFill="1" applyBorder="1" applyAlignment="1" applyProtection="1">
      <alignment horizontal="center"/>
      <protection locked="0"/>
    </xf>
    <xf numFmtId="0" fontId="23" fillId="9" borderId="12" xfId="0" applyFont="1" applyFill="1" applyBorder="1" applyAlignment="1" applyProtection="1">
      <alignment horizontal="center" vertical="center" wrapText="1"/>
      <protection locked="0"/>
    </xf>
    <xf numFmtId="0" fontId="23" fillId="9" borderId="13" xfId="0" applyFont="1" applyFill="1" applyBorder="1" applyAlignment="1" applyProtection="1">
      <alignment horizontal="center" vertical="center" wrapText="1"/>
      <protection locked="0"/>
    </xf>
    <xf numFmtId="0" fontId="23" fillId="9" borderId="14" xfId="0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/>
      <protection locked="0"/>
    </xf>
    <xf numFmtId="0" fontId="23" fillId="9" borderId="12" xfId="0" applyFont="1" applyFill="1" applyBorder="1" applyAlignment="1" applyProtection="1">
      <alignment horizontal="center"/>
      <protection locked="0"/>
    </xf>
    <xf numFmtId="0" fontId="23" fillId="9" borderId="13" xfId="0" applyFont="1" applyFill="1" applyBorder="1" applyAlignment="1" applyProtection="1">
      <alignment horizontal="center"/>
      <protection locked="0"/>
    </xf>
    <xf numFmtId="0" fontId="23" fillId="9" borderId="14" xfId="0" applyFont="1" applyFill="1" applyBorder="1" applyAlignment="1" applyProtection="1">
      <alignment horizontal="center"/>
      <protection locked="0"/>
    </xf>
    <xf numFmtId="0" fontId="23" fillId="14" borderId="41" xfId="0" applyFont="1" applyFill="1" applyBorder="1" applyAlignment="1" applyProtection="1">
      <alignment horizontal="center" vertical="center" wrapText="1"/>
      <protection locked="0"/>
    </xf>
    <xf numFmtId="0" fontId="23" fillId="14" borderId="42" xfId="0" applyFont="1" applyFill="1" applyBorder="1" applyAlignment="1" applyProtection="1">
      <alignment horizontal="center" vertical="center" wrapText="1"/>
      <protection locked="0"/>
    </xf>
    <xf numFmtId="0" fontId="23" fillId="14" borderId="43" xfId="0" applyFont="1" applyFill="1" applyBorder="1" applyAlignment="1" applyProtection="1">
      <alignment horizontal="center" vertical="center" wrapText="1"/>
      <protection locked="0"/>
    </xf>
    <xf numFmtId="0" fontId="23" fillId="14" borderId="12" xfId="0" applyFont="1" applyFill="1" applyBorder="1" applyAlignment="1" applyProtection="1">
      <alignment horizontal="center" vertical="center" wrapText="1"/>
      <protection locked="0"/>
    </xf>
    <xf numFmtId="0" fontId="23" fillId="14" borderId="13" xfId="0" applyFont="1" applyFill="1" applyBorder="1" applyAlignment="1" applyProtection="1">
      <alignment horizontal="center" vertical="center" wrapText="1"/>
      <protection locked="0"/>
    </xf>
    <xf numFmtId="0" fontId="23" fillId="14" borderId="14" xfId="0" applyFont="1" applyFill="1" applyBorder="1" applyAlignment="1" applyProtection="1">
      <alignment horizontal="center" vertical="center" wrapText="1"/>
      <protection locked="0"/>
    </xf>
    <xf numFmtId="0" fontId="23" fillId="10" borderId="49" xfId="0" applyFont="1" applyFill="1" applyBorder="1" applyAlignment="1" applyProtection="1">
      <alignment horizontal="center" vertical="center" wrapText="1"/>
      <protection locked="0"/>
    </xf>
    <xf numFmtId="0" fontId="23" fillId="10" borderId="25" xfId="0" applyFont="1" applyFill="1" applyBorder="1" applyAlignment="1" applyProtection="1">
      <alignment horizontal="center" vertical="center" wrapText="1"/>
      <protection locked="0"/>
    </xf>
    <xf numFmtId="0" fontId="23" fillId="10" borderId="50" xfId="0" applyFont="1" applyFill="1" applyBorder="1" applyAlignment="1" applyProtection="1">
      <alignment horizontal="center" vertical="center"/>
      <protection locked="0"/>
    </xf>
    <xf numFmtId="0" fontId="23" fillId="47" borderId="50" xfId="0" applyFont="1" applyFill="1" applyBorder="1" applyAlignment="1" applyProtection="1">
      <alignment horizontal="center" vertical="center" wrapText="1"/>
      <protection locked="0"/>
    </xf>
    <xf numFmtId="0" fontId="23" fillId="47" borderId="17" xfId="0" applyFont="1" applyFill="1" applyBorder="1" applyAlignment="1" applyProtection="1">
      <alignment horizontal="center" vertical="center" wrapText="1"/>
      <protection locked="0"/>
    </xf>
    <xf numFmtId="0" fontId="23" fillId="47" borderId="51" xfId="0" applyFont="1" applyFill="1" applyBorder="1" applyAlignment="1" applyProtection="1">
      <alignment horizontal="center" vertical="center" wrapText="1"/>
      <protection locked="0"/>
    </xf>
    <xf numFmtId="0" fontId="23" fillId="47" borderId="38" xfId="0" applyFont="1" applyFill="1" applyBorder="1" applyAlignment="1" applyProtection="1">
      <alignment horizontal="center" vertical="center" wrapText="1"/>
      <protection locked="0"/>
    </xf>
    <xf numFmtId="0" fontId="23" fillId="14" borderId="50" xfId="0" applyFont="1" applyFill="1" applyBorder="1" applyAlignment="1" applyProtection="1">
      <alignment horizontal="center" vertical="center" wrapText="1"/>
      <protection locked="0"/>
    </xf>
    <xf numFmtId="0" fontId="23" fillId="47" borderId="60" xfId="0" applyFont="1" applyFill="1" applyBorder="1" applyAlignment="1" applyProtection="1">
      <alignment horizontal="center" vertical="center" wrapText="1"/>
      <protection locked="0"/>
    </xf>
    <xf numFmtId="0" fontId="23" fillId="47" borderId="26" xfId="0" applyFont="1" applyFill="1" applyBorder="1" applyAlignment="1" applyProtection="1">
      <alignment horizontal="center" vertical="center" wrapText="1"/>
      <protection locked="0"/>
    </xf>
    <xf numFmtId="0" fontId="23" fillId="10" borderId="33" xfId="0" applyFont="1" applyFill="1" applyBorder="1" applyAlignment="1" applyProtection="1">
      <alignment horizontal="center" vertical="center"/>
      <protection locked="0"/>
    </xf>
    <xf numFmtId="0" fontId="23" fillId="10" borderId="10" xfId="0" applyFont="1" applyFill="1" applyBorder="1" applyAlignment="1" applyProtection="1">
      <alignment horizontal="center" vertical="center" wrapText="1"/>
      <protection locked="0"/>
    </xf>
    <xf numFmtId="0" fontId="23" fillId="10" borderId="77" xfId="0" applyFont="1" applyFill="1" applyBorder="1" applyAlignment="1" applyProtection="1">
      <alignment horizontal="center" vertical="center" wrapText="1"/>
      <protection locked="0"/>
    </xf>
    <xf numFmtId="0" fontId="23" fillId="47" borderId="50" xfId="0" applyFont="1" applyFill="1" applyBorder="1" applyAlignment="1">
      <alignment horizontal="center" vertical="center" wrapText="1"/>
    </xf>
    <xf numFmtId="0" fontId="23" fillId="47" borderId="17" xfId="0" applyFont="1" applyFill="1" applyBorder="1" applyAlignment="1">
      <alignment horizontal="center" vertical="center" wrapText="1"/>
    </xf>
    <xf numFmtId="0" fontId="23" fillId="15" borderId="30" xfId="0" applyFont="1" applyFill="1" applyBorder="1" applyAlignment="1" applyProtection="1">
      <alignment horizontal="center" vertical="center" wrapText="1"/>
      <protection locked="0"/>
    </xf>
    <xf numFmtId="0" fontId="23" fillId="15" borderId="31" xfId="0" applyFont="1" applyFill="1" applyBorder="1" applyAlignment="1" applyProtection="1">
      <alignment horizontal="center" vertical="center" wrapText="1"/>
      <protection locked="0"/>
    </xf>
    <xf numFmtId="0" fontId="23" fillId="15" borderId="84" xfId="0" applyFont="1" applyFill="1" applyBorder="1" applyAlignment="1" applyProtection="1">
      <alignment horizontal="center" vertical="center" wrapText="1"/>
      <protection locked="0"/>
    </xf>
    <xf numFmtId="0" fontId="23" fillId="47" borderId="33" xfId="0" applyFont="1" applyFill="1" applyBorder="1" applyAlignment="1" applyProtection="1">
      <alignment horizontal="center" vertical="center" wrapText="1"/>
      <protection locked="0"/>
    </xf>
    <xf numFmtId="0" fontId="23" fillId="47" borderId="34" xfId="0" applyFont="1" applyFill="1" applyBorder="1" applyAlignment="1" applyProtection="1">
      <alignment horizontal="center" vertical="center" wrapText="1"/>
      <protection locked="0"/>
    </xf>
    <xf numFmtId="0" fontId="18" fillId="18" borderId="12" xfId="0" applyFont="1" applyFill="1" applyBorder="1" applyAlignment="1" applyProtection="1">
      <alignment horizontal="center"/>
      <protection locked="0"/>
    </xf>
    <xf numFmtId="0" fontId="18" fillId="18" borderId="13" xfId="0" applyFont="1" applyFill="1" applyBorder="1" applyAlignment="1" applyProtection="1">
      <alignment horizontal="center"/>
      <protection locked="0"/>
    </xf>
    <xf numFmtId="0" fontId="18" fillId="18" borderId="14" xfId="0" applyFont="1" applyFill="1" applyBorder="1" applyAlignment="1" applyProtection="1">
      <alignment horizontal="center"/>
      <protection locked="0"/>
    </xf>
    <xf numFmtId="0" fontId="40" fillId="0" borderId="58" xfId="0" applyFont="1" applyBorder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40" fillId="32" borderId="0" xfId="0" applyFont="1" applyFill="1" applyAlignment="1" applyProtection="1">
      <alignment horizontal="center"/>
      <protection locked="0"/>
    </xf>
    <xf numFmtId="0" fontId="23" fillId="32" borderId="0" xfId="0" applyFont="1" applyFill="1" applyAlignment="1" applyProtection="1">
      <alignment horizontal="center"/>
      <protection locked="0"/>
    </xf>
    <xf numFmtId="0" fontId="23" fillId="9" borderId="4" xfId="0" applyFont="1" applyFill="1" applyBorder="1" applyAlignment="1" applyProtection="1">
      <alignment horizontal="left" wrapText="1"/>
      <protection locked="0"/>
    </xf>
    <xf numFmtId="0" fontId="23" fillId="9" borderId="19" xfId="0" applyFont="1" applyFill="1" applyBorder="1" applyAlignment="1" applyProtection="1">
      <alignment horizontal="left" wrapText="1"/>
      <protection locked="0"/>
    </xf>
    <xf numFmtId="0" fontId="23" fillId="9" borderId="21" xfId="0" applyFont="1" applyFill="1" applyBorder="1" applyAlignment="1" applyProtection="1">
      <alignment horizontal="left" wrapText="1"/>
      <protection locked="0"/>
    </xf>
    <xf numFmtId="0" fontId="23" fillId="9" borderId="29" xfId="0" applyFont="1" applyFill="1" applyBorder="1" applyAlignment="1" applyProtection="1">
      <alignment horizontal="left" wrapText="1"/>
      <protection locked="0"/>
    </xf>
    <xf numFmtId="0" fontId="23" fillId="9" borderId="2" xfId="0" applyFont="1" applyFill="1" applyBorder="1" applyAlignment="1" applyProtection="1">
      <alignment horizontal="left" wrapText="1"/>
      <protection locked="0"/>
    </xf>
    <xf numFmtId="0" fontId="24" fillId="18" borderId="12" xfId="0" applyFont="1" applyFill="1" applyBorder="1" applyAlignment="1" applyProtection="1">
      <alignment horizontal="center"/>
      <protection locked="0"/>
    </xf>
    <xf numFmtId="0" fontId="24" fillId="18" borderId="13" xfId="0" applyFont="1" applyFill="1" applyBorder="1" applyAlignment="1" applyProtection="1">
      <alignment horizontal="center"/>
      <protection locked="0"/>
    </xf>
    <xf numFmtId="0" fontId="24" fillId="18" borderId="14" xfId="0" applyFont="1" applyFill="1" applyBorder="1" applyAlignment="1" applyProtection="1">
      <alignment horizontal="center"/>
      <protection locked="0"/>
    </xf>
    <xf numFmtId="0" fontId="23" fillId="14" borderId="3" xfId="0" applyFont="1" applyFill="1" applyBorder="1" applyAlignment="1" applyProtection="1">
      <alignment horizontal="left" wrapText="1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20" fillId="0" borderId="14" xfId="0" applyFont="1" applyBorder="1" applyAlignment="1" applyProtection="1">
      <alignment horizontal="center"/>
      <protection locked="0"/>
    </xf>
    <xf numFmtId="0" fontId="23" fillId="10" borderId="86" xfId="0" applyFont="1" applyFill="1" applyBorder="1" applyAlignment="1" applyProtection="1">
      <alignment horizontal="center" vertical="center" wrapText="1"/>
      <protection locked="0"/>
    </xf>
    <xf numFmtId="0" fontId="23" fillId="10" borderId="75" xfId="0" applyFont="1" applyFill="1" applyBorder="1" applyAlignment="1" applyProtection="1">
      <alignment horizontal="center" vertical="center" wrapText="1"/>
      <protection locked="0"/>
    </xf>
    <xf numFmtId="0" fontId="31" fillId="0" borderId="57" xfId="0" applyFont="1" applyBorder="1" applyAlignment="1" applyProtection="1">
      <alignment horizontal="center"/>
      <protection locked="0"/>
    </xf>
    <xf numFmtId="0" fontId="31" fillId="0" borderId="44" xfId="0" applyFont="1" applyBorder="1" applyAlignment="1" applyProtection="1">
      <alignment horizontal="center"/>
      <protection locked="0"/>
    </xf>
    <xf numFmtId="0" fontId="0" fillId="9" borderId="0" xfId="0" applyFill="1" applyProtection="1">
      <protection locked="0"/>
    </xf>
    <xf numFmtId="0" fontId="23" fillId="47" borderId="32" xfId="0" applyFont="1" applyFill="1" applyBorder="1" applyAlignment="1" applyProtection="1">
      <alignment horizontal="center" vertical="center" wrapText="1"/>
      <protection locked="0"/>
    </xf>
    <xf numFmtId="0" fontId="23" fillId="47" borderId="78" xfId="0" applyFont="1" applyFill="1" applyBorder="1" applyAlignment="1" applyProtection="1">
      <alignment horizontal="center" vertical="center" wrapText="1"/>
      <protection locked="0"/>
    </xf>
    <xf numFmtId="0" fontId="20" fillId="26" borderId="33" xfId="0" applyFont="1" applyFill="1" applyBorder="1" applyAlignment="1" applyProtection="1">
      <alignment horizontal="center"/>
      <protection locked="0"/>
    </xf>
    <xf numFmtId="0" fontId="20" fillId="26" borderId="34" xfId="0" applyFont="1" applyFill="1" applyBorder="1" applyAlignment="1" applyProtection="1">
      <alignment horizontal="center"/>
      <protection locked="0"/>
    </xf>
    <xf numFmtId="0" fontId="20" fillId="50" borderId="32" xfId="0" applyFont="1" applyFill="1" applyBorder="1" applyAlignment="1" applyProtection="1">
      <alignment horizontal="center" vertical="center"/>
      <protection locked="0"/>
    </xf>
    <xf numFmtId="0" fontId="20" fillId="50" borderId="33" xfId="0" applyFont="1" applyFill="1" applyBorder="1" applyAlignment="1" applyProtection="1">
      <alignment horizontal="center" vertical="center"/>
      <protection locked="0"/>
    </xf>
    <xf numFmtId="0" fontId="20" fillId="50" borderId="34" xfId="0" applyFont="1" applyFill="1" applyBorder="1" applyAlignment="1" applyProtection="1">
      <alignment horizontal="center" vertical="center"/>
      <protection locked="0"/>
    </xf>
    <xf numFmtId="0" fontId="23" fillId="10" borderId="64" xfId="0" applyFont="1" applyFill="1" applyBorder="1" applyProtection="1">
      <protection locked="0"/>
    </xf>
    <xf numFmtId="0" fontId="23" fillId="10" borderId="3" xfId="0" applyFont="1" applyFill="1" applyBorder="1" applyProtection="1">
      <protection locked="0"/>
    </xf>
    <xf numFmtId="0" fontId="23" fillId="10" borderId="63" xfId="0" applyFont="1" applyFill="1" applyBorder="1" applyProtection="1">
      <protection locked="0"/>
    </xf>
    <xf numFmtId="0" fontId="23" fillId="10" borderId="2" xfId="0" applyFont="1" applyFill="1" applyBorder="1" applyProtection="1">
      <protection locked="0"/>
    </xf>
    <xf numFmtId="0" fontId="31" fillId="0" borderId="12" xfId="0" applyFont="1" applyBorder="1" applyAlignment="1" applyProtection="1">
      <alignment horizontal="center"/>
      <protection locked="0"/>
    </xf>
    <xf numFmtId="0" fontId="31" fillId="0" borderId="13" xfId="0" applyFont="1" applyBorder="1" applyAlignment="1" applyProtection="1">
      <alignment horizontal="center"/>
      <protection locked="0"/>
    </xf>
    <xf numFmtId="0" fontId="31" fillId="0" borderId="14" xfId="0" applyFont="1" applyBorder="1" applyAlignment="1" applyProtection="1">
      <alignment horizontal="center"/>
      <protection locked="0"/>
    </xf>
    <xf numFmtId="0" fontId="23" fillId="10" borderId="62" xfId="0" applyFont="1" applyFill="1" applyBorder="1" applyProtection="1">
      <protection locked="0"/>
    </xf>
    <xf numFmtId="0" fontId="23" fillId="10" borderId="4" xfId="0" applyFont="1" applyFill="1" applyBorder="1" applyProtection="1">
      <protection locked="0"/>
    </xf>
    <xf numFmtId="0" fontId="0" fillId="12" borderId="19" xfId="0" applyFill="1" applyBorder="1" applyProtection="1">
      <protection locked="0"/>
    </xf>
    <xf numFmtId="0" fontId="0" fillId="12" borderId="21" xfId="0" applyFill="1" applyBorder="1" applyProtection="1">
      <protection locked="0"/>
    </xf>
    <xf numFmtId="0" fontId="31" fillId="0" borderId="58" xfId="0" applyFont="1" applyBorder="1" applyAlignment="1" applyProtection="1">
      <alignment horizontal="left"/>
      <protection locked="0"/>
    </xf>
    <xf numFmtId="0" fontId="31" fillId="0" borderId="0" xfId="0" applyFont="1" applyAlignment="1" applyProtection="1">
      <alignment horizontal="left"/>
      <protection locked="0"/>
    </xf>
    <xf numFmtId="0" fontId="23" fillId="10" borderId="82" xfId="0" applyFont="1" applyFill="1" applyBorder="1" applyAlignment="1" applyProtection="1">
      <alignment horizontal="center" vertical="center" wrapText="1"/>
      <protection locked="0"/>
    </xf>
    <xf numFmtId="0" fontId="23" fillId="10" borderId="57" xfId="0" applyFont="1" applyFill="1" applyBorder="1" applyAlignment="1" applyProtection="1">
      <alignment horizontal="center" vertical="center" wrapText="1"/>
      <protection locked="0"/>
    </xf>
    <xf numFmtId="0" fontId="23" fillId="10" borderId="66" xfId="0" applyFont="1" applyFill="1" applyBorder="1" applyAlignment="1" applyProtection="1">
      <alignment horizontal="center" vertical="center" wrapText="1"/>
      <protection locked="0"/>
    </xf>
    <xf numFmtId="0" fontId="23" fillId="10" borderId="80" xfId="0" applyFont="1" applyFill="1" applyBorder="1" applyAlignment="1" applyProtection="1">
      <alignment horizontal="center" vertical="center" wrapText="1"/>
      <protection locked="0"/>
    </xf>
    <xf numFmtId="0" fontId="23" fillId="10" borderId="6" xfId="0" applyFont="1" applyFill="1" applyBorder="1" applyAlignment="1" applyProtection="1">
      <alignment horizontal="center" vertical="center" wrapText="1"/>
      <protection locked="0"/>
    </xf>
    <xf numFmtId="0" fontId="23" fillId="10" borderId="65" xfId="0" applyFont="1" applyFill="1" applyBorder="1" applyAlignment="1" applyProtection="1">
      <alignment horizontal="center" vertical="center" wrapText="1"/>
      <protection locked="0"/>
    </xf>
    <xf numFmtId="0" fontId="23" fillId="10" borderId="3" xfId="0" applyFont="1" applyFill="1" applyBorder="1" applyAlignment="1" applyProtection="1">
      <alignment horizontal="center" vertical="center" wrapText="1"/>
      <protection locked="0"/>
    </xf>
    <xf numFmtId="0" fontId="23" fillId="10" borderId="65" xfId="0" applyFont="1" applyFill="1" applyBorder="1" applyAlignment="1" applyProtection="1">
      <alignment horizontal="center" vertical="center"/>
      <protection locked="0"/>
    </xf>
    <xf numFmtId="0" fontId="23" fillId="10" borderId="3" xfId="0" applyFont="1" applyFill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81" xfId="0" applyFont="1" applyBorder="1" applyAlignment="1" applyProtection="1">
      <alignment horizontal="center" vertical="center" wrapText="1"/>
      <protection locked="0"/>
    </xf>
    <xf numFmtId="0" fontId="23" fillId="10" borderId="82" xfId="0" applyFont="1" applyFill="1" applyBorder="1" applyAlignment="1" applyProtection="1">
      <alignment horizontal="center" vertical="center"/>
      <protection locked="0"/>
    </xf>
    <xf numFmtId="0" fontId="23" fillId="10" borderId="77" xfId="0" applyFont="1" applyFill="1" applyBorder="1" applyAlignment="1" applyProtection="1">
      <alignment horizontal="center" vertical="center"/>
      <protection locked="0"/>
    </xf>
    <xf numFmtId="0" fontId="24" fillId="32" borderId="0" xfId="0" applyFont="1" applyFill="1" applyAlignment="1" applyProtection="1">
      <alignment horizontal="center" vertical="center" wrapText="1"/>
      <protection locked="0"/>
    </xf>
    <xf numFmtId="0" fontId="53" fillId="0" borderId="0" xfId="0" applyFont="1" applyAlignment="1">
      <alignment horizontal="center"/>
    </xf>
    <xf numFmtId="0" fontId="53" fillId="0" borderId="31" xfId="0" applyFont="1" applyBorder="1" applyAlignment="1">
      <alignment horizontal="center"/>
    </xf>
    <xf numFmtId="0" fontId="53" fillId="32" borderId="0" xfId="0" applyFont="1" applyFill="1" applyAlignment="1">
      <alignment horizontal="center"/>
    </xf>
    <xf numFmtId="0" fontId="51" fillId="0" borderId="103" xfId="0" applyFont="1" applyBorder="1" applyAlignment="1">
      <alignment horizontal="center"/>
    </xf>
    <xf numFmtId="0" fontId="23" fillId="0" borderId="32" xfId="0" applyFont="1" applyBorder="1" applyAlignment="1" applyProtection="1">
      <alignment horizontal="center"/>
      <protection locked="0"/>
    </xf>
    <xf numFmtId="0" fontId="23" fillId="0" borderId="33" xfId="0" applyFont="1" applyBorder="1" applyAlignment="1" applyProtection="1">
      <alignment horizontal="center"/>
      <protection locked="0"/>
    </xf>
    <xf numFmtId="0" fontId="23" fillId="0" borderId="41" xfId="0" applyFont="1" applyBorder="1" applyAlignment="1" applyProtection="1">
      <alignment horizontal="left"/>
      <protection locked="0"/>
    </xf>
    <xf numFmtId="0" fontId="23" fillId="0" borderId="42" xfId="0" applyFont="1" applyBorder="1" applyAlignment="1" applyProtection="1">
      <alignment horizontal="left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23" fillId="36" borderId="2" xfId="0" applyFont="1" applyFill="1" applyBorder="1" applyAlignment="1" applyProtection="1">
      <alignment horizontal="center" vertical="center"/>
      <protection locked="0"/>
    </xf>
    <xf numFmtId="0" fontId="23" fillId="0" borderId="26" xfId="0" applyFont="1" applyBorder="1" applyAlignment="1" applyProtection="1">
      <alignment horizontal="center"/>
      <protection locked="0"/>
    </xf>
    <xf numFmtId="0" fontId="23" fillId="0" borderId="52" xfId="0" applyFont="1" applyBorder="1" applyAlignment="1" applyProtection="1">
      <alignment horizontal="center"/>
      <protection locked="0"/>
    </xf>
    <xf numFmtId="0" fontId="23" fillId="0" borderId="53" xfId="0" applyFont="1" applyBorder="1" applyAlignment="1" applyProtection="1">
      <alignment horizontal="center"/>
      <protection locked="0"/>
    </xf>
    <xf numFmtId="0" fontId="23" fillId="9" borderId="3" xfId="0" applyFont="1" applyFill="1" applyBorder="1" applyAlignment="1" applyProtection="1">
      <alignment horizontal="center" vertical="center"/>
      <protection locked="0"/>
    </xf>
    <xf numFmtId="0" fontId="23" fillId="9" borderId="11" xfId="0" applyFont="1" applyFill="1" applyBorder="1" applyAlignment="1" applyProtection="1">
      <alignment horizontal="center" vertical="center"/>
      <protection locked="0"/>
    </xf>
    <xf numFmtId="0" fontId="23" fillId="35" borderId="57" xfId="0" applyFont="1" applyFill="1" applyBorder="1" applyAlignment="1" applyProtection="1">
      <alignment horizontal="center" vertical="center"/>
      <protection locked="0"/>
    </xf>
    <xf numFmtId="0" fontId="23" fillId="35" borderId="66" xfId="0" applyFont="1" applyFill="1" applyBorder="1" applyAlignment="1" applyProtection="1">
      <alignment horizontal="center" vertical="center"/>
      <protection locked="0"/>
    </xf>
    <xf numFmtId="0" fontId="23" fillId="9" borderId="18" xfId="0" applyFont="1" applyFill="1" applyBorder="1" applyAlignment="1" applyProtection="1">
      <alignment horizontal="center" vertical="center"/>
      <protection locked="0"/>
    </xf>
    <xf numFmtId="0" fontId="23" fillId="9" borderId="39" xfId="0" applyFont="1" applyFill="1" applyBorder="1" applyAlignment="1" applyProtection="1">
      <alignment horizontal="center" vertical="center"/>
      <protection locked="0"/>
    </xf>
    <xf numFmtId="0" fontId="23" fillId="9" borderId="50" xfId="0" applyFont="1" applyFill="1" applyBorder="1" applyAlignment="1" applyProtection="1">
      <alignment horizontal="center" vertical="center"/>
      <protection locked="0"/>
    </xf>
    <xf numFmtId="0" fontId="23" fillId="33" borderId="11" xfId="0" applyFont="1" applyFill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18" borderId="7" xfId="0" applyFont="1" applyFill="1" applyBorder="1" applyAlignment="1" applyProtection="1">
      <alignment horizontal="center" vertical="center"/>
      <protection locked="0"/>
    </xf>
    <xf numFmtId="0" fontId="23" fillId="18" borderId="8" xfId="0" applyFont="1" applyFill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 wrapText="1"/>
      <protection locked="0"/>
    </xf>
    <xf numFmtId="164" fontId="24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</cellXfs>
  <cellStyles count="19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xcel Built-in Explanatory Text" xfId="7" xr:uid="{00000000-0005-0000-0000-000006000000}"/>
    <cellStyle name="Excel Built-in Hyperlink" xfId="8" xr:uid="{00000000-0005-0000-0000-000007000000}"/>
    <cellStyle name="Footnote" xfId="9" xr:uid="{00000000-0005-0000-0000-000008000000}"/>
    <cellStyle name="Good" xfId="10" xr:uid="{00000000-0005-0000-0000-000009000000}"/>
    <cellStyle name="Heading (user)" xfId="11" xr:uid="{00000000-0005-0000-0000-00000A000000}"/>
    <cellStyle name="Heading 1" xfId="12" xr:uid="{00000000-0005-0000-0000-00000B000000}"/>
    <cellStyle name="Heading 2" xfId="13" xr:uid="{00000000-0005-0000-0000-00000C000000}"/>
    <cellStyle name="Neutral" xfId="14" xr:uid="{00000000-0005-0000-0000-00000D000000}"/>
    <cellStyle name="Normal" xfId="0" builtinId="0" customBuiltin="1"/>
    <cellStyle name="Note" xfId="15" xr:uid="{00000000-0005-0000-0000-00000F000000}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Questões Certas (%) Conhecimento</a:t>
            </a:r>
            <a:r>
              <a:rPr lang="en-US" baseline="0"/>
              <a:t> HM Geral - Centro Cirúrgico e Recuperação Anestésica. </a:t>
            </a:r>
            <a:r>
              <a:rPr lang="en-US"/>
              <a:t> </a:t>
            </a:r>
            <a:r>
              <a:rPr lang="en-US" baseline="0"/>
              <a:t> ETAPAS II e IV </a:t>
            </a:r>
            <a:endParaRPr lang="en-US"/>
          </a:p>
        </c:rich>
      </c:tx>
      <c:layout>
        <c:manualLayout>
          <c:xMode val="edge"/>
          <c:yMode val="edge"/>
          <c:x val="0.15645559747420321"/>
          <c:y val="2.651691223084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 Anexo VII-A AvaConhecim'!$B$43</c:f>
              <c:strCache>
                <c:ptCount val="1"/>
                <c:pt idx="0">
                  <c:v>Etapa II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 Anexo VII-A AvaConhecim'!$A$44:$A$53</c:f>
              <c:strCache>
                <c:ptCount val="10"/>
                <c:pt idx="0">
                  <c:v>1. PA é mais rápido</c:v>
                </c:pt>
                <c:pt idx="1">
                  <c:v>2. PA é mais eficaz antimicrobiano</c:v>
                </c:pt>
                <c:pt idx="2">
                  <c:v>3. PA cobrir todas as mãos</c:v>
                </c:pt>
                <c:pt idx="3">
                  <c:v>4. Mãos secas antes PA</c:v>
                </c:pt>
                <c:pt idx="4">
                  <c:v>5. Secar mãos com paple toalha</c:v>
                </c:pt>
                <c:pt idx="5">
                  <c:v>6.Tempo de fricção com PA - 20"</c:v>
                </c:pt>
                <c:pt idx="6">
                  <c:v>7. Indicações protegem profissional</c:v>
                </c:pt>
                <c:pt idx="7">
                  <c:v>8. Indicações que protegem o paciente</c:v>
                </c:pt>
                <c:pt idx="8">
                  <c:v>9. HM antes de calçar e após retirar luvas</c:v>
                </c:pt>
                <c:pt idx="9">
                  <c:v>TOTAL % respostas certas</c:v>
                </c:pt>
              </c:strCache>
            </c:strRef>
          </c:cat>
          <c:val>
            <c:numRef>
              <c:f>'2. Anexo VII-A AvaConhecim'!$B$44:$B$53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9-42A2-BAFB-05250709F807}"/>
            </c:ext>
          </c:extLst>
        </c:ser>
        <c:ser>
          <c:idx val="1"/>
          <c:order val="1"/>
          <c:tx>
            <c:strRef>
              <c:f>'2. Anexo VII-A AvaConhecim'!$C$43</c:f>
              <c:strCache>
                <c:ptCount val="1"/>
                <c:pt idx="0">
                  <c:v>Etapa IV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 Anexo VII-A AvaConhecim'!$A$44:$A$53</c:f>
              <c:strCache>
                <c:ptCount val="10"/>
                <c:pt idx="0">
                  <c:v>1. PA é mais rápido</c:v>
                </c:pt>
                <c:pt idx="1">
                  <c:v>2. PA é mais eficaz antimicrobiano</c:v>
                </c:pt>
                <c:pt idx="2">
                  <c:v>3. PA cobrir todas as mãos</c:v>
                </c:pt>
                <c:pt idx="3">
                  <c:v>4. Mãos secas antes PA</c:v>
                </c:pt>
                <c:pt idx="4">
                  <c:v>5. Secar mãos com paple toalha</c:v>
                </c:pt>
                <c:pt idx="5">
                  <c:v>6.Tempo de fricção com PA - 20"</c:v>
                </c:pt>
                <c:pt idx="6">
                  <c:v>7. Indicações protegem profissional</c:v>
                </c:pt>
                <c:pt idx="7">
                  <c:v>8. Indicações que protegem o paciente</c:v>
                </c:pt>
                <c:pt idx="8">
                  <c:v>9. HM antes de calçar e após retirar luvas</c:v>
                </c:pt>
                <c:pt idx="9">
                  <c:v>TOTAL % respostas certas</c:v>
                </c:pt>
              </c:strCache>
            </c:strRef>
          </c:cat>
          <c:val>
            <c:numRef>
              <c:f>'2. Anexo VII-A AvaConhecim'!$C$44:$C$53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9-42A2-BAFB-05250709F8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1005680"/>
        <c:axId val="948793600"/>
      </c:barChart>
      <c:catAx>
        <c:axId val="52100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793600"/>
        <c:crosses val="autoZero"/>
        <c:auto val="1"/>
        <c:lblAlgn val="ctr"/>
        <c:lblOffset val="100"/>
        <c:noMultiLvlLbl val="0"/>
      </c:catAx>
      <c:valAx>
        <c:axId val="948793600"/>
        <c:scaling>
          <c:orientation val="minMax"/>
          <c:max val="10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0568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Respostas</a:t>
            </a:r>
            <a:r>
              <a:rPr lang="en-US" baseline="0"/>
              <a:t> </a:t>
            </a:r>
            <a:r>
              <a:rPr lang="en-US"/>
              <a:t>certas (%) Conhecimento Preparo Cirúrgico das Mãos - Centro Cirúrgico e Recuperação Anestésica. Etapas Ii e IV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075749216183327"/>
          <c:y val="0.15178834172991493"/>
          <c:w val="0.8692425078381667"/>
          <c:h val="0.376796360358722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 Anexo VII-A AvaConhecim'!$I$43</c:f>
              <c:strCache>
                <c:ptCount val="1"/>
                <c:pt idx="0">
                  <c:v>Etapa II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'2. Anexo VII-A AvaConhecim'!$H$44:$H$53</c:f>
              <c:strCache>
                <c:ptCount val="10"/>
                <c:pt idx="0">
                  <c:v>1. Objetivo eliminar microbiota transitória</c:v>
                </c:pt>
                <c:pt idx="1">
                  <c:v>2. Após fricção com PBA secar com toalha estéril</c:v>
                </c:pt>
                <c:pt idx="2">
                  <c:v>3. Efetividade das luvas cirúrgicas na falha antissepsia cirúrgica mãos</c:v>
                </c:pt>
                <c:pt idx="3">
                  <c:v>4. Degermação com CHG mais eficaz que PBA na prevenção ISC</c:v>
                </c:pt>
                <c:pt idx="4">
                  <c:v>5. Vantagens do PBA</c:v>
                </c:pt>
                <c:pt idx="5">
                  <c:v>6. Usar esponja na degermação com CHG ou PVP-I por 2 a 5'</c:v>
                </c:pt>
                <c:pt idx="6">
                  <c:v>7. Pré-lavagem mãos/antebraços se sujidade</c:v>
                </c:pt>
                <c:pt idx="7">
                  <c:v>8. Não usar adornos. Unhas naturais curtas, limpas e esmalte íntegro</c:v>
                </c:pt>
                <c:pt idx="8">
                  <c:v>9. Mãos/antebraços secos antes de PBA e antes de calçar luvas estéreis</c:v>
                </c:pt>
                <c:pt idx="9">
                  <c:v>TOTAL % RESPOSTAS CERTAS</c:v>
                </c:pt>
              </c:strCache>
            </c:strRef>
          </c:cat>
          <c:val>
            <c:numRef>
              <c:f>'2. Anexo VII-A AvaConhecim'!$I$44:$I$53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0-4F1F-A176-C395166448EC}"/>
            </c:ext>
          </c:extLst>
        </c:ser>
        <c:ser>
          <c:idx val="1"/>
          <c:order val="1"/>
          <c:tx>
            <c:strRef>
              <c:f>'2. Anexo VII-A AvaConhecim'!$J$43</c:f>
              <c:strCache>
                <c:ptCount val="1"/>
                <c:pt idx="0">
                  <c:v>Etapa IV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'2. Anexo VII-A AvaConhecim'!$H$44:$H$53</c:f>
              <c:strCache>
                <c:ptCount val="10"/>
                <c:pt idx="0">
                  <c:v>1. Objetivo eliminar microbiota transitória</c:v>
                </c:pt>
                <c:pt idx="1">
                  <c:v>2. Após fricção com PBA secar com toalha estéril</c:v>
                </c:pt>
                <c:pt idx="2">
                  <c:v>3. Efetividade das luvas cirúrgicas na falha antissepsia cirúrgica mãos</c:v>
                </c:pt>
                <c:pt idx="3">
                  <c:v>4. Degermação com CHG mais eficaz que PBA na prevenção ISC</c:v>
                </c:pt>
                <c:pt idx="4">
                  <c:v>5. Vantagens do PBA</c:v>
                </c:pt>
                <c:pt idx="5">
                  <c:v>6. Usar esponja na degermação com CHG ou PVP-I por 2 a 5'</c:v>
                </c:pt>
                <c:pt idx="6">
                  <c:v>7. Pré-lavagem mãos/antebraços se sujidade</c:v>
                </c:pt>
                <c:pt idx="7">
                  <c:v>8. Não usar adornos. Unhas naturais curtas, limpas e esmalte íntegro</c:v>
                </c:pt>
                <c:pt idx="8">
                  <c:v>9. Mãos/antebraços secos antes de PBA e antes de calçar luvas estéreis</c:v>
                </c:pt>
                <c:pt idx="9">
                  <c:v>TOTAL % RESPOSTAS CERTAS</c:v>
                </c:pt>
              </c:strCache>
            </c:strRef>
          </c:cat>
          <c:val>
            <c:numRef>
              <c:f>'2. Anexo VII-A AvaConhecim'!$J$44:$J$53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00-4F1F-A176-C39516644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2692063"/>
        <c:axId val="812689983"/>
      </c:barChart>
      <c:catAx>
        <c:axId val="812692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689983"/>
        <c:crosses val="autoZero"/>
        <c:auto val="1"/>
        <c:lblAlgn val="ctr"/>
        <c:lblOffset val="100"/>
        <c:noMultiLvlLbl val="0"/>
      </c:catAx>
      <c:valAx>
        <c:axId val="812689983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692063"/>
        <c:crosses val="autoZero"/>
        <c:crossBetween val="between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815860576505829"/>
          <c:y val="0.91546931180659508"/>
          <c:w val="0.13964320209860473"/>
          <c:h val="4.7877808979351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Avaliação</a:t>
            </a:r>
            <a:r>
              <a:rPr lang="en-US" baseline="0"/>
              <a:t> geral sobre o uso do produto alcoólico e dispensador em uso no Centro Cirúrgico e Recuperação Anestésica. Etapas II e IV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'3. Anexo VII-B Toler_aceita_PA'!$B$29</c:f>
              <c:strCache>
                <c:ptCount val="1"/>
                <c:pt idx="0">
                  <c:v>Etapa II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 Anexo VII-B Toler_aceita_PA'!$A$30:$A$32</c:f>
              <c:strCache>
                <c:ptCount val="3"/>
                <c:pt idx="0">
                  <c:v>Satisfeito</c:v>
                </c:pt>
                <c:pt idx="1">
                  <c:v>Indeterminado</c:v>
                </c:pt>
                <c:pt idx="2">
                  <c:v>Insatisfeito</c:v>
                </c:pt>
              </c:strCache>
            </c:strRef>
          </c:cat>
          <c:val>
            <c:numRef>
              <c:f>'3. Anexo VII-B Toler_aceita_PA'!$B$30:$B$32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16-4783-A39A-C4D359638058}"/>
            </c:ext>
          </c:extLst>
        </c:ser>
        <c:ser>
          <c:idx val="1"/>
          <c:order val="1"/>
          <c:tx>
            <c:strRef>
              <c:f>'3. Anexo VII-B Toler_aceita_PA'!$C$29</c:f>
              <c:strCache>
                <c:ptCount val="1"/>
                <c:pt idx="0">
                  <c:v>Etapa IV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'3. Anexo VII-B Toler_aceita_PA'!$A$30:$A$32</c:f>
              <c:strCache>
                <c:ptCount val="3"/>
                <c:pt idx="0">
                  <c:v>Satisfeito</c:v>
                </c:pt>
                <c:pt idx="1">
                  <c:v>Indeterminado</c:v>
                </c:pt>
                <c:pt idx="2">
                  <c:v>Insatisfeito</c:v>
                </c:pt>
              </c:strCache>
            </c:strRef>
          </c:cat>
          <c:val>
            <c:numRef>
              <c:f>'3. Anexo VII-B Toler_aceita_PA'!$C$30:$C$32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16-4783-A39A-C4D359638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1347903"/>
        <c:axId val="1001349151"/>
      </c:barChart>
      <c:catAx>
        <c:axId val="1001347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349151"/>
        <c:crosses val="autoZero"/>
        <c:auto val="1"/>
        <c:lblAlgn val="ctr"/>
        <c:lblOffset val="100"/>
        <c:noMultiLvlLbl val="0"/>
      </c:catAx>
      <c:valAx>
        <c:axId val="1001349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347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318966</xdr:colOff>
      <xdr:row>0</xdr:row>
      <xdr:rowOff>39077</xdr:rowOff>
    </xdr:from>
    <xdr:to>
      <xdr:col>18</xdr:col>
      <xdr:colOff>236414</xdr:colOff>
      <xdr:row>1</xdr:row>
      <xdr:rowOff>23446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CD01D8-28DF-487D-9A51-351C21307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8812" y="39077"/>
          <a:ext cx="6580064" cy="4826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1312334</xdr:colOff>
      <xdr:row>2</xdr:row>
      <xdr:rowOff>804334</xdr:rowOff>
    </xdr:from>
    <xdr:to>
      <xdr:col>12</xdr:col>
      <xdr:colOff>541866</xdr:colOff>
      <xdr:row>2</xdr:row>
      <xdr:rowOff>982134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829144F-BCDB-7B66-7AEA-BC5461876A87}"/>
            </a:ext>
          </a:extLst>
        </xdr:cNvPr>
        <xdr:cNvSpPr txBox="1"/>
      </xdr:nvSpPr>
      <xdr:spPr>
        <a:xfrm>
          <a:off x="9508067" y="1430867"/>
          <a:ext cx="4580466" cy="1778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solidFill>
                <a:srgbClr val="FF0000"/>
              </a:solidFill>
            </a:rPr>
            <a:t>PREENCHER SOMENTE NA ETAPA IV</a:t>
          </a:r>
        </a:p>
      </xdr:txBody>
    </xdr:sp>
    <xdr:clientData/>
  </xdr:twoCellAnchor>
  <xdr:twoCellAnchor>
    <xdr:from>
      <xdr:col>8</xdr:col>
      <xdr:colOff>499534</xdr:colOff>
      <xdr:row>25</xdr:row>
      <xdr:rowOff>922867</xdr:rowOff>
    </xdr:from>
    <xdr:to>
      <xdr:col>11</xdr:col>
      <xdr:colOff>719666</xdr:colOff>
      <xdr:row>25</xdr:row>
      <xdr:rowOff>1100667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52474CC-84F1-4E64-A768-ABCAF9684F1D}"/>
            </a:ext>
          </a:extLst>
        </xdr:cNvPr>
        <xdr:cNvSpPr txBox="1"/>
      </xdr:nvSpPr>
      <xdr:spPr>
        <a:xfrm>
          <a:off x="8695267" y="6544734"/>
          <a:ext cx="4580466" cy="1778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solidFill>
                <a:srgbClr val="FF0000"/>
              </a:solidFill>
            </a:rPr>
            <a:t>PREENCHER SOMENTE NA ETAPA IV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1496834</xdr:colOff>
      <xdr:row>56</xdr:row>
      <xdr:rowOff>52918</xdr:rowOff>
    </xdr:from>
    <xdr:to>
      <xdr:col>3</xdr:col>
      <xdr:colOff>670278</xdr:colOff>
      <xdr:row>76</xdr:row>
      <xdr:rowOff>180268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E2B2F4-0F60-1BA3-2146-84D5F2D58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599722</xdr:colOff>
      <xdr:row>54</xdr:row>
      <xdr:rowOff>176387</xdr:rowOff>
    </xdr:from>
    <xdr:to>
      <xdr:col>9</xdr:col>
      <xdr:colOff>432152</xdr:colOff>
      <xdr:row>80</xdr:row>
      <xdr:rowOff>149930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52345F7-221A-49CB-A370-551CAD47B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3336925</xdr:colOff>
      <xdr:row>33</xdr:row>
      <xdr:rowOff>101600</xdr:rowOff>
    </xdr:from>
    <xdr:to>
      <xdr:col>5</xdr:col>
      <xdr:colOff>225425</xdr:colOff>
      <xdr:row>48</xdr:row>
      <xdr:rowOff>82550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54B25A-C36E-2CA4-AB8B-66789CB66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opLeftCell="A5" zoomScale="83" zoomScaleNormal="83" workbookViewId="0">
      <selection activeCell="A14" sqref="A14:AD14"/>
    </sheetView>
  </sheetViews>
  <sheetFormatPr defaultRowHeight="14.5" x14ac:dyDescent="0.35"/>
  <cols>
    <col min="29" max="29" width="10.54296875" customWidth="1"/>
    <col min="30" max="30" width="5.90625" customWidth="1"/>
  </cols>
  <sheetData>
    <row r="1" spans="1:32" ht="39" customHeight="1" thickBot="1" x14ac:dyDescent="0.4">
      <c r="A1" s="487"/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  <c r="Z1" s="487"/>
      <c r="AA1" s="487"/>
      <c r="AB1" s="487"/>
      <c r="AC1" s="487"/>
      <c r="AD1" s="487"/>
      <c r="AE1" s="487"/>
      <c r="AF1" s="487"/>
    </row>
    <row r="2" spans="1:32" ht="36" customHeight="1" thickBot="1" x14ac:dyDescent="0.5">
      <c r="A2" s="503" t="s">
        <v>253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504"/>
      <c r="Q2" s="504"/>
      <c r="R2" s="504"/>
      <c r="S2" s="504"/>
      <c r="T2" s="504"/>
      <c r="U2" s="504"/>
      <c r="V2" s="504"/>
      <c r="W2" s="504"/>
      <c r="X2" s="504"/>
      <c r="Y2" s="504"/>
      <c r="Z2" s="504"/>
      <c r="AA2" s="504"/>
      <c r="AB2" s="504"/>
      <c r="AC2" s="504"/>
      <c r="AD2" s="505"/>
      <c r="AE2" s="1"/>
      <c r="AF2" s="1"/>
    </row>
    <row r="3" spans="1:32" x14ac:dyDescent="0.35">
      <c r="A3" s="488" t="s">
        <v>194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489"/>
      <c r="AB3" s="489"/>
      <c r="AC3" s="489"/>
      <c r="AD3" s="490"/>
      <c r="AE3" s="1"/>
      <c r="AF3" s="1"/>
    </row>
    <row r="4" spans="1:32" ht="15" thickBot="1" x14ac:dyDescent="0.4">
      <c r="A4" s="491" t="s">
        <v>85</v>
      </c>
      <c r="B4" s="492"/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2"/>
      <c r="R4" s="492"/>
      <c r="S4" s="492"/>
      <c r="T4" s="492"/>
      <c r="U4" s="492"/>
      <c r="V4" s="492"/>
      <c r="W4" s="492"/>
      <c r="X4" s="492"/>
      <c r="Y4" s="492"/>
      <c r="Z4" s="492"/>
      <c r="AA4" s="492"/>
      <c r="AB4" s="492"/>
      <c r="AC4" s="492"/>
      <c r="AD4" s="493"/>
      <c r="AE4" s="1"/>
      <c r="AF4" s="1"/>
    </row>
    <row r="5" spans="1:32" ht="15" thickBot="1" x14ac:dyDescent="0.4">
      <c r="A5" s="500" t="s">
        <v>252</v>
      </c>
      <c r="B5" s="501"/>
      <c r="C5" s="501"/>
      <c r="D5" s="501"/>
      <c r="E5" s="501"/>
      <c r="F5" s="501"/>
      <c r="G5" s="501"/>
      <c r="H5" s="501"/>
      <c r="I5" s="501"/>
      <c r="J5" s="501"/>
      <c r="K5" s="501"/>
      <c r="L5" s="501"/>
      <c r="M5" s="501"/>
      <c r="N5" s="501"/>
      <c r="O5" s="501"/>
      <c r="P5" s="501"/>
      <c r="Q5" s="501"/>
      <c r="R5" s="501"/>
      <c r="S5" s="501"/>
      <c r="T5" s="501"/>
      <c r="U5" s="501"/>
      <c r="V5" s="501"/>
      <c r="W5" s="501"/>
      <c r="X5" s="501"/>
      <c r="Y5" s="501"/>
      <c r="Z5" s="501"/>
      <c r="AA5" s="501"/>
      <c r="AB5" s="501"/>
      <c r="AC5" s="501"/>
      <c r="AD5" s="502"/>
      <c r="AE5" s="1"/>
      <c r="AF5" s="1"/>
    </row>
    <row r="6" spans="1:32" ht="15" thickBot="1" x14ac:dyDescent="0.4">
      <c r="A6" s="494" t="s">
        <v>250</v>
      </c>
      <c r="B6" s="495"/>
      <c r="C6" s="495"/>
      <c r="D6" s="495"/>
      <c r="E6" s="495"/>
      <c r="F6" s="495"/>
      <c r="G6" s="495"/>
      <c r="H6" s="495"/>
      <c r="I6" s="495"/>
      <c r="J6" s="495"/>
      <c r="K6" s="495"/>
      <c r="L6" s="495"/>
      <c r="M6" s="495"/>
      <c r="N6" s="495"/>
      <c r="O6" s="495"/>
      <c r="P6" s="495"/>
      <c r="Q6" s="495"/>
      <c r="R6" s="495"/>
      <c r="S6" s="495"/>
      <c r="T6" s="495"/>
      <c r="U6" s="495"/>
      <c r="V6" s="495"/>
      <c r="W6" s="495"/>
      <c r="X6" s="495"/>
      <c r="Y6" s="495"/>
      <c r="Z6" s="495"/>
      <c r="AA6" s="495"/>
      <c r="AB6" s="495"/>
      <c r="AC6" s="495"/>
      <c r="AD6" s="496"/>
      <c r="AE6" s="1"/>
      <c r="AF6" s="1"/>
    </row>
    <row r="7" spans="1:32" ht="21.5" customHeight="1" thickBot="1" x14ac:dyDescent="0.4">
      <c r="A7" s="497" t="s">
        <v>254</v>
      </c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  <c r="AB7" s="498"/>
      <c r="AC7" s="498"/>
      <c r="AD7" s="499"/>
      <c r="AE7" s="10"/>
      <c r="AF7" s="10"/>
    </row>
    <row r="8" spans="1:32" ht="17.5" customHeight="1" x14ac:dyDescent="0.35">
      <c r="A8" s="467" t="s">
        <v>261</v>
      </c>
      <c r="B8" s="468"/>
      <c r="C8" s="468"/>
      <c r="D8" s="468"/>
      <c r="E8" s="468"/>
      <c r="F8" s="468"/>
      <c r="G8" s="468"/>
      <c r="H8" s="468"/>
      <c r="I8" s="468"/>
      <c r="J8" s="468"/>
      <c r="K8" s="468"/>
      <c r="L8" s="468"/>
      <c r="M8" s="468"/>
      <c r="N8" s="468"/>
      <c r="O8" s="468"/>
      <c r="P8" s="468"/>
      <c r="Q8" s="468"/>
      <c r="R8" s="468"/>
      <c r="S8" s="468"/>
      <c r="T8" s="468"/>
      <c r="U8" s="468"/>
      <c r="V8" s="468"/>
      <c r="W8" s="468"/>
      <c r="X8" s="468"/>
      <c r="Y8" s="468"/>
      <c r="Z8" s="468"/>
      <c r="AA8" s="468"/>
      <c r="AB8" s="468"/>
      <c r="AC8" s="468"/>
      <c r="AD8" s="469"/>
      <c r="AE8" s="1"/>
      <c r="AF8" s="1"/>
    </row>
    <row r="9" spans="1:32" ht="27.5" customHeight="1" x14ac:dyDescent="0.35">
      <c r="A9" s="474" t="s">
        <v>262</v>
      </c>
      <c r="B9" s="475"/>
      <c r="C9" s="475"/>
      <c r="D9" s="475"/>
      <c r="E9" s="475"/>
      <c r="F9" s="475"/>
      <c r="G9" s="475"/>
      <c r="H9" s="475"/>
      <c r="I9" s="475"/>
      <c r="J9" s="475"/>
      <c r="K9" s="475"/>
      <c r="L9" s="475"/>
      <c r="M9" s="475"/>
      <c r="N9" s="475"/>
      <c r="O9" s="475"/>
      <c r="P9" s="475"/>
      <c r="Q9" s="475"/>
      <c r="R9" s="475"/>
      <c r="S9" s="475"/>
      <c r="T9" s="475"/>
      <c r="U9" s="475"/>
      <c r="V9" s="475"/>
      <c r="W9" s="475"/>
      <c r="X9" s="475"/>
      <c r="Y9" s="475"/>
      <c r="Z9" s="475"/>
      <c r="AA9" s="475"/>
      <c r="AB9" s="475"/>
      <c r="AC9" s="475"/>
      <c r="AD9" s="476"/>
      <c r="AE9" s="1"/>
      <c r="AF9" s="1"/>
    </row>
    <row r="10" spans="1:32" ht="29.5" customHeight="1" thickBot="1" x14ac:dyDescent="0.4">
      <c r="A10" s="477" t="s">
        <v>263</v>
      </c>
      <c r="B10" s="478"/>
      <c r="C10" s="478"/>
      <c r="D10" s="478"/>
      <c r="E10" s="478"/>
      <c r="F10" s="478"/>
      <c r="G10" s="478"/>
      <c r="H10" s="478"/>
      <c r="I10" s="478"/>
      <c r="J10" s="478"/>
      <c r="K10" s="478"/>
      <c r="L10" s="478"/>
      <c r="M10" s="478"/>
      <c r="N10" s="478"/>
      <c r="O10" s="478"/>
      <c r="P10" s="478"/>
      <c r="Q10" s="478"/>
      <c r="R10" s="478"/>
      <c r="S10" s="478"/>
      <c r="T10" s="478"/>
      <c r="U10" s="478"/>
      <c r="V10" s="478"/>
      <c r="W10" s="478"/>
      <c r="X10" s="478"/>
      <c r="Y10" s="478"/>
      <c r="Z10" s="478"/>
      <c r="AA10" s="478"/>
      <c r="AB10" s="478"/>
      <c r="AC10" s="478"/>
      <c r="AD10" s="479"/>
      <c r="AE10" s="1"/>
      <c r="AF10" s="1"/>
    </row>
    <row r="11" spans="1:32" ht="27.5" customHeight="1" x14ac:dyDescent="0.35">
      <c r="A11" s="470" t="s">
        <v>264</v>
      </c>
      <c r="B11" s="471"/>
      <c r="C11" s="471"/>
      <c r="D11" s="471"/>
      <c r="E11" s="471"/>
      <c r="F11" s="471"/>
      <c r="G11" s="471"/>
      <c r="H11" s="471"/>
      <c r="I11" s="471"/>
      <c r="J11" s="471"/>
      <c r="K11" s="471"/>
      <c r="L11" s="471"/>
      <c r="M11" s="471"/>
      <c r="N11" s="471"/>
      <c r="O11" s="471"/>
      <c r="P11" s="471"/>
      <c r="Q11" s="471"/>
      <c r="R11" s="471"/>
      <c r="S11" s="471"/>
      <c r="T11" s="471"/>
      <c r="U11" s="471"/>
      <c r="V11" s="471"/>
      <c r="W11" s="471"/>
      <c r="X11" s="471"/>
      <c r="Y11" s="471"/>
      <c r="Z11" s="471"/>
      <c r="AA11" s="471"/>
      <c r="AB11" s="471"/>
      <c r="AC11" s="471"/>
      <c r="AD11" s="472"/>
      <c r="AE11" s="1"/>
      <c r="AF11" s="1"/>
    </row>
    <row r="12" spans="1:32" ht="34.5" customHeight="1" x14ac:dyDescent="0.35">
      <c r="A12" s="474" t="s">
        <v>265</v>
      </c>
      <c r="B12" s="475"/>
      <c r="C12" s="475"/>
      <c r="D12" s="475"/>
      <c r="E12" s="475"/>
      <c r="F12" s="475"/>
      <c r="G12" s="475"/>
      <c r="H12" s="475"/>
      <c r="I12" s="475"/>
      <c r="J12" s="475"/>
      <c r="K12" s="475"/>
      <c r="L12" s="475"/>
      <c r="M12" s="475"/>
      <c r="N12" s="475"/>
      <c r="O12" s="475"/>
      <c r="P12" s="475"/>
      <c r="Q12" s="475"/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6"/>
      <c r="AE12" s="1"/>
      <c r="AF12" s="1"/>
    </row>
    <row r="13" spans="1:32" ht="34.5" customHeight="1" thickBot="1" x14ac:dyDescent="0.4">
      <c r="A13" s="481" t="s">
        <v>266</v>
      </c>
      <c r="B13" s="482"/>
      <c r="C13" s="482"/>
      <c r="D13" s="482"/>
      <c r="E13" s="482"/>
      <c r="F13" s="482"/>
      <c r="G13" s="482"/>
      <c r="H13" s="482"/>
      <c r="I13" s="482"/>
      <c r="J13" s="482"/>
      <c r="K13" s="482"/>
      <c r="L13" s="482"/>
      <c r="M13" s="482"/>
      <c r="N13" s="482"/>
      <c r="O13" s="482"/>
      <c r="P13" s="482"/>
      <c r="Q13" s="482"/>
      <c r="R13" s="482"/>
      <c r="S13" s="482"/>
      <c r="T13" s="482"/>
      <c r="U13" s="482"/>
      <c r="V13" s="482"/>
      <c r="W13" s="482"/>
      <c r="X13" s="482"/>
      <c r="Y13" s="482"/>
      <c r="Z13" s="482"/>
      <c r="AA13" s="482"/>
      <c r="AB13" s="482"/>
      <c r="AC13" s="482"/>
      <c r="AD13" s="483"/>
      <c r="AE13" s="1"/>
      <c r="AF13" s="1"/>
    </row>
    <row r="14" spans="1:32" ht="23" customHeight="1" x14ac:dyDescent="0.35">
      <c r="A14" s="473" t="s">
        <v>345</v>
      </c>
      <c r="B14" s="473"/>
      <c r="C14" s="473"/>
      <c r="D14" s="473"/>
      <c r="E14" s="473"/>
      <c r="F14" s="473"/>
      <c r="G14" s="473"/>
      <c r="H14" s="473"/>
      <c r="I14" s="473"/>
      <c r="J14" s="473"/>
      <c r="K14" s="473"/>
      <c r="L14" s="473"/>
      <c r="M14" s="473"/>
      <c r="N14" s="473"/>
      <c r="O14" s="473"/>
      <c r="P14" s="473"/>
      <c r="Q14" s="473"/>
      <c r="R14" s="473"/>
      <c r="S14" s="473"/>
      <c r="T14" s="473"/>
      <c r="U14" s="473"/>
      <c r="V14" s="473"/>
      <c r="W14" s="473"/>
      <c r="X14" s="473"/>
      <c r="Y14" s="473"/>
      <c r="Z14" s="473"/>
      <c r="AA14" s="473"/>
      <c r="AB14" s="473"/>
      <c r="AC14" s="473"/>
      <c r="AD14" s="473"/>
      <c r="AE14" s="1"/>
      <c r="AF14" s="1"/>
    </row>
    <row r="15" spans="1:32" ht="23" customHeight="1" x14ac:dyDescent="0.35">
      <c r="A15" s="484" t="s">
        <v>346</v>
      </c>
      <c r="B15" s="485"/>
      <c r="C15" s="485"/>
      <c r="D15" s="485"/>
      <c r="E15" s="485"/>
      <c r="F15" s="485"/>
      <c r="G15" s="485"/>
      <c r="H15" s="485"/>
      <c r="I15" s="485"/>
      <c r="J15" s="485"/>
      <c r="K15" s="485"/>
      <c r="L15" s="485"/>
      <c r="M15" s="485"/>
      <c r="N15" s="485"/>
      <c r="O15" s="485"/>
      <c r="P15" s="485"/>
      <c r="Q15" s="485"/>
      <c r="R15" s="485"/>
      <c r="S15" s="485"/>
      <c r="T15" s="485"/>
      <c r="U15" s="485"/>
      <c r="V15" s="485"/>
      <c r="W15" s="485"/>
      <c r="X15" s="485"/>
      <c r="Y15" s="485"/>
      <c r="Z15" s="485"/>
      <c r="AA15" s="485"/>
      <c r="AB15" s="485"/>
      <c r="AC15" s="485"/>
      <c r="AD15" s="486"/>
      <c r="AE15" s="1"/>
      <c r="AF15" s="1"/>
    </row>
    <row r="16" spans="1:32" ht="44.5" customHeight="1" x14ac:dyDescent="0.35">
      <c r="A16" s="480" t="s">
        <v>344</v>
      </c>
      <c r="B16" s="480"/>
      <c r="C16" s="480"/>
      <c r="D16" s="480"/>
      <c r="E16" s="480"/>
      <c r="F16" s="480"/>
      <c r="G16" s="480"/>
      <c r="H16" s="480"/>
      <c r="I16" s="480"/>
      <c r="J16" s="480"/>
      <c r="K16" s="480"/>
      <c r="L16" s="480"/>
      <c r="M16" s="480"/>
      <c r="N16" s="480"/>
      <c r="O16" s="480"/>
      <c r="P16" s="480"/>
      <c r="Q16" s="480"/>
      <c r="R16" s="480"/>
      <c r="S16" s="480"/>
      <c r="T16" s="480"/>
      <c r="U16" s="480"/>
      <c r="V16" s="480"/>
      <c r="W16" s="480"/>
      <c r="X16" s="480"/>
      <c r="Y16" s="480"/>
      <c r="Z16" s="480"/>
      <c r="AA16" s="480"/>
      <c r="AB16" s="480"/>
      <c r="AC16" s="480"/>
      <c r="AD16" s="480"/>
    </row>
    <row r="17" spans="1:30" ht="17.5" customHeight="1" x14ac:dyDescent="0.35">
      <c r="A17" s="480" t="s">
        <v>347</v>
      </c>
      <c r="B17" s="480"/>
      <c r="C17" s="480"/>
      <c r="D17" s="480"/>
      <c r="E17" s="480"/>
      <c r="F17" s="480"/>
      <c r="G17" s="480"/>
      <c r="H17" s="480"/>
      <c r="I17" s="480"/>
      <c r="J17" s="480"/>
      <c r="K17" s="480"/>
      <c r="L17" s="480"/>
      <c r="M17" s="480"/>
      <c r="N17" s="480"/>
      <c r="O17" s="480"/>
      <c r="P17" s="480"/>
      <c r="Q17" s="480"/>
      <c r="R17" s="480"/>
      <c r="S17" s="480"/>
      <c r="T17" s="480"/>
      <c r="U17" s="480"/>
      <c r="V17" s="480"/>
      <c r="W17" s="480"/>
      <c r="X17" s="480"/>
      <c r="Y17" s="480"/>
      <c r="Z17" s="480"/>
      <c r="AA17" s="480"/>
      <c r="AB17" s="480"/>
      <c r="AC17" s="480"/>
      <c r="AD17" s="480"/>
    </row>
    <row r="18" spans="1:30" ht="32.5" customHeight="1" thickBot="1" x14ac:dyDescent="0.4">
      <c r="A18" s="464" t="s">
        <v>269</v>
      </c>
      <c r="B18" s="465"/>
      <c r="C18" s="465"/>
      <c r="D18" s="465"/>
      <c r="E18" s="465"/>
      <c r="F18" s="465"/>
      <c r="G18" s="465"/>
      <c r="H18" s="465"/>
      <c r="I18" s="465"/>
      <c r="J18" s="465"/>
      <c r="K18" s="465"/>
      <c r="L18" s="465"/>
      <c r="M18" s="465"/>
      <c r="N18" s="465"/>
      <c r="O18" s="465"/>
      <c r="P18" s="465"/>
      <c r="Q18" s="465"/>
      <c r="R18" s="465"/>
      <c r="S18" s="465"/>
      <c r="T18" s="465"/>
      <c r="U18" s="465"/>
      <c r="V18" s="465"/>
      <c r="W18" s="465"/>
      <c r="X18" s="465"/>
      <c r="Y18" s="465"/>
      <c r="Z18" s="465"/>
      <c r="AA18" s="465"/>
      <c r="AB18" s="465"/>
      <c r="AC18" s="465"/>
      <c r="AD18" s="466"/>
    </row>
    <row r="19" spans="1:30" x14ac:dyDescent="0.35">
      <c r="A19" t="s">
        <v>268</v>
      </c>
    </row>
  </sheetData>
  <mergeCells count="18">
    <mergeCell ref="A1:AF1"/>
    <mergeCell ref="A3:AD3"/>
    <mergeCell ref="A4:AD4"/>
    <mergeCell ref="A6:AD6"/>
    <mergeCell ref="A7:AD7"/>
    <mergeCell ref="A5:AD5"/>
    <mergeCell ref="A2:AD2"/>
    <mergeCell ref="A18:AD18"/>
    <mergeCell ref="A8:AD8"/>
    <mergeCell ref="A11:AD11"/>
    <mergeCell ref="A14:AD14"/>
    <mergeCell ref="A9:AD9"/>
    <mergeCell ref="A10:AD10"/>
    <mergeCell ref="A12:AD12"/>
    <mergeCell ref="A16:AD16"/>
    <mergeCell ref="A17:AD17"/>
    <mergeCell ref="A13:AD13"/>
    <mergeCell ref="A15:AD15"/>
  </mergeCells>
  <pageMargins left="0.7" right="0.7" top="1.1437007874015748" bottom="1.1437007874015748" header="0.75" footer="0.75"/>
  <pageSetup fitToWidth="0" fitToHeight="0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2F14D-9238-4BF3-9982-5DC57CA85EEB}">
  <dimension ref="A1:N31"/>
  <sheetViews>
    <sheetView workbookViewId="0">
      <selection sqref="A1:I27"/>
    </sheetView>
  </sheetViews>
  <sheetFormatPr defaultRowHeight="14.5" x14ac:dyDescent="0.35"/>
  <cols>
    <col min="1" max="1" width="51.1796875" customWidth="1"/>
    <col min="2" max="2" width="18.1796875" customWidth="1"/>
    <col min="3" max="3" width="16.6328125" customWidth="1"/>
    <col min="4" max="4" width="13.90625" customWidth="1"/>
    <col min="6" max="6" width="8" customWidth="1"/>
    <col min="7" max="9" width="8.7265625" hidden="1" customWidth="1"/>
  </cols>
  <sheetData>
    <row r="1" spans="1:14" x14ac:dyDescent="0.35">
      <c r="A1" s="669" t="s">
        <v>332</v>
      </c>
      <c r="B1" s="669"/>
      <c r="C1" s="669"/>
      <c r="D1" s="669"/>
      <c r="E1" s="669"/>
      <c r="F1" s="669"/>
      <c r="G1" s="457"/>
      <c r="H1" s="457"/>
      <c r="I1" s="457"/>
      <c r="J1" s="457"/>
      <c r="K1" s="457"/>
      <c r="L1" s="457"/>
      <c r="M1" s="457"/>
      <c r="N1" s="457"/>
    </row>
    <row r="2" spans="1:14" ht="6" customHeight="1" x14ac:dyDescent="0.35">
      <c r="A2" s="671"/>
      <c r="B2" s="671"/>
      <c r="C2" s="671"/>
      <c r="D2" s="671"/>
      <c r="E2" s="671"/>
      <c r="F2" s="671"/>
      <c r="G2" s="671"/>
      <c r="H2" s="671"/>
      <c r="I2" s="671"/>
      <c r="J2" s="377"/>
      <c r="K2" s="377"/>
      <c r="L2" s="377"/>
      <c r="M2" s="377"/>
      <c r="N2" s="377"/>
    </row>
    <row r="3" spans="1:14" x14ac:dyDescent="0.35">
      <c r="A3" s="458"/>
      <c r="B3" s="672" t="s">
        <v>333</v>
      </c>
      <c r="C3" s="672"/>
      <c r="D3" s="672"/>
      <c r="E3" s="672"/>
      <c r="F3" s="458"/>
      <c r="G3" s="458"/>
      <c r="H3" s="458"/>
      <c r="I3" s="458"/>
    </row>
    <row r="4" spans="1:14" x14ac:dyDescent="0.35">
      <c r="A4" s="458"/>
      <c r="B4" s="453" t="s">
        <v>296</v>
      </c>
      <c r="C4" s="453" t="s">
        <v>297</v>
      </c>
      <c r="D4" s="453" t="s">
        <v>298</v>
      </c>
      <c r="E4" s="453" t="s">
        <v>299</v>
      </c>
      <c r="F4" s="458"/>
      <c r="G4" s="458"/>
      <c r="H4" s="458"/>
      <c r="I4" s="458"/>
    </row>
    <row r="5" spans="1:14" x14ac:dyDescent="0.35">
      <c r="A5" s="458"/>
      <c r="B5" s="384" t="s">
        <v>301</v>
      </c>
      <c r="C5" s="385"/>
      <c r="D5" s="385"/>
      <c r="E5" s="386" t="e">
        <f>D5/C5*100</f>
        <v>#DIV/0!</v>
      </c>
      <c r="F5" s="458"/>
      <c r="G5" s="458"/>
      <c r="H5" s="458"/>
      <c r="I5" s="458"/>
    </row>
    <row r="6" spans="1:14" x14ac:dyDescent="0.35">
      <c r="A6" s="458"/>
      <c r="B6" s="384" t="s">
        <v>303</v>
      </c>
      <c r="C6" s="385"/>
      <c r="D6" s="385"/>
      <c r="E6" s="386" t="e">
        <f t="shared" ref="E6:E10" si="0">D6/C6*100</f>
        <v>#DIV/0!</v>
      </c>
      <c r="F6" s="458"/>
      <c r="G6" s="458"/>
      <c r="H6" s="458"/>
      <c r="I6" s="458"/>
    </row>
    <row r="7" spans="1:14" x14ac:dyDescent="0.35">
      <c r="A7" s="458"/>
      <c r="B7" s="384" t="s">
        <v>305</v>
      </c>
      <c r="C7" s="385"/>
      <c r="D7" s="385"/>
      <c r="E7" s="386" t="e">
        <f t="shared" si="0"/>
        <v>#DIV/0!</v>
      </c>
      <c r="F7" s="458"/>
      <c r="G7" s="458"/>
      <c r="H7" s="458"/>
      <c r="I7" s="458"/>
    </row>
    <row r="8" spans="1:14" x14ac:dyDescent="0.35">
      <c r="A8" s="458"/>
      <c r="B8" s="384" t="s">
        <v>306</v>
      </c>
      <c r="C8" s="385"/>
      <c r="D8" s="385"/>
      <c r="E8" s="386" t="e">
        <f t="shared" si="0"/>
        <v>#DIV/0!</v>
      </c>
      <c r="F8" s="458"/>
      <c r="G8" s="458"/>
      <c r="H8" s="458"/>
      <c r="I8" s="458"/>
    </row>
    <row r="9" spans="1:14" x14ac:dyDescent="0.35">
      <c r="A9" s="458"/>
      <c r="B9" s="389" t="s">
        <v>307</v>
      </c>
      <c r="C9" s="390"/>
      <c r="D9" s="391"/>
      <c r="E9" s="386" t="e">
        <f t="shared" si="0"/>
        <v>#DIV/0!</v>
      </c>
      <c r="F9" s="458"/>
      <c r="G9" s="458"/>
      <c r="H9" s="458"/>
      <c r="I9" s="458"/>
    </row>
    <row r="10" spans="1:14" ht="15" thickBot="1" x14ac:dyDescent="0.4">
      <c r="A10" s="458"/>
      <c r="B10" s="392" t="s">
        <v>3</v>
      </c>
      <c r="C10" s="431">
        <f>SUM(C5:C9)</f>
        <v>0</v>
      </c>
      <c r="D10" s="431">
        <f>SUM(D5:D9)</f>
        <v>0</v>
      </c>
      <c r="E10" s="393" t="e">
        <f t="shared" si="0"/>
        <v>#DIV/0!</v>
      </c>
      <c r="F10" s="458"/>
      <c r="G10" s="458"/>
      <c r="H10" s="458"/>
      <c r="I10" s="458"/>
    </row>
    <row r="11" spans="1:14" ht="15" thickBot="1" x14ac:dyDescent="0.4">
      <c r="A11" s="458"/>
      <c r="B11" s="458"/>
      <c r="C11" s="458"/>
      <c r="D11" s="458"/>
      <c r="E11" s="458"/>
      <c r="F11" s="458"/>
      <c r="G11" s="458"/>
      <c r="H11" s="458"/>
      <c r="I11" s="458"/>
    </row>
    <row r="12" spans="1:14" ht="15" thickBot="1" x14ac:dyDescent="0.4">
      <c r="A12" s="397" t="s">
        <v>334</v>
      </c>
      <c r="B12" s="398" t="s">
        <v>295</v>
      </c>
      <c r="C12" s="399" t="s">
        <v>308</v>
      </c>
      <c r="D12" s="400" t="s">
        <v>309</v>
      </c>
      <c r="E12" s="458"/>
      <c r="F12" s="458"/>
      <c r="G12" s="458"/>
      <c r="H12" s="458"/>
      <c r="I12" s="458"/>
    </row>
    <row r="13" spans="1:14" ht="15" thickBot="1" x14ac:dyDescent="0.4">
      <c r="A13" s="401" t="s">
        <v>310</v>
      </c>
      <c r="B13" s="402"/>
      <c r="C13" s="403">
        <f>C14+C15+C16</f>
        <v>0</v>
      </c>
      <c r="D13" s="404" t="e">
        <f>C13/B13*100</f>
        <v>#DIV/0!</v>
      </c>
      <c r="E13" s="458"/>
      <c r="F13" s="458"/>
      <c r="G13" s="458"/>
      <c r="H13" s="458"/>
      <c r="I13" s="458"/>
    </row>
    <row r="14" spans="1:14" ht="29.5" thickBot="1" x14ac:dyDescent="0.4">
      <c r="A14" s="408" t="s">
        <v>311</v>
      </c>
      <c r="B14" s="409"/>
      <c r="C14" s="444"/>
      <c r="D14" s="410" t="e">
        <f>C14/B14*100</f>
        <v>#DIV/0!</v>
      </c>
      <c r="E14" s="458"/>
      <c r="F14" s="458"/>
      <c r="G14" s="458"/>
      <c r="H14" s="458"/>
      <c r="I14" s="458"/>
    </row>
    <row r="15" spans="1:14" ht="15" thickBot="1" x14ac:dyDescent="0.4">
      <c r="A15" s="411" t="s">
        <v>158</v>
      </c>
      <c r="B15" s="412"/>
      <c r="C15" s="442"/>
      <c r="D15" s="410" t="e">
        <f t="shared" ref="D15:D16" si="1">C15/B15*100</f>
        <v>#DIV/0!</v>
      </c>
      <c r="E15" s="458"/>
      <c r="F15" s="458"/>
      <c r="G15" s="458"/>
      <c r="H15" s="458"/>
      <c r="I15" s="458"/>
    </row>
    <row r="16" spans="1:14" ht="15" thickBot="1" x14ac:dyDescent="0.4">
      <c r="A16" s="414" t="s">
        <v>312</v>
      </c>
      <c r="B16" s="415"/>
      <c r="C16" s="443"/>
      <c r="D16" s="410" t="e">
        <f t="shared" si="1"/>
        <v>#DIV/0!</v>
      </c>
      <c r="E16" s="458"/>
      <c r="F16" s="458"/>
      <c r="G16" s="458"/>
      <c r="H16" s="458"/>
      <c r="I16" s="458"/>
    </row>
    <row r="17" spans="1:9" x14ac:dyDescent="0.35">
      <c r="A17" s="416" t="s">
        <v>313</v>
      </c>
      <c r="B17" s="417"/>
      <c r="C17" s="418">
        <f>C18+C19+C20</f>
        <v>0</v>
      </c>
      <c r="D17" s="419" t="e">
        <f>C17/B17*100</f>
        <v>#DIV/0!</v>
      </c>
      <c r="E17" s="458"/>
      <c r="F17" s="458"/>
      <c r="G17" s="458"/>
      <c r="H17" s="458"/>
      <c r="I17" s="458"/>
    </row>
    <row r="18" spans="1:9" ht="29" x14ac:dyDescent="0.35">
      <c r="A18" s="420" t="s">
        <v>314</v>
      </c>
      <c r="B18" s="412"/>
      <c r="C18" s="442"/>
      <c r="D18" s="421" t="e">
        <f>C18/B18*100</f>
        <v>#DIV/0!</v>
      </c>
      <c r="E18" s="458"/>
      <c r="F18" s="458"/>
      <c r="G18" s="458"/>
      <c r="H18" s="458"/>
      <c r="I18" s="458"/>
    </row>
    <row r="19" spans="1:9" x14ac:dyDescent="0.35">
      <c r="A19" s="459" t="s">
        <v>335</v>
      </c>
      <c r="B19" s="448"/>
      <c r="C19" s="460"/>
      <c r="D19" s="421" t="e">
        <f t="shared" ref="D19:D20" si="2">C19/B19*100</f>
        <v>#DIV/0!</v>
      </c>
      <c r="E19" s="458"/>
      <c r="F19" s="458"/>
      <c r="G19" s="458"/>
      <c r="H19" s="458"/>
      <c r="I19" s="458"/>
    </row>
    <row r="20" spans="1:9" ht="15" thickBot="1" x14ac:dyDescent="0.4">
      <c r="A20" s="459" t="s">
        <v>336</v>
      </c>
      <c r="B20" s="415"/>
      <c r="C20" s="443"/>
      <c r="D20" s="421" t="e">
        <f t="shared" si="2"/>
        <v>#DIV/0!</v>
      </c>
      <c r="E20" s="458"/>
      <c r="F20" s="458"/>
      <c r="G20" s="458"/>
      <c r="H20" s="458"/>
      <c r="I20" s="458"/>
    </row>
    <row r="21" spans="1:9" ht="15" thickBot="1" x14ac:dyDescent="0.4">
      <c r="A21" s="422" t="s">
        <v>337</v>
      </c>
      <c r="B21" s="423"/>
      <c r="C21" s="424">
        <f>C22+C23+C24+C25</f>
        <v>0</v>
      </c>
      <c r="D21" s="425" t="e">
        <f>C21/B21*100</f>
        <v>#DIV/0!</v>
      </c>
      <c r="E21" s="458"/>
      <c r="F21" s="458"/>
      <c r="G21" s="458"/>
      <c r="H21" s="458"/>
      <c r="I21" s="458"/>
    </row>
    <row r="22" spans="1:9" ht="58.5" thickBot="1" x14ac:dyDescent="0.4">
      <c r="A22" s="408" t="s">
        <v>338</v>
      </c>
      <c r="B22" s="409"/>
      <c r="C22" s="444"/>
      <c r="D22" s="410" t="e">
        <f>C22/B22*100</f>
        <v>#DIV/0!</v>
      </c>
      <c r="E22" s="458"/>
      <c r="F22" s="458"/>
      <c r="G22" s="458"/>
      <c r="H22" s="458"/>
      <c r="I22" s="458"/>
    </row>
    <row r="23" spans="1:9" ht="58.5" thickBot="1" x14ac:dyDescent="0.4">
      <c r="A23" s="411" t="s">
        <v>339</v>
      </c>
      <c r="B23" s="412"/>
      <c r="C23" s="442"/>
      <c r="D23" s="410" t="e">
        <f t="shared" ref="D23:D25" si="3">C23/B23*100</f>
        <v>#DIV/0!</v>
      </c>
      <c r="E23" s="458"/>
      <c r="F23" s="458"/>
      <c r="G23" s="458"/>
      <c r="H23" s="458"/>
      <c r="I23" s="458"/>
    </row>
    <row r="24" spans="1:9" ht="58.5" thickBot="1" x14ac:dyDescent="0.4">
      <c r="A24" s="411" t="s">
        <v>340</v>
      </c>
      <c r="B24" s="412"/>
      <c r="C24" s="442"/>
      <c r="D24" s="410" t="e">
        <f t="shared" si="3"/>
        <v>#DIV/0!</v>
      </c>
      <c r="E24" s="458"/>
      <c r="F24" s="458"/>
      <c r="G24" s="458"/>
      <c r="H24" s="458"/>
      <c r="I24" s="458"/>
    </row>
    <row r="25" spans="1:9" ht="29" x14ac:dyDescent="0.35">
      <c r="A25" s="411" t="s">
        <v>341</v>
      </c>
      <c r="B25" s="412"/>
      <c r="C25" s="445"/>
      <c r="D25" s="410" t="e">
        <f t="shared" si="3"/>
        <v>#DIV/0!</v>
      </c>
      <c r="E25" s="458"/>
      <c r="F25" s="458"/>
      <c r="G25" s="458"/>
      <c r="H25" s="458"/>
      <c r="I25" s="458"/>
    </row>
    <row r="26" spans="1:9" ht="15" thickBot="1" x14ac:dyDescent="0.4">
      <c r="A26" s="461" t="s">
        <v>342</v>
      </c>
      <c r="B26" s="462">
        <f>B13+B17+B21</f>
        <v>0</v>
      </c>
      <c r="C26" s="462">
        <f>C13+C17+C21</f>
        <v>0</v>
      </c>
      <c r="D26" s="462" t="e">
        <f>C26/B26*100</f>
        <v>#DIV/0!</v>
      </c>
      <c r="E26" s="458"/>
      <c r="F26" s="458"/>
      <c r="G26" s="458"/>
      <c r="H26" s="458"/>
      <c r="I26" s="458"/>
    </row>
    <row r="27" spans="1:9" x14ac:dyDescent="0.35">
      <c r="A27" s="463" t="s">
        <v>343</v>
      </c>
      <c r="B27" s="458"/>
      <c r="C27" s="458"/>
      <c r="D27" s="458"/>
    </row>
    <row r="28" spans="1:9" x14ac:dyDescent="0.35">
      <c r="A28" s="458"/>
      <c r="B28" s="458"/>
      <c r="C28" s="458"/>
      <c r="D28" s="458"/>
    </row>
    <row r="29" spans="1:9" x14ac:dyDescent="0.35">
      <c r="A29" s="458"/>
      <c r="B29" s="458"/>
      <c r="C29" s="458"/>
      <c r="D29" s="458"/>
    </row>
    <row r="30" spans="1:9" x14ac:dyDescent="0.35">
      <c r="A30" s="458"/>
      <c r="B30" s="458"/>
      <c r="C30" s="458"/>
      <c r="D30" s="458"/>
    </row>
    <row r="31" spans="1:9" x14ac:dyDescent="0.35">
      <c r="A31" s="458"/>
      <c r="B31" s="458"/>
      <c r="C31" s="458"/>
      <c r="D31" s="458"/>
    </row>
  </sheetData>
  <mergeCells count="3">
    <mergeCell ref="A1:F1"/>
    <mergeCell ref="A2:I2"/>
    <mergeCell ref="B3:E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31"/>
  <sheetViews>
    <sheetView tabSelected="1" zoomScale="65" zoomScaleNormal="65" workbookViewId="0">
      <selection activeCell="S29" sqref="S29:Y31"/>
    </sheetView>
  </sheetViews>
  <sheetFormatPr defaultRowHeight="14.5" x14ac:dyDescent="0.35"/>
  <cols>
    <col min="1" max="1" width="9.1796875" style="39" customWidth="1"/>
    <col min="2" max="2" width="10.54296875" style="39" customWidth="1"/>
    <col min="3" max="3" width="11.54296875" style="39" customWidth="1"/>
    <col min="4" max="4" width="11.7265625" style="39" customWidth="1"/>
    <col min="5" max="5" width="10.81640625" style="39" customWidth="1"/>
    <col min="6" max="6" width="3.453125" style="39" customWidth="1"/>
    <col min="7" max="8" width="8.7265625" style="39"/>
    <col min="9" max="9" width="13.453125" style="39" customWidth="1"/>
    <col min="10" max="10" width="11" style="39" customWidth="1"/>
    <col min="11" max="11" width="11.81640625" style="39" customWidth="1"/>
    <col min="12" max="12" width="5" style="39" customWidth="1"/>
    <col min="13" max="14" width="10.54296875" style="39" customWidth="1"/>
    <col min="15" max="15" width="12.1796875" style="39" customWidth="1"/>
    <col min="16" max="16" width="10.54296875" style="39" customWidth="1"/>
    <col min="17" max="17" width="12.54296875" style="39" customWidth="1"/>
    <col min="18" max="18" width="4.08984375" style="39" customWidth="1"/>
    <col min="19" max="19" width="8.7265625" style="39"/>
    <col min="20" max="20" width="10.7265625" style="39" customWidth="1"/>
    <col min="21" max="21" width="8.7265625" style="39"/>
    <col min="22" max="22" width="10.453125" style="39" customWidth="1"/>
    <col min="23" max="23" width="11.453125" style="39" customWidth="1"/>
    <col min="24" max="16384" width="8.7265625" style="39"/>
  </cols>
  <sheetData>
    <row r="1" spans="1:23" x14ac:dyDescent="0.35">
      <c r="A1" s="691" t="s">
        <v>83</v>
      </c>
      <c r="B1" s="691"/>
      <c r="C1" s="691"/>
      <c r="D1" s="691"/>
      <c r="E1" s="691"/>
      <c r="G1" s="691" t="s">
        <v>84</v>
      </c>
      <c r="H1" s="691"/>
      <c r="I1" s="691"/>
      <c r="J1" s="691"/>
      <c r="K1" s="691"/>
      <c r="L1" s="699"/>
      <c r="M1" s="691" t="s">
        <v>349</v>
      </c>
      <c r="N1" s="691"/>
      <c r="O1" s="691"/>
      <c r="P1" s="691"/>
      <c r="Q1" s="691"/>
      <c r="S1" s="680" t="s">
        <v>353</v>
      </c>
      <c r="T1" s="681"/>
      <c r="U1" s="681"/>
      <c r="V1" s="681"/>
      <c r="W1" s="682"/>
    </row>
    <row r="2" spans="1:23" ht="58" x14ac:dyDescent="0.35">
      <c r="A2" s="346" t="s">
        <v>24</v>
      </c>
      <c r="B2" s="347" t="s">
        <v>25</v>
      </c>
      <c r="C2" s="348" t="s">
        <v>82</v>
      </c>
      <c r="D2" s="347" t="s">
        <v>285</v>
      </c>
      <c r="E2" s="347" t="s">
        <v>283</v>
      </c>
      <c r="G2" s="346" t="s">
        <v>24</v>
      </c>
      <c r="H2" s="349" t="s">
        <v>25</v>
      </c>
      <c r="I2" s="348" t="s">
        <v>354</v>
      </c>
      <c r="J2" s="348" t="s">
        <v>286</v>
      </c>
      <c r="K2" s="348" t="s">
        <v>352</v>
      </c>
      <c r="L2" s="700"/>
      <c r="M2" s="346" t="s">
        <v>24</v>
      </c>
      <c r="N2" s="349" t="s">
        <v>25</v>
      </c>
      <c r="O2" s="347" t="s">
        <v>350</v>
      </c>
      <c r="P2" s="347" t="s">
        <v>286</v>
      </c>
      <c r="Q2" s="347" t="s">
        <v>351</v>
      </c>
      <c r="S2" s="350" t="s">
        <v>24</v>
      </c>
      <c r="T2" s="360" t="s">
        <v>25</v>
      </c>
      <c r="U2" s="360" t="s">
        <v>287</v>
      </c>
      <c r="V2" s="360" t="s">
        <v>240</v>
      </c>
      <c r="W2" s="360" t="s">
        <v>284</v>
      </c>
    </row>
    <row r="3" spans="1:23" x14ac:dyDescent="0.35">
      <c r="A3" s="691">
        <v>2024</v>
      </c>
      <c r="B3" s="2" t="s">
        <v>26</v>
      </c>
      <c r="C3" s="3"/>
      <c r="D3" s="3"/>
      <c r="E3" s="365" t="e">
        <f>C3/D3</f>
        <v>#DIV/0!</v>
      </c>
      <c r="F3" s="240"/>
      <c r="G3" s="691">
        <v>2024</v>
      </c>
      <c r="H3" s="2" t="s">
        <v>26</v>
      </c>
      <c r="I3" s="3"/>
      <c r="J3" s="3"/>
      <c r="K3" s="365" t="e">
        <f t="shared" ref="K3:K28" si="0">I3/J3</f>
        <v>#DIV/0!</v>
      </c>
      <c r="L3" s="701"/>
      <c r="M3" s="691">
        <v>2024</v>
      </c>
      <c r="N3" s="2" t="s">
        <v>26</v>
      </c>
      <c r="O3" s="3"/>
      <c r="P3" s="3"/>
      <c r="Q3" s="365" t="e">
        <f t="shared" ref="Q3:Q28" si="1">O3/P3</f>
        <v>#DIV/0!</v>
      </c>
      <c r="S3" s="683">
        <v>2024</v>
      </c>
      <c r="T3" s="4" t="s">
        <v>26</v>
      </c>
      <c r="U3" s="351"/>
      <c r="V3" s="352"/>
      <c r="W3" s="368" t="e">
        <f>U3/V3*100</f>
        <v>#DIV/0!</v>
      </c>
    </row>
    <row r="4" spans="1:23" x14ac:dyDescent="0.35">
      <c r="A4" s="691"/>
      <c r="B4" s="2" t="s">
        <v>27</v>
      </c>
      <c r="C4" s="3"/>
      <c r="D4" s="3"/>
      <c r="E4" s="365" t="e">
        <f t="shared" ref="E4:E27" si="2">C4/D4</f>
        <v>#DIV/0!</v>
      </c>
      <c r="G4" s="691"/>
      <c r="H4" s="2" t="s">
        <v>27</v>
      </c>
      <c r="I4" s="3"/>
      <c r="J4" s="3"/>
      <c r="K4" s="365" t="e">
        <f t="shared" si="0"/>
        <v>#DIV/0!</v>
      </c>
      <c r="L4" s="701"/>
      <c r="M4" s="691"/>
      <c r="N4" s="2" t="s">
        <v>27</v>
      </c>
      <c r="O4" s="3"/>
      <c r="P4" s="3"/>
      <c r="Q4" s="365" t="e">
        <f t="shared" si="1"/>
        <v>#DIV/0!</v>
      </c>
      <c r="S4" s="683"/>
      <c r="T4" s="5" t="s">
        <v>27</v>
      </c>
      <c r="U4" s="353"/>
      <c r="V4" s="352"/>
      <c r="W4" s="368" t="e">
        <f t="shared" ref="W4:W28" si="3">U4/V4*100</f>
        <v>#DIV/0!</v>
      </c>
    </row>
    <row r="5" spans="1:23" x14ac:dyDescent="0.35">
      <c r="A5" s="691"/>
      <c r="B5" s="2" t="s">
        <v>28</v>
      </c>
      <c r="C5" s="3"/>
      <c r="D5" s="3"/>
      <c r="E5" s="365" t="e">
        <f t="shared" si="2"/>
        <v>#DIV/0!</v>
      </c>
      <c r="G5" s="691"/>
      <c r="H5" s="2" t="s">
        <v>28</v>
      </c>
      <c r="I5" s="3"/>
      <c r="J5" s="3"/>
      <c r="K5" s="365" t="e">
        <f t="shared" si="0"/>
        <v>#DIV/0!</v>
      </c>
      <c r="L5" s="701"/>
      <c r="M5" s="691"/>
      <c r="N5" s="2" t="s">
        <v>28</v>
      </c>
      <c r="O5" s="3"/>
      <c r="P5" s="3"/>
      <c r="Q5" s="365" t="e">
        <f t="shared" si="1"/>
        <v>#DIV/0!</v>
      </c>
      <c r="S5" s="683"/>
      <c r="T5" s="5" t="s">
        <v>28</v>
      </c>
      <c r="U5" s="353"/>
      <c r="V5" s="352"/>
      <c r="W5" s="368" t="e">
        <f t="shared" si="3"/>
        <v>#DIV/0!</v>
      </c>
    </row>
    <row r="6" spans="1:23" x14ac:dyDescent="0.35">
      <c r="A6" s="691"/>
      <c r="B6" s="2" t="s">
        <v>29</v>
      </c>
      <c r="C6" s="3"/>
      <c r="D6" s="3"/>
      <c r="E6" s="365" t="e">
        <f t="shared" si="2"/>
        <v>#DIV/0!</v>
      </c>
      <c r="G6" s="691"/>
      <c r="H6" s="2" t="s">
        <v>29</v>
      </c>
      <c r="I6" s="3"/>
      <c r="J6" s="3"/>
      <c r="K6" s="365" t="e">
        <f t="shared" si="0"/>
        <v>#DIV/0!</v>
      </c>
      <c r="L6" s="701"/>
      <c r="M6" s="691"/>
      <c r="N6" s="2" t="s">
        <v>29</v>
      </c>
      <c r="O6" s="3"/>
      <c r="P6" s="3"/>
      <c r="Q6" s="365" t="e">
        <f t="shared" si="1"/>
        <v>#DIV/0!</v>
      </c>
      <c r="S6" s="683"/>
      <c r="T6" s="5" t="s">
        <v>29</v>
      </c>
      <c r="U6" s="353"/>
      <c r="V6" s="352"/>
      <c r="W6" s="368" t="e">
        <f t="shared" si="3"/>
        <v>#DIV/0!</v>
      </c>
    </row>
    <row r="7" spans="1:23" x14ac:dyDescent="0.35">
      <c r="A7" s="691"/>
      <c r="B7" s="2" t="s">
        <v>30</v>
      </c>
      <c r="C7" s="3"/>
      <c r="D7" s="3"/>
      <c r="E7" s="365" t="e">
        <f t="shared" si="2"/>
        <v>#DIV/0!</v>
      </c>
      <c r="G7" s="691"/>
      <c r="H7" s="2" t="s">
        <v>30</v>
      </c>
      <c r="I7" s="3"/>
      <c r="J7" s="3"/>
      <c r="K7" s="365" t="e">
        <f t="shared" si="0"/>
        <v>#DIV/0!</v>
      </c>
      <c r="L7" s="701"/>
      <c r="M7" s="691"/>
      <c r="N7" s="2" t="s">
        <v>30</v>
      </c>
      <c r="O7" s="3"/>
      <c r="P7" s="3"/>
      <c r="Q7" s="365" t="e">
        <f t="shared" si="1"/>
        <v>#DIV/0!</v>
      </c>
      <c r="S7" s="683"/>
      <c r="T7" s="5" t="s">
        <v>30</v>
      </c>
      <c r="U7" s="353"/>
      <c r="V7" s="352"/>
      <c r="W7" s="368" t="e">
        <f t="shared" si="3"/>
        <v>#DIV/0!</v>
      </c>
    </row>
    <row r="8" spans="1:23" x14ac:dyDescent="0.35">
      <c r="A8" s="691"/>
      <c r="B8" s="2" t="s">
        <v>31</v>
      </c>
      <c r="C8" s="3"/>
      <c r="D8" s="3"/>
      <c r="E8" s="365" t="e">
        <f t="shared" si="2"/>
        <v>#DIV/0!</v>
      </c>
      <c r="G8" s="691"/>
      <c r="H8" s="2" t="s">
        <v>31</v>
      </c>
      <c r="I8" s="3"/>
      <c r="J8" s="3"/>
      <c r="K8" s="365" t="e">
        <f t="shared" si="0"/>
        <v>#DIV/0!</v>
      </c>
      <c r="L8" s="701"/>
      <c r="M8" s="691"/>
      <c r="N8" s="2" t="s">
        <v>31</v>
      </c>
      <c r="O8" s="3"/>
      <c r="P8" s="3"/>
      <c r="Q8" s="365" t="e">
        <f t="shared" si="1"/>
        <v>#DIV/0!</v>
      </c>
      <c r="S8" s="683"/>
      <c r="T8" s="5" t="s">
        <v>31</v>
      </c>
      <c r="U8" s="353"/>
      <c r="V8" s="352"/>
      <c r="W8" s="368" t="e">
        <f t="shared" si="3"/>
        <v>#DIV/0!</v>
      </c>
    </row>
    <row r="9" spans="1:23" x14ac:dyDescent="0.35">
      <c r="A9" s="691"/>
      <c r="B9" s="2" t="s">
        <v>32</v>
      </c>
      <c r="C9" s="3"/>
      <c r="D9" s="3"/>
      <c r="E9" s="365" t="e">
        <f t="shared" si="2"/>
        <v>#DIV/0!</v>
      </c>
      <c r="G9" s="691"/>
      <c r="H9" s="2" t="s">
        <v>32</v>
      </c>
      <c r="I9" s="3"/>
      <c r="J9" s="3"/>
      <c r="K9" s="365" t="e">
        <f t="shared" si="0"/>
        <v>#DIV/0!</v>
      </c>
      <c r="L9" s="701"/>
      <c r="M9" s="691"/>
      <c r="N9" s="2" t="s">
        <v>32</v>
      </c>
      <c r="O9" s="3"/>
      <c r="P9" s="3"/>
      <c r="Q9" s="365" t="e">
        <f t="shared" si="1"/>
        <v>#DIV/0!</v>
      </c>
      <c r="S9" s="683"/>
      <c r="T9" s="5" t="s">
        <v>32</v>
      </c>
      <c r="U9" s="353"/>
      <c r="V9" s="352"/>
      <c r="W9" s="368" t="e">
        <f t="shared" si="3"/>
        <v>#DIV/0!</v>
      </c>
    </row>
    <row r="10" spans="1:23" x14ac:dyDescent="0.35">
      <c r="A10" s="691"/>
      <c r="B10" s="2" t="s">
        <v>33</v>
      </c>
      <c r="C10" s="3"/>
      <c r="D10" s="3"/>
      <c r="E10" s="365" t="e">
        <f t="shared" si="2"/>
        <v>#DIV/0!</v>
      </c>
      <c r="G10" s="691"/>
      <c r="H10" s="2" t="s">
        <v>33</v>
      </c>
      <c r="I10" s="3"/>
      <c r="J10" s="3"/>
      <c r="K10" s="365" t="e">
        <f t="shared" si="0"/>
        <v>#DIV/0!</v>
      </c>
      <c r="L10" s="701"/>
      <c r="M10" s="691"/>
      <c r="N10" s="2" t="s">
        <v>33</v>
      </c>
      <c r="O10" s="3"/>
      <c r="P10" s="3"/>
      <c r="Q10" s="365" t="e">
        <f t="shared" si="1"/>
        <v>#DIV/0!</v>
      </c>
      <c r="S10" s="683"/>
      <c r="T10" s="5" t="s">
        <v>33</v>
      </c>
      <c r="U10" s="353"/>
      <c r="V10" s="352"/>
      <c r="W10" s="368" t="e">
        <f t="shared" si="3"/>
        <v>#DIV/0!</v>
      </c>
    </row>
    <row r="11" spans="1:23" x14ac:dyDescent="0.35">
      <c r="A11" s="691"/>
      <c r="B11" s="2" t="s">
        <v>34</v>
      </c>
      <c r="C11" s="3"/>
      <c r="D11" s="3"/>
      <c r="E11" s="365" t="e">
        <f t="shared" si="2"/>
        <v>#DIV/0!</v>
      </c>
      <c r="G11" s="691"/>
      <c r="H11" s="2" t="s">
        <v>34</v>
      </c>
      <c r="I11" s="3"/>
      <c r="J11" s="3"/>
      <c r="K11" s="365" t="e">
        <f t="shared" si="0"/>
        <v>#DIV/0!</v>
      </c>
      <c r="L11" s="701"/>
      <c r="M11" s="691"/>
      <c r="N11" s="2" t="s">
        <v>34</v>
      </c>
      <c r="O11" s="3"/>
      <c r="P11" s="3"/>
      <c r="Q11" s="365" t="e">
        <f t="shared" si="1"/>
        <v>#DIV/0!</v>
      </c>
      <c r="S11" s="683"/>
      <c r="T11" s="5" t="s">
        <v>34</v>
      </c>
      <c r="U11" s="353"/>
      <c r="V11" s="352"/>
      <c r="W11" s="368" t="e">
        <f t="shared" si="3"/>
        <v>#DIV/0!</v>
      </c>
    </row>
    <row r="12" spans="1:23" x14ac:dyDescent="0.35">
      <c r="A12" s="691"/>
      <c r="B12" s="2" t="s">
        <v>35</v>
      </c>
      <c r="C12" s="3"/>
      <c r="D12" s="3"/>
      <c r="E12" s="365" t="e">
        <f t="shared" si="2"/>
        <v>#DIV/0!</v>
      </c>
      <c r="G12" s="691"/>
      <c r="H12" s="2" t="s">
        <v>35</v>
      </c>
      <c r="I12" s="3"/>
      <c r="J12" s="3"/>
      <c r="K12" s="365" t="e">
        <f t="shared" si="0"/>
        <v>#DIV/0!</v>
      </c>
      <c r="L12" s="701"/>
      <c r="M12" s="691"/>
      <c r="N12" s="2" t="s">
        <v>35</v>
      </c>
      <c r="O12" s="3"/>
      <c r="P12" s="3"/>
      <c r="Q12" s="365" t="e">
        <f t="shared" si="1"/>
        <v>#DIV/0!</v>
      </c>
      <c r="S12" s="683"/>
      <c r="T12" s="5" t="s">
        <v>35</v>
      </c>
      <c r="U12" s="353"/>
      <c r="V12" s="352"/>
      <c r="W12" s="368" t="e">
        <f t="shared" si="3"/>
        <v>#DIV/0!</v>
      </c>
    </row>
    <row r="13" spans="1:23" x14ac:dyDescent="0.35">
      <c r="A13" s="691"/>
      <c r="B13" s="2" t="s">
        <v>36</v>
      </c>
      <c r="C13" s="3"/>
      <c r="D13" s="3"/>
      <c r="E13" s="365" t="e">
        <f t="shared" si="2"/>
        <v>#DIV/0!</v>
      </c>
      <c r="G13" s="691"/>
      <c r="H13" s="2" t="s">
        <v>36</v>
      </c>
      <c r="I13" s="3"/>
      <c r="J13" s="3"/>
      <c r="K13" s="365" t="e">
        <f t="shared" si="0"/>
        <v>#DIV/0!</v>
      </c>
      <c r="L13" s="701"/>
      <c r="M13" s="691"/>
      <c r="N13" s="2" t="s">
        <v>36</v>
      </c>
      <c r="O13" s="3"/>
      <c r="P13" s="3"/>
      <c r="Q13" s="365" t="e">
        <f t="shared" si="1"/>
        <v>#DIV/0!</v>
      </c>
      <c r="S13" s="683"/>
      <c r="T13" s="5" t="s">
        <v>36</v>
      </c>
      <c r="U13" s="353"/>
      <c r="V13" s="352"/>
      <c r="W13" s="368" t="e">
        <f t="shared" si="3"/>
        <v>#DIV/0!</v>
      </c>
    </row>
    <row r="14" spans="1:23" ht="15" thickBot="1" x14ac:dyDescent="0.4">
      <c r="A14" s="691"/>
      <c r="B14" s="2" t="s">
        <v>37</v>
      </c>
      <c r="C14" s="3"/>
      <c r="D14" s="3"/>
      <c r="E14" s="365" t="e">
        <f t="shared" si="2"/>
        <v>#DIV/0!</v>
      </c>
      <c r="G14" s="691"/>
      <c r="H14" s="2" t="s">
        <v>37</v>
      </c>
      <c r="I14" s="3"/>
      <c r="J14" s="3"/>
      <c r="K14" s="365" t="e">
        <f t="shared" si="0"/>
        <v>#DIV/0!</v>
      </c>
      <c r="L14" s="701"/>
      <c r="M14" s="691"/>
      <c r="N14" s="2" t="s">
        <v>37</v>
      </c>
      <c r="O14" s="3"/>
      <c r="P14" s="3"/>
      <c r="Q14" s="365" t="e">
        <f t="shared" si="1"/>
        <v>#DIV/0!</v>
      </c>
      <c r="S14" s="684"/>
      <c r="T14" s="9" t="s">
        <v>37</v>
      </c>
      <c r="U14" s="354"/>
      <c r="V14" s="355"/>
      <c r="W14" s="368" t="e">
        <f t="shared" si="3"/>
        <v>#DIV/0!</v>
      </c>
    </row>
    <row r="15" spans="1:23" x14ac:dyDescent="0.35">
      <c r="A15" s="697" t="s">
        <v>80</v>
      </c>
      <c r="B15" s="698"/>
      <c r="C15" s="361">
        <f>SUM(C3:C14)</f>
        <v>0</v>
      </c>
      <c r="D15" s="361">
        <f>SUM(D3:D14)</f>
        <v>0</v>
      </c>
      <c r="E15" s="365" t="e">
        <f t="shared" si="2"/>
        <v>#DIV/0!</v>
      </c>
      <c r="G15" s="692" t="s">
        <v>75</v>
      </c>
      <c r="H15" s="693"/>
      <c r="I15" s="361">
        <f>SUM(I3:I14)</f>
        <v>0</v>
      </c>
      <c r="J15" s="361">
        <f>SUM(J3:J14)</f>
        <v>0</v>
      </c>
      <c r="K15" s="365" t="e">
        <f>I15/J15</f>
        <v>#DIV/0!</v>
      </c>
      <c r="L15" s="701"/>
      <c r="M15" s="692" t="s">
        <v>75</v>
      </c>
      <c r="N15" s="693"/>
      <c r="O15" s="361">
        <f>SUM(O3:O14)</f>
        <v>0</v>
      </c>
      <c r="P15" s="361">
        <f>SUM(P3:P14)</f>
        <v>0</v>
      </c>
      <c r="Q15" s="365" t="e">
        <f>O15/P15</f>
        <v>#DIV/0!</v>
      </c>
      <c r="S15" s="685" t="s">
        <v>80</v>
      </c>
      <c r="T15" s="686"/>
      <c r="U15" s="364">
        <f>SUM(U3:U14)</f>
        <v>0</v>
      </c>
      <c r="V15" s="364">
        <f>SUM(V3:V14)</f>
        <v>0</v>
      </c>
      <c r="W15" s="368" t="e">
        <f t="shared" si="3"/>
        <v>#DIV/0!</v>
      </c>
    </row>
    <row r="16" spans="1:23" x14ac:dyDescent="0.35">
      <c r="A16" s="694">
        <v>2025</v>
      </c>
      <c r="B16" s="2" t="s">
        <v>26</v>
      </c>
      <c r="C16" s="3"/>
      <c r="D16" s="3"/>
      <c r="E16" s="365" t="e">
        <f t="shared" si="2"/>
        <v>#DIV/0!</v>
      </c>
      <c r="G16" s="694">
        <v>2025</v>
      </c>
      <c r="H16" s="2" t="s">
        <v>26</v>
      </c>
      <c r="I16" s="3"/>
      <c r="J16" s="3"/>
      <c r="K16" s="365" t="e">
        <f t="shared" si="0"/>
        <v>#DIV/0!</v>
      </c>
      <c r="L16" s="701"/>
      <c r="M16" s="694">
        <v>2025</v>
      </c>
      <c r="N16" s="2" t="s">
        <v>26</v>
      </c>
      <c r="O16" s="3"/>
      <c r="P16" s="3"/>
      <c r="Q16" s="365" t="e">
        <f t="shared" ref="Q16:Q28" si="4">O16/P16</f>
        <v>#DIV/0!</v>
      </c>
      <c r="S16" s="687">
        <v>2025</v>
      </c>
      <c r="T16" s="11" t="s">
        <v>26</v>
      </c>
      <c r="U16" s="356"/>
      <c r="V16" s="356"/>
      <c r="W16" s="368" t="e">
        <f t="shared" si="3"/>
        <v>#DIV/0!</v>
      </c>
    </row>
    <row r="17" spans="1:25" x14ac:dyDescent="0.35">
      <c r="A17" s="695"/>
      <c r="B17" s="2" t="s">
        <v>27</v>
      </c>
      <c r="C17" s="3"/>
      <c r="D17" s="3"/>
      <c r="E17" s="365" t="e">
        <f t="shared" si="2"/>
        <v>#DIV/0!</v>
      </c>
      <c r="G17" s="695"/>
      <c r="H17" s="2" t="s">
        <v>27</v>
      </c>
      <c r="I17" s="3"/>
      <c r="J17" s="3"/>
      <c r="K17" s="365" t="e">
        <f t="shared" si="0"/>
        <v>#DIV/0!</v>
      </c>
      <c r="L17" s="701"/>
      <c r="M17" s="695"/>
      <c r="N17" s="2" t="s">
        <v>27</v>
      </c>
      <c r="O17" s="3"/>
      <c r="P17" s="3"/>
      <c r="Q17" s="365" t="e">
        <f t="shared" si="4"/>
        <v>#DIV/0!</v>
      </c>
      <c r="S17" s="688"/>
      <c r="T17" s="8" t="s">
        <v>27</v>
      </c>
      <c r="U17" s="353"/>
      <c r="V17" s="353"/>
      <c r="W17" s="368" t="e">
        <f t="shared" si="3"/>
        <v>#DIV/0!</v>
      </c>
    </row>
    <row r="18" spans="1:25" x14ac:dyDescent="0.35">
      <c r="A18" s="695"/>
      <c r="B18" s="2" t="s">
        <v>28</v>
      </c>
      <c r="C18" s="3"/>
      <c r="D18" s="3"/>
      <c r="E18" s="365" t="e">
        <f t="shared" si="2"/>
        <v>#DIV/0!</v>
      </c>
      <c r="G18" s="695"/>
      <c r="H18" s="2" t="s">
        <v>28</v>
      </c>
      <c r="I18" s="3"/>
      <c r="J18" s="3"/>
      <c r="K18" s="365" t="e">
        <f t="shared" si="0"/>
        <v>#DIV/0!</v>
      </c>
      <c r="L18" s="701"/>
      <c r="M18" s="695"/>
      <c r="N18" s="2" t="s">
        <v>28</v>
      </c>
      <c r="O18" s="3"/>
      <c r="P18" s="3"/>
      <c r="Q18" s="365" t="e">
        <f t="shared" si="4"/>
        <v>#DIV/0!</v>
      </c>
      <c r="S18" s="688"/>
      <c r="T18" s="8" t="s">
        <v>28</v>
      </c>
      <c r="U18" s="353"/>
      <c r="V18" s="353"/>
      <c r="W18" s="368" t="e">
        <f t="shared" si="3"/>
        <v>#DIV/0!</v>
      </c>
    </row>
    <row r="19" spans="1:25" x14ac:dyDescent="0.35">
      <c r="A19" s="695"/>
      <c r="B19" s="2" t="s">
        <v>29</v>
      </c>
      <c r="C19" s="3"/>
      <c r="D19" s="3"/>
      <c r="E19" s="365" t="e">
        <f t="shared" si="2"/>
        <v>#DIV/0!</v>
      </c>
      <c r="G19" s="695"/>
      <c r="H19" s="2" t="s">
        <v>29</v>
      </c>
      <c r="I19" s="3"/>
      <c r="J19" s="3"/>
      <c r="K19" s="365" t="e">
        <f t="shared" si="0"/>
        <v>#DIV/0!</v>
      </c>
      <c r="L19" s="701"/>
      <c r="M19" s="695"/>
      <c r="N19" s="2" t="s">
        <v>29</v>
      </c>
      <c r="O19" s="3"/>
      <c r="P19" s="3"/>
      <c r="Q19" s="365" t="e">
        <f t="shared" si="4"/>
        <v>#DIV/0!</v>
      </c>
      <c r="S19" s="688"/>
      <c r="T19" s="7" t="s">
        <v>29</v>
      </c>
      <c r="U19" s="357"/>
      <c r="V19" s="357"/>
      <c r="W19" s="368" t="e">
        <f t="shared" si="3"/>
        <v>#DIV/0!</v>
      </c>
    </row>
    <row r="20" spans="1:25" x14ac:dyDescent="0.35">
      <c r="A20" s="695"/>
      <c r="B20" s="2" t="s">
        <v>30</v>
      </c>
      <c r="C20" s="3"/>
      <c r="D20" s="3"/>
      <c r="E20" s="365" t="e">
        <f t="shared" si="2"/>
        <v>#DIV/0!</v>
      </c>
      <c r="G20" s="695"/>
      <c r="H20" s="2" t="s">
        <v>30</v>
      </c>
      <c r="I20" s="3"/>
      <c r="J20" s="3"/>
      <c r="K20" s="365" t="e">
        <f t="shared" si="0"/>
        <v>#DIV/0!</v>
      </c>
      <c r="L20" s="701"/>
      <c r="M20" s="695"/>
      <c r="N20" s="2" t="s">
        <v>30</v>
      </c>
      <c r="O20" s="3"/>
      <c r="P20" s="3"/>
      <c r="Q20" s="365" t="e">
        <f t="shared" si="4"/>
        <v>#DIV/0!</v>
      </c>
      <c r="S20" s="688"/>
      <c r="T20" s="8" t="s">
        <v>38</v>
      </c>
      <c r="U20" s="353"/>
      <c r="V20" s="353"/>
      <c r="W20" s="368" t="e">
        <f t="shared" si="3"/>
        <v>#DIV/0!</v>
      </c>
    </row>
    <row r="21" spans="1:25" x14ac:dyDescent="0.35">
      <c r="A21" s="695"/>
      <c r="B21" s="2" t="s">
        <v>31</v>
      </c>
      <c r="C21" s="3"/>
      <c r="D21" s="3"/>
      <c r="E21" s="365" t="e">
        <f t="shared" si="2"/>
        <v>#DIV/0!</v>
      </c>
      <c r="G21" s="695"/>
      <c r="H21" s="2" t="s">
        <v>31</v>
      </c>
      <c r="I21" s="3"/>
      <c r="J21" s="3"/>
      <c r="K21" s="365" t="e">
        <f t="shared" si="0"/>
        <v>#DIV/0!</v>
      </c>
      <c r="L21" s="701"/>
      <c r="M21" s="695"/>
      <c r="N21" s="2" t="s">
        <v>31</v>
      </c>
      <c r="O21" s="3"/>
      <c r="P21" s="3"/>
      <c r="Q21" s="365" t="e">
        <f t="shared" si="4"/>
        <v>#DIV/0!</v>
      </c>
      <c r="S21" s="688"/>
      <c r="T21" s="8" t="s">
        <v>39</v>
      </c>
      <c r="U21" s="353"/>
      <c r="V21" s="353"/>
      <c r="W21" s="368" t="e">
        <f t="shared" si="3"/>
        <v>#DIV/0!</v>
      </c>
    </row>
    <row r="22" spans="1:25" x14ac:dyDescent="0.35">
      <c r="A22" s="695"/>
      <c r="B22" s="2" t="s">
        <v>32</v>
      </c>
      <c r="C22" s="3"/>
      <c r="D22" s="3"/>
      <c r="E22" s="365" t="e">
        <f t="shared" si="2"/>
        <v>#DIV/0!</v>
      </c>
      <c r="G22" s="695"/>
      <c r="H22" s="2" t="s">
        <v>32</v>
      </c>
      <c r="I22" s="3"/>
      <c r="J22" s="3"/>
      <c r="K22" s="365" t="e">
        <f t="shared" si="0"/>
        <v>#DIV/0!</v>
      </c>
      <c r="L22" s="701"/>
      <c r="M22" s="695"/>
      <c r="N22" s="2" t="s">
        <v>32</v>
      </c>
      <c r="O22" s="3"/>
      <c r="P22" s="3"/>
      <c r="Q22" s="365" t="e">
        <f t="shared" si="4"/>
        <v>#DIV/0!</v>
      </c>
      <c r="S22" s="688"/>
      <c r="T22" s="8" t="s">
        <v>40</v>
      </c>
      <c r="U22" s="353"/>
      <c r="V22" s="353"/>
      <c r="W22" s="368" t="e">
        <f t="shared" si="3"/>
        <v>#DIV/0!</v>
      </c>
    </row>
    <row r="23" spans="1:25" x14ac:dyDescent="0.35">
      <c r="A23" s="695"/>
      <c r="B23" s="2" t="s">
        <v>33</v>
      </c>
      <c r="C23" s="3"/>
      <c r="D23" s="3"/>
      <c r="E23" s="365" t="e">
        <f t="shared" si="2"/>
        <v>#DIV/0!</v>
      </c>
      <c r="G23" s="695"/>
      <c r="H23" s="2" t="s">
        <v>33</v>
      </c>
      <c r="I23" s="3"/>
      <c r="J23" s="3"/>
      <c r="K23" s="365" t="e">
        <f t="shared" si="0"/>
        <v>#DIV/0!</v>
      </c>
      <c r="L23" s="701"/>
      <c r="M23" s="695"/>
      <c r="N23" s="2" t="s">
        <v>33</v>
      </c>
      <c r="O23" s="3"/>
      <c r="P23" s="3"/>
      <c r="Q23" s="365" t="e">
        <f t="shared" si="4"/>
        <v>#DIV/0!</v>
      </c>
      <c r="S23" s="688"/>
      <c r="T23" s="8" t="s">
        <v>33</v>
      </c>
      <c r="U23" s="353"/>
      <c r="V23" s="353"/>
      <c r="W23" s="368" t="e">
        <f t="shared" si="3"/>
        <v>#DIV/0!</v>
      </c>
    </row>
    <row r="24" spans="1:25" x14ac:dyDescent="0.35">
      <c r="A24" s="695"/>
      <c r="B24" s="2" t="s">
        <v>34</v>
      </c>
      <c r="C24" s="3"/>
      <c r="D24" s="3"/>
      <c r="E24" s="365" t="e">
        <f t="shared" si="2"/>
        <v>#DIV/0!</v>
      </c>
      <c r="G24" s="695"/>
      <c r="H24" s="2" t="s">
        <v>34</v>
      </c>
      <c r="I24" s="3"/>
      <c r="J24" s="3"/>
      <c r="K24" s="365" t="e">
        <f t="shared" si="0"/>
        <v>#DIV/0!</v>
      </c>
      <c r="L24" s="701"/>
      <c r="M24" s="695"/>
      <c r="N24" s="2" t="s">
        <v>34</v>
      </c>
      <c r="O24" s="3"/>
      <c r="P24" s="3"/>
      <c r="Q24" s="365" t="e">
        <f t="shared" si="4"/>
        <v>#DIV/0!</v>
      </c>
      <c r="S24" s="688"/>
      <c r="T24" s="8" t="s">
        <v>34</v>
      </c>
      <c r="U24" s="353"/>
      <c r="V24" s="353"/>
      <c r="W24" s="368" t="e">
        <f t="shared" si="3"/>
        <v>#DIV/0!</v>
      </c>
    </row>
    <row r="25" spans="1:25" x14ac:dyDescent="0.35">
      <c r="A25" s="695"/>
      <c r="B25" s="2" t="s">
        <v>35</v>
      </c>
      <c r="C25" s="3"/>
      <c r="D25" s="3"/>
      <c r="E25" s="365" t="e">
        <f t="shared" si="2"/>
        <v>#DIV/0!</v>
      </c>
      <c r="G25" s="695"/>
      <c r="H25" s="2" t="s">
        <v>35</v>
      </c>
      <c r="I25" s="3"/>
      <c r="J25" s="3"/>
      <c r="K25" s="365" t="e">
        <f t="shared" si="0"/>
        <v>#DIV/0!</v>
      </c>
      <c r="L25" s="701"/>
      <c r="M25" s="695"/>
      <c r="N25" s="2" t="s">
        <v>35</v>
      </c>
      <c r="O25" s="3"/>
      <c r="P25" s="3"/>
      <c r="Q25" s="365" t="e">
        <f t="shared" si="4"/>
        <v>#DIV/0!</v>
      </c>
      <c r="S25" s="688"/>
      <c r="T25" s="8" t="s">
        <v>35</v>
      </c>
      <c r="U25" s="353"/>
      <c r="V25" s="353"/>
      <c r="W25" s="368" t="e">
        <f t="shared" si="3"/>
        <v>#DIV/0!</v>
      </c>
    </row>
    <row r="26" spans="1:25" x14ac:dyDescent="0.35">
      <c r="A26" s="695"/>
      <c r="B26" s="2" t="s">
        <v>36</v>
      </c>
      <c r="C26" s="3"/>
      <c r="D26" s="3"/>
      <c r="E26" s="365" t="e">
        <f t="shared" si="2"/>
        <v>#DIV/0!</v>
      </c>
      <c r="G26" s="695"/>
      <c r="H26" s="2" t="s">
        <v>36</v>
      </c>
      <c r="I26" s="3"/>
      <c r="J26" s="3"/>
      <c r="K26" s="365" t="e">
        <f t="shared" si="0"/>
        <v>#DIV/0!</v>
      </c>
      <c r="L26" s="701"/>
      <c r="M26" s="695"/>
      <c r="N26" s="2" t="s">
        <v>36</v>
      </c>
      <c r="O26" s="3"/>
      <c r="P26" s="3"/>
      <c r="Q26" s="365" t="e">
        <f t="shared" si="4"/>
        <v>#DIV/0!</v>
      </c>
      <c r="S26" s="688"/>
      <c r="T26" s="8" t="s">
        <v>36</v>
      </c>
      <c r="U26" s="353"/>
      <c r="V26" s="353"/>
      <c r="W26" s="368" t="e">
        <f t="shared" si="3"/>
        <v>#DIV/0!</v>
      </c>
    </row>
    <row r="27" spans="1:25" x14ac:dyDescent="0.35">
      <c r="A27" s="696"/>
      <c r="B27" s="2" t="s">
        <v>37</v>
      </c>
      <c r="C27" s="3"/>
      <c r="D27" s="3"/>
      <c r="E27" s="365" t="e">
        <f t="shared" si="2"/>
        <v>#DIV/0!</v>
      </c>
      <c r="G27" s="696"/>
      <c r="H27" s="2" t="s">
        <v>37</v>
      </c>
      <c r="I27" s="3"/>
      <c r="J27" s="3"/>
      <c r="K27" s="365" t="e">
        <f t="shared" si="0"/>
        <v>#DIV/0!</v>
      </c>
      <c r="L27" s="701"/>
      <c r="M27" s="696"/>
      <c r="N27" s="2" t="s">
        <v>37</v>
      </c>
      <c r="O27" s="3"/>
      <c r="P27" s="3"/>
      <c r="Q27" s="365" t="e">
        <f t="shared" si="4"/>
        <v>#DIV/0!</v>
      </c>
      <c r="S27" s="689"/>
      <c r="T27" s="12" t="s">
        <v>37</v>
      </c>
      <c r="U27" s="358"/>
      <c r="V27" s="358"/>
      <c r="W27" s="368" t="e">
        <f t="shared" si="3"/>
        <v>#DIV/0!</v>
      </c>
    </row>
    <row r="28" spans="1:25" ht="15" thickBot="1" x14ac:dyDescent="0.4">
      <c r="A28" s="691" t="s">
        <v>81</v>
      </c>
      <c r="B28" s="691"/>
      <c r="C28" s="363">
        <f>SUM(C16:C27)</f>
        <v>0</v>
      </c>
      <c r="D28" s="363">
        <f>SUM(D16:D27)</f>
        <v>0</v>
      </c>
      <c r="E28" s="366" t="e">
        <f>C28/D28</f>
        <v>#DIV/0!</v>
      </c>
      <c r="G28" s="679" t="s">
        <v>81</v>
      </c>
      <c r="H28" s="679"/>
      <c r="I28" s="362">
        <f>SUM(I16:I27)</f>
        <v>0</v>
      </c>
      <c r="J28" s="362">
        <f>SUM(J16:J27)</f>
        <v>0</v>
      </c>
      <c r="K28" s="367" t="e">
        <f t="shared" si="0"/>
        <v>#DIV/0!</v>
      </c>
      <c r="L28" s="702"/>
      <c r="M28" s="679" t="s">
        <v>81</v>
      </c>
      <c r="N28" s="679"/>
      <c r="O28" s="362">
        <f>SUM(O16:O27)</f>
        <v>0</v>
      </c>
      <c r="P28" s="362">
        <f>SUM(P16:P27)</f>
        <v>0</v>
      </c>
      <c r="Q28" s="367" t="e">
        <f t="shared" si="4"/>
        <v>#DIV/0!</v>
      </c>
      <c r="S28" s="690" t="s">
        <v>81</v>
      </c>
      <c r="T28" s="690"/>
      <c r="U28" s="369">
        <f>SUM(U16:U27)</f>
        <v>0</v>
      </c>
      <c r="V28" s="369">
        <f>SUM(V16:V27)</f>
        <v>0</v>
      </c>
      <c r="W28" s="370" t="e">
        <f t="shared" si="3"/>
        <v>#DIV/0!</v>
      </c>
    </row>
    <row r="29" spans="1:25" x14ac:dyDescent="0.35">
      <c r="A29" s="562" t="s">
        <v>43</v>
      </c>
      <c r="B29" s="562"/>
      <c r="C29" s="562"/>
      <c r="D29" s="359"/>
      <c r="E29" s="359"/>
      <c r="S29" s="673" t="s">
        <v>290</v>
      </c>
      <c r="T29" s="674"/>
      <c r="U29" s="674"/>
      <c r="V29" s="674"/>
      <c r="W29" s="674"/>
      <c r="X29" s="371" t="s">
        <v>288</v>
      </c>
      <c r="Y29" s="372" t="s">
        <v>289</v>
      </c>
    </row>
    <row r="30" spans="1:25" ht="15" thickBot="1" x14ac:dyDescent="0.4">
      <c r="A30" s="240"/>
      <c r="S30" s="373" t="s">
        <v>348</v>
      </c>
      <c r="T30" s="374"/>
      <c r="U30" s="374"/>
      <c r="V30" s="374"/>
      <c r="W30" s="374"/>
      <c r="X30" s="375"/>
      <c r="Y30" s="376"/>
    </row>
    <row r="31" spans="1:25" ht="15" thickBot="1" x14ac:dyDescent="0.4">
      <c r="S31" s="675" t="s">
        <v>291</v>
      </c>
      <c r="T31" s="676"/>
      <c r="U31" s="676"/>
      <c r="V31" s="676"/>
      <c r="W31" s="676"/>
      <c r="X31" s="677" t="s">
        <v>292</v>
      </c>
      <c r="Y31" s="678"/>
    </row>
  </sheetData>
  <mergeCells count="24">
    <mergeCell ref="M16:M27"/>
    <mergeCell ref="M28:N28"/>
    <mergeCell ref="A1:E1"/>
    <mergeCell ref="A3:A14"/>
    <mergeCell ref="A28:B28"/>
    <mergeCell ref="A29:C29"/>
    <mergeCell ref="A16:A27"/>
    <mergeCell ref="A15:B15"/>
    <mergeCell ref="S29:W29"/>
    <mergeCell ref="S31:W31"/>
    <mergeCell ref="X31:Y31"/>
    <mergeCell ref="G28:H28"/>
    <mergeCell ref="S1:W1"/>
    <mergeCell ref="S3:S14"/>
    <mergeCell ref="S15:T15"/>
    <mergeCell ref="S16:S27"/>
    <mergeCell ref="S28:T28"/>
    <mergeCell ref="G1:K1"/>
    <mergeCell ref="G3:G14"/>
    <mergeCell ref="G15:H15"/>
    <mergeCell ref="G16:G27"/>
    <mergeCell ref="M1:Q1"/>
    <mergeCell ref="M3:M14"/>
    <mergeCell ref="M15:N15"/>
  </mergeCells>
  <phoneticPr fontId="33" type="noConversion"/>
  <pageMargins left="0.7" right="0.7" top="1.1437007874015748" bottom="1.1437007874015748" header="0.75" footer="0.75"/>
  <pageSetup fitToWidth="0" fitToHeight="0" orientation="portrait" horizontalDpi="360" vertic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405CA-07B5-472C-9545-43C6DF972703}">
  <dimension ref="A1:D23"/>
  <sheetViews>
    <sheetView zoomScale="83" zoomScaleNormal="83" workbookViewId="0">
      <selection activeCell="C17" sqref="C17"/>
    </sheetView>
  </sheetViews>
  <sheetFormatPr defaultRowHeight="14.5" x14ac:dyDescent="0.35"/>
  <cols>
    <col min="1" max="1" width="118.36328125" customWidth="1"/>
    <col min="2" max="2" width="22.81640625" customWidth="1"/>
    <col min="3" max="3" width="16.7265625" customWidth="1"/>
    <col min="4" max="4" width="32.54296875" customWidth="1"/>
  </cols>
  <sheetData>
    <row r="1" spans="1:4" ht="27" customHeight="1" x14ac:dyDescent="0.35">
      <c r="A1" s="36" t="s">
        <v>242</v>
      </c>
      <c r="B1" s="38" t="s">
        <v>248</v>
      </c>
      <c r="C1" s="38" t="s">
        <v>267</v>
      </c>
      <c r="D1" s="36" t="s">
        <v>241</v>
      </c>
    </row>
    <row r="2" spans="1:4" x14ac:dyDescent="0.35">
      <c r="A2" s="33" t="s">
        <v>209</v>
      </c>
      <c r="B2" s="33"/>
      <c r="C2" s="14"/>
      <c r="D2" s="14"/>
    </row>
    <row r="3" spans="1:4" x14ac:dyDescent="0.35">
      <c r="A3" s="33" t="s">
        <v>243</v>
      </c>
      <c r="B3" s="33"/>
      <c r="C3" s="14"/>
      <c r="D3" s="14"/>
    </row>
    <row r="4" spans="1:4" ht="29" x14ac:dyDescent="0.35">
      <c r="A4" s="37" t="s">
        <v>245</v>
      </c>
      <c r="B4" s="37"/>
      <c r="C4" s="14"/>
      <c r="D4" s="14"/>
    </row>
    <row r="5" spans="1:4" x14ac:dyDescent="0.35">
      <c r="A5" s="33" t="s">
        <v>246</v>
      </c>
      <c r="B5" s="33"/>
      <c r="C5" s="14"/>
      <c r="D5" s="14"/>
    </row>
    <row r="6" spans="1:4" x14ac:dyDescent="0.35">
      <c r="A6" s="33" t="s">
        <v>210</v>
      </c>
      <c r="B6" s="33"/>
      <c r="C6" s="14"/>
      <c r="D6" s="14"/>
    </row>
    <row r="7" spans="1:4" x14ac:dyDescent="0.35">
      <c r="A7" s="33" t="s">
        <v>203</v>
      </c>
      <c r="B7" s="33"/>
      <c r="C7" s="14"/>
      <c r="D7" s="14"/>
    </row>
    <row r="8" spans="1:4" x14ac:dyDescent="0.35">
      <c r="A8" s="33" t="s">
        <v>244</v>
      </c>
      <c r="B8" s="33"/>
      <c r="C8" s="14"/>
      <c r="D8" s="14"/>
    </row>
    <row r="9" spans="1:4" x14ac:dyDescent="0.35">
      <c r="A9" s="33" t="s">
        <v>282</v>
      </c>
      <c r="B9" s="33"/>
      <c r="C9" s="14"/>
      <c r="D9" s="14"/>
    </row>
    <row r="10" spans="1:4" x14ac:dyDescent="0.35">
      <c r="A10" s="33" t="s">
        <v>204</v>
      </c>
      <c r="B10" s="33"/>
      <c r="C10" s="14"/>
      <c r="D10" s="14"/>
    </row>
    <row r="11" spans="1:4" x14ac:dyDescent="0.35">
      <c r="A11" s="33" t="s">
        <v>205</v>
      </c>
      <c r="B11" s="33"/>
      <c r="C11" s="14"/>
      <c r="D11" s="14"/>
    </row>
    <row r="12" spans="1:4" x14ac:dyDescent="0.35">
      <c r="A12" s="33" t="s">
        <v>211</v>
      </c>
      <c r="B12" s="33"/>
      <c r="C12" s="14"/>
      <c r="D12" s="14"/>
    </row>
    <row r="13" spans="1:4" x14ac:dyDescent="0.35">
      <c r="A13" s="33" t="s">
        <v>213</v>
      </c>
      <c r="B13" s="33"/>
      <c r="C13" s="14"/>
      <c r="D13" s="14"/>
    </row>
    <row r="14" spans="1:4" x14ac:dyDescent="0.35">
      <c r="A14" s="33" t="s">
        <v>206</v>
      </c>
      <c r="B14" s="33"/>
      <c r="C14" s="14"/>
      <c r="D14" s="14"/>
    </row>
    <row r="15" spans="1:4" x14ac:dyDescent="0.35">
      <c r="A15" s="33" t="s">
        <v>207</v>
      </c>
      <c r="B15" s="33"/>
      <c r="C15" s="14"/>
      <c r="D15" s="14"/>
    </row>
    <row r="16" spans="1:4" x14ac:dyDescent="0.35">
      <c r="A16" s="33" t="s">
        <v>208</v>
      </c>
      <c r="B16" s="33"/>
      <c r="C16" s="14"/>
      <c r="D16" s="14"/>
    </row>
    <row r="17" spans="1:4" x14ac:dyDescent="0.35">
      <c r="A17" s="33" t="s">
        <v>247</v>
      </c>
      <c r="B17" s="33"/>
      <c r="C17" s="14"/>
      <c r="D17" s="14"/>
    </row>
    <row r="18" spans="1:4" x14ac:dyDescent="0.35">
      <c r="A18" s="33" t="s">
        <v>212</v>
      </c>
      <c r="B18" s="33"/>
      <c r="C18" s="14"/>
      <c r="D18" s="14"/>
    </row>
    <row r="19" spans="1:4" x14ac:dyDescent="0.35">
      <c r="A19" s="14" t="s">
        <v>249</v>
      </c>
      <c r="B19" s="14"/>
      <c r="C19" s="14"/>
      <c r="D19" s="14"/>
    </row>
    <row r="20" spans="1:4" x14ac:dyDescent="0.35">
      <c r="A20" s="14"/>
      <c r="B20" s="14"/>
      <c r="C20" s="14"/>
      <c r="D20" s="14"/>
    </row>
    <row r="21" spans="1:4" x14ac:dyDescent="0.35">
      <c r="A21" s="14"/>
      <c r="B21" s="14"/>
      <c r="C21" s="14"/>
      <c r="D21" s="14"/>
    </row>
    <row r="22" spans="1:4" x14ac:dyDescent="0.35">
      <c r="A22" s="14"/>
      <c r="B22" s="14"/>
      <c r="C22" s="14"/>
      <c r="D22" s="14"/>
    </row>
    <row r="23" spans="1:4" x14ac:dyDescent="0.35">
      <c r="A23" s="14"/>
      <c r="B23" s="14"/>
      <c r="C23" s="14"/>
      <c r="D23" s="14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36F6C-ABDC-499E-A616-A3AED353DE10}">
  <dimension ref="A1:B4"/>
  <sheetViews>
    <sheetView workbookViewId="0">
      <selection activeCell="F3" sqref="F3"/>
    </sheetView>
  </sheetViews>
  <sheetFormatPr defaultRowHeight="14.5" x14ac:dyDescent="0.35"/>
  <cols>
    <col min="1" max="1" width="57" bestFit="1" customWidth="1"/>
    <col min="2" max="2" width="60.36328125" customWidth="1"/>
  </cols>
  <sheetData>
    <row r="1" spans="1:2" x14ac:dyDescent="0.35">
      <c r="A1" s="14" t="s">
        <v>251</v>
      </c>
      <c r="B1" s="14"/>
    </row>
    <row r="2" spans="1:2" x14ac:dyDescent="0.35">
      <c r="A2" s="14" t="s">
        <v>159</v>
      </c>
      <c r="B2" s="14"/>
    </row>
    <row r="3" spans="1:2" x14ac:dyDescent="0.35">
      <c r="A3" s="14" t="s">
        <v>160</v>
      </c>
      <c r="B3" s="14"/>
    </row>
    <row r="4" spans="1:2" x14ac:dyDescent="0.35">
      <c r="A4" s="14" t="s">
        <v>161</v>
      </c>
      <c r="B4" s="14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0"/>
  <sheetViews>
    <sheetView topLeftCell="A17" zoomScale="41" zoomScaleNormal="41" workbookViewId="0">
      <selection activeCell="A25" sqref="A25:F60"/>
    </sheetView>
  </sheetViews>
  <sheetFormatPr defaultColWidth="9.1796875" defaultRowHeight="14.5" x14ac:dyDescent="0.35"/>
  <cols>
    <col min="1" max="1" width="11.08984375" style="39" customWidth="1"/>
    <col min="2" max="2" width="23.81640625" style="39" customWidth="1"/>
    <col min="3" max="3" width="12.90625" style="39" customWidth="1"/>
    <col min="4" max="4" width="18.08984375" style="39" bestFit="1" customWidth="1"/>
    <col min="5" max="5" width="16.6328125" style="39" bestFit="1" customWidth="1"/>
    <col min="6" max="6" width="17.7265625" style="97" customWidth="1"/>
    <col min="7" max="7" width="5.81640625" style="39" customWidth="1"/>
    <col min="8" max="8" width="11.1796875" style="39" bestFit="1" customWidth="1"/>
    <col min="9" max="9" width="26.1796875" style="39" customWidth="1"/>
    <col min="10" max="10" width="15" style="39" customWidth="1"/>
    <col min="11" max="11" width="21.1796875" style="39" customWidth="1"/>
    <col min="12" max="12" width="14.1796875" style="39" customWidth="1"/>
    <col min="13" max="13" width="19.54296875" style="97" customWidth="1"/>
    <col min="14" max="256" width="9.1796875" style="39"/>
    <col min="257" max="257" width="10" style="39" customWidth="1"/>
    <col min="258" max="258" width="12.36328125" style="39" customWidth="1"/>
    <col min="259" max="259" width="18.08984375" style="39" bestFit="1" customWidth="1"/>
    <col min="260" max="260" width="16.6328125" style="39" bestFit="1" customWidth="1"/>
    <col min="261" max="261" width="12.7265625" style="39" bestFit="1" customWidth="1"/>
    <col min="262" max="262" width="13.453125" style="39" customWidth="1"/>
    <col min="263" max="263" width="5.81640625" style="39" customWidth="1"/>
    <col min="264" max="264" width="11.1796875" style="39" bestFit="1" customWidth="1"/>
    <col min="265" max="265" width="15" style="39" customWidth="1"/>
    <col min="266" max="266" width="21.1796875" style="39" customWidth="1"/>
    <col min="267" max="267" width="14.1796875" style="39" customWidth="1"/>
    <col min="268" max="268" width="16.6328125" style="39" customWidth="1"/>
    <col min="269" max="269" width="12.453125" style="39" bestFit="1" customWidth="1"/>
    <col min="270" max="512" width="9.1796875" style="39"/>
    <col min="513" max="513" width="10" style="39" customWidth="1"/>
    <col min="514" max="514" width="12.36328125" style="39" customWidth="1"/>
    <col min="515" max="515" width="18.08984375" style="39" bestFit="1" customWidth="1"/>
    <col min="516" max="516" width="16.6328125" style="39" bestFit="1" customWidth="1"/>
    <col min="517" max="517" width="12.7265625" style="39" bestFit="1" customWidth="1"/>
    <col min="518" max="518" width="13.453125" style="39" customWidth="1"/>
    <col min="519" max="519" width="5.81640625" style="39" customWidth="1"/>
    <col min="520" max="520" width="11.1796875" style="39" bestFit="1" customWidth="1"/>
    <col min="521" max="521" width="15" style="39" customWidth="1"/>
    <col min="522" max="522" width="21.1796875" style="39" customWidth="1"/>
    <col min="523" max="523" width="14.1796875" style="39" customWidth="1"/>
    <col min="524" max="524" width="16.6328125" style="39" customWidth="1"/>
    <col min="525" max="525" width="12.453125" style="39" bestFit="1" customWidth="1"/>
    <col min="526" max="768" width="9.1796875" style="39"/>
    <col min="769" max="769" width="10" style="39" customWidth="1"/>
    <col min="770" max="770" width="12.36328125" style="39" customWidth="1"/>
    <col min="771" max="771" width="18.08984375" style="39" bestFit="1" customWidth="1"/>
    <col min="772" max="772" width="16.6328125" style="39" bestFit="1" customWidth="1"/>
    <col min="773" max="773" width="12.7265625" style="39" bestFit="1" customWidth="1"/>
    <col min="774" max="774" width="13.453125" style="39" customWidth="1"/>
    <col min="775" max="775" width="5.81640625" style="39" customWidth="1"/>
    <col min="776" max="776" width="11.1796875" style="39" bestFit="1" customWidth="1"/>
    <col min="777" max="777" width="15" style="39" customWidth="1"/>
    <col min="778" max="778" width="21.1796875" style="39" customWidth="1"/>
    <col min="779" max="779" width="14.1796875" style="39" customWidth="1"/>
    <col min="780" max="780" width="16.6328125" style="39" customWidth="1"/>
    <col min="781" max="781" width="12.453125" style="39" bestFit="1" customWidth="1"/>
    <col min="782" max="1024" width="9.1796875" style="39"/>
    <col min="1025" max="1025" width="10" style="39" customWidth="1"/>
    <col min="1026" max="1026" width="12.36328125" style="39" customWidth="1"/>
    <col min="1027" max="1027" width="18.08984375" style="39" bestFit="1" customWidth="1"/>
    <col min="1028" max="1028" width="16.6328125" style="39" bestFit="1" customWidth="1"/>
    <col min="1029" max="1029" width="12.7265625" style="39" bestFit="1" customWidth="1"/>
    <col min="1030" max="1030" width="13.453125" style="39" customWidth="1"/>
    <col min="1031" max="1031" width="5.81640625" style="39" customWidth="1"/>
    <col min="1032" max="1032" width="11.1796875" style="39" bestFit="1" customWidth="1"/>
    <col min="1033" max="1033" width="15" style="39" customWidth="1"/>
    <col min="1034" max="1034" width="21.1796875" style="39" customWidth="1"/>
    <col min="1035" max="1035" width="14.1796875" style="39" customWidth="1"/>
    <col min="1036" max="1036" width="16.6328125" style="39" customWidth="1"/>
    <col min="1037" max="1037" width="12.453125" style="39" bestFit="1" customWidth="1"/>
    <col min="1038" max="1280" width="9.1796875" style="39"/>
    <col min="1281" max="1281" width="10" style="39" customWidth="1"/>
    <col min="1282" max="1282" width="12.36328125" style="39" customWidth="1"/>
    <col min="1283" max="1283" width="18.08984375" style="39" bestFit="1" customWidth="1"/>
    <col min="1284" max="1284" width="16.6328125" style="39" bestFit="1" customWidth="1"/>
    <col min="1285" max="1285" width="12.7265625" style="39" bestFit="1" customWidth="1"/>
    <col min="1286" max="1286" width="13.453125" style="39" customWidth="1"/>
    <col min="1287" max="1287" width="5.81640625" style="39" customWidth="1"/>
    <col min="1288" max="1288" width="11.1796875" style="39" bestFit="1" customWidth="1"/>
    <col min="1289" max="1289" width="15" style="39" customWidth="1"/>
    <col min="1290" max="1290" width="21.1796875" style="39" customWidth="1"/>
    <col min="1291" max="1291" width="14.1796875" style="39" customWidth="1"/>
    <col min="1292" max="1292" width="16.6328125" style="39" customWidth="1"/>
    <col min="1293" max="1293" width="12.453125" style="39" bestFit="1" customWidth="1"/>
    <col min="1294" max="1536" width="9.1796875" style="39"/>
    <col min="1537" max="1537" width="10" style="39" customWidth="1"/>
    <col min="1538" max="1538" width="12.36328125" style="39" customWidth="1"/>
    <col min="1539" max="1539" width="18.08984375" style="39" bestFit="1" customWidth="1"/>
    <col min="1540" max="1540" width="16.6328125" style="39" bestFit="1" customWidth="1"/>
    <col min="1541" max="1541" width="12.7265625" style="39" bestFit="1" customWidth="1"/>
    <col min="1542" max="1542" width="13.453125" style="39" customWidth="1"/>
    <col min="1543" max="1543" width="5.81640625" style="39" customWidth="1"/>
    <col min="1544" max="1544" width="11.1796875" style="39" bestFit="1" customWidth="1"/>
    <col min="1545" max="1545" width="15" style="39" customWidth="1"/>
    <col min="1546" max="1546" width="21.1796875" style="39" customWidth="1"/>
    <col min="1547" max="1547" width="14.1796875" style="39" customWidth="1"/>
    <col min="1548" max="1548" width="16.6328125" style="39" customWidth="1"/>
    <col min="1549" max="1549" width="12.453125" style="39" bestFit="1" customWidth="1"/>
    <col min="1550" max="1792" width="9.1796875" style="39"/>
    <col min="1793" max="1793" width="10" style="39" customWidth="1"/>
    <col min="1794" max="1794" width="12.36328125" style="39" customWidth="1"/>
    <col min="1795" max="1795" width="18.08984375" style="39" bestFit="1" customWidth="1"/>
    <col min="1796" max="1796" width="16.6328125" style="39" bestFit="1" customWidth="1"/>
    <col min="1797" max="1797" width="12.7265625" style="39" bestFit="1" customWidth="1"/>
    <col min="1798" max="1798" width="13.453125" style="39" customWidth="1"/>
    <col min="1799" max="1799" width="5.81640625" style="39" customWidth="1"/>
    <col min="1800" max="1800" width="11.1796875" style="39" bestFit="1" customWidth="1"/>
    <col min="1801" max="1801" width="15" style="39" customWidth="1"/>
    <col min="1802" max="1802" width="21.1796875" style="39" customWidth="1"/>
    <col min="1803" max="1803" width="14.1796875" style="39" customWidth="1"/>
    <col min="1804" max="1804" width="16.6328125" style="39" customWidth="1"/>
    <col min="1805" max="1805" width="12.453125" style="39" bestFit="1" customWidth="1"/>
    <col min="1806" max="2048" width="9.1796875" style="39"/>
    <col min="2049" max="2049" width="10" style="39" customWidth="1"/>
    <col min="2050" max="2050" width="12.36328125" style="39" customWidth="1"/>
    <col min="2051" max="2051" width="18.08984375" style="39" bestFit="1" customWidth="1"/>
    <col min="2052" max="2052" width="16.6328125" style="39" bestFit="1" customWidth="1"/>
    <col min="2053" max="2053" width="12.7265625" style="39" bestFit="1" customWidth="1"/>
    <col min="2054" max="2054" width="13.453125" style="39" customWidth="1"/>
    <col min="2055" max="2055" width="5.81640625" style="39" customWidth="1"/>
    <col min="2056" max="2056" width="11.1796875" style="39" bestFit="1" customWidth="1"/>
    <col min="2057" max="2057" width="15" style="39" customWidth="1"/>
    <col min="2058" max="2058" width="21.1796875" style="39" customWidth="1"/>
    <col min="2059" max="2059" width="14.1796875" style="39" customWidth="1"/>
    <col min="2060" max="2060" width="16.6328125" style="39" customWidth="1"/>
    <col min="2061" max="2061" width="12.453125" style="39" bestFit="1" customWidth="1"/>
    <col min="2062" max="2304" width="9.1796875" style="39"/>
    <col min="2305" max="2305" width="10" style="39" customWidth="1"/>
    <col min="2306" max="2306" width="12.36328125" style="39" customWidth="1"/>
    <col min="2307" max="2307" width="18.08984375" style="39" bestFit="1" customWidth="1"/>
    <col min="2308" max="2308" width="16.6328125" style="39" bestFit="1" customWidth="1"/>
    <col min="2309" max="2309" width="12.7265625" style="39" bestFit="1" customWidth="1"/>
    <col min="2310" max="2310" width="13.453125" style="39" customWidth="1"/>
    <col min="2311" max="2311" width="5.81640625" style="39" customWidth="1"/>
    <col min="2312" max="2312" width="11.1796875" style="39" bestFit="1" customWidth="1"/>
    <col min="2313" max="2313" width="15" style="39" customWidth="1"/>
    <col min="2314" max="2314" width="21.1796875" style="39" customWidth="1"/>
    <col min="2315" max="2315" width="14.1796875" style="39" customWidth="1"/>
    <col min="2316" max="2316" width="16.6328125" style="39" customWidth="1"/>
    <col min="2317" max="2317" width="12.453125" style="39" bestFit="1" customWidth="1"/>
    <col min="2318" max="2560" width="9.1796875" style="39"/>
    <col min="2561" max="2561" width="10" style="39" customWidth="1"/>
    <col min="2562" max="2562" width="12.36328125" style="39" customWidth="1"/>
    <col min="2563" max="2563" width="18.08984375" style="39" bestFit="1" customWidth="1"/>
    <col min="2564" max="2564" width="16.6328125" style="39" bestFit="1" customWidth="1"/>
    <col min="2565" max="2565" width="12.7265625" style="39" bestFit="1" customWidth="1"/>
    <col min="2566" max="2566" width="13.453125" style="39" customWidth="1"/>
    <col min="2567" max="2567" width="5.81640625" style="39" customWidth="1"/>
    <col min="2568" max="2568" width="11.1796875" style="39" bestFit="1" customWidth="1"/>
    <col min="2569" max="2569" width="15" style="39" customWidth="1"/>
    <col min="2570" max="2570" width="21.1796875" style="39" customWidth="1"/>
    <col min="2571" max="2571" width="14.1796875" style="39" customWidth="1"/>
    <col min="2572" max="2572" width="16.6328125" style="39" customWidth="1"/>
    <col min="2573" max="2573" width="12.453125" style="39" bestFit="1" customWidth="1"/>
    <col min="2574" max="2816" width="9.1796875" style="39"/>
    <col min="2817" max="2817" width="10" style="39" customWidth="1"/>
    <col min="2818" max="2818" width="12.36328125" style="39" customWidth="1"/>
    <col min="2819" max="2819" width="18.08984375" style="39" bestFit="1" customWidth="1"/>
    <col min="2820" max="2820" width="16.6328125" style="39" bestFit="1" customWidth="1"/>
    <col min="2821" max="2821" width="12.7265625" style="39" bestFit="1" customWidth="1"/>
    <col min="2822" max="2822" width="13.453125" style="39" customWidth="1"/>
    <col min="2823" max="2823" width="5.81640625" style="39" customWidth="1"/>
    <col min="2824" max="2824" width="11.1796875" style="39" bestFit="1" customWidth="1"/>
    <col min="2825" max="2825" width="15" style="39" customWidth="1"/>
    <col min="2826" max="2826" width="21.1796875" style="39" customWidth="1"/>
    <col min="2827" max="2827" width="14.1796875" style="39" customWidth="1"/>
    <col min="2828" max="2828" width="16.6328125" style="39" customWidth="1"/>
    <col min="2829" max="2829" width="12.453125" style="39" bestFit="1" customWidth="1"/>
    <col min="2830" max="3072" width="9.1796875" style="39"/>
    <col min="3073" max="3073" width="10" style="39" customWidth="1"/>
    <col min="3074" max="3074" width="12.36328125" style="39" customWidth="1"/>
    <col min="3075" max="3075" width="18.08984375" style="39" bestFit="1" customWidth="1"/>
    <col min="3076" max="3076" width="16.6328125" style="39" bestFit="1" customWidth="1"/>
    <col min="3077" max="3077" width="12.7265625" style="39" bestFit="1" customWidth="1"/>
    <col min="3078" max="3078" width="13.453125" style="39" customWidth="1"/>
    <col min="3079" max="3079" width="5.81640625" style="39" customWidth="1"/>
    <col min="3080" max="3080" width="11.1796875" style="39" bestFit="1" customWidth="1"/>
    <col min="3081" max="3081" width="15" style="39" customWidth="1"/>
    <col min="3082" max="3082" width="21.1796875" style="39" customWidth="1"/>
    <col min="3083" max="3083" width="14.1796875" style="39" customWidth="1"/>
    <col min="3084" max="3084" width="16.6328125" style="39" customWidth="1"/>
    <col min="3085" max="3085" width="12.453125" style="39" bestFit="1" customWidth="1"/>
    <col min="3086" max="3328" width="9.1796875" style="39"/>
    <col min="3329" max="3329" width="10" style="39" customWidth="1"/>
    <col min="3330" max="3330" width="12.36328125" style="39" customWidth="1"/>
    <col min="3331" max="3331" width="18.08984375" style="39" bestFit="1" customWidth="1"/>
    <col min="3332" max="3332" width="16.6328125" style="39" bestFit="1" customWidth="1"/>
    <col min="3333" max="3333" width="12.7265625" style="39" bestFit="1" customWidth="1"/>
    <col min="3334" max="3334" width="13.453125" style="39" customWidth="1"/>
    <col min="3335" max="3335" width="5.81640625" style="39" customWidth="1"/>
    <col min="3336" max="3336" width="11.1796875" style="39" bestFit="1" customWidth="1"/>
    <col min="3337" max="3337" width="15" style="39" customWidth="1"/>
    <col min="3338" max="3338" width="21.1796875" style="39" customWidth="1"/>
    <col min="3339" max="3339" width="14.1796875" style="39" customWidth="1"/>
    <col min="3340" max="3340" width="16.6328125" style="39" customWidth="1"/>
    <col min="3341" max="3341" width="12.453125" style="39" bestFit="1" customWidth="1"/>
    <col min="3342" max="3584" width="9.1796875" style="39"/>
    <col min="3585" max="3585" width="10" style="39" customWidth="1"/>
    <col min="3586" max="3586" width="12.36328125" style="39" customWidth="1"/>
    <col min="3587" max="3587" width="18.08984375" style="39" bestFit="1" customWidth="1"/>
    <col min="3588" max="3588" width="16.6328125" style="39" bestFit="1" customWidth="1"/>
    <col min="3589" max="3589" width="12.7265625" style="39" bestFit="1" customWidth="1"/>
    <col min="3590" max="3590" width="13.453125" style="39" customWidth="1"/>
    <col min="3591" max="3591" width="5.81640625" style="39" customWidth="1"/>
    <col min="3592" max="3592" width="11.1796875" style="39" bestFit="1" customWidth="1"/>
    <col min="3593" max="3593" width="15" style="39" customWidth="1"/>
    <col min="3594" max="3594" width="21.1796875" style="39" customWidth="1"/>
    <col min="3595" max="3595" width="14.1796875" style="39" customWidth="1"/>
    <col min="3596" max="3596" width="16.6328125" style="39" customWidth="1"/>
    <col min="3597" max="3597" width="12.453125" style="39" bestFit="1" customWidth="1"/>
    <col min="3598" max="3840" width="9.1796875" style="39"/>
    <col min="3841" max="3841" width="10" style="39" customWidth="1"/>
    <col min="3842" max="3842" width="12.36328125" style="39" customWidth="1"/>
    <col min="3843" max="3843" width="18.08984375" style="39" bestFit="1" customWidth="1"/>
    <col min="3844" max="3844" width="16.6328125" style="39" bestFit="1" customWidth="1"/>
    <col min="3845" max="3845" width="12.7265625" style="39" bestFit="1" customWidth="1"/>
    <col min="3846" max="3846" width="13.453125" style="39" customWidth="1"/>
    <col min="3847" max="3847" width="5.81640625" style="39" customWidth="1"/>
    <col min="3848" max="3848" width="11.1796875" style="39" bestFit="1" customWidth="1"/>
    <col min="3849" max="3849" width="15" style="39" customWidth="1"/>
    <col min="3850" max="3850" width="21.1796875" style="39" customWidth="1"/>
    <col min="3851" max="3851" width="14.1796875" style="39" customWidth="1"/>
    <col min="3852" max="3852" width="16.6328125" style="39" customWidth="1"/>
    <col min="3853" max="3853" width="12.453125" style="39" bestFit="1" customWidth="1"/>
    <col min="3854" max="4096" width="9.1796875" style="39"/>
    <col min="4097" max="4097" width="10" style="39" customWidth="1"/>
    <col min="4098" max="4098" width="12.36328125" style="39" customWidth="1"/>
    <col min="4099" max="4099" width="18.08984375" style="39" bestFit="1" customWidth="1"/>
    <col min="4100" max="4100" width="16.6328125" style="39" bestFit="1" customWidth="1"/>
    <col min="4101" max="4101" width="12.7265625" style="39" bestFit="1" customWidth="1"/>
    <col min="4102" max="4102" width="13.453125" style="39" customWidth="1"/>
    <col min="4103" max="4103" width="5.81640625" style="39" customWidth="1"/>
    <col min="4104" max="4104" width="11.1796875" style="39" bestFit="1" customWidth="1"/>
    <col min="4105" max="4105" width="15" style="39" customWidth="1"/>
    <col min="4106" max="4106" width="21.1796875" style="39" customWidth="1"/>
    <col min="4107" max="4107" width="14.1796875" style="39" customWidth="1"/>
    <col min="4108" max="4108" width="16.6328125" style="39" customWidth="1"/>
    <col min="4109" max="4109" width="12.453125" style="39" bestFit="1" customWidth="1"/>
    <col min="4110" max="4352" width="9.1796875" style="39"/>
    <col min="4353" max="4353" width="10" style="39" customWidth="1"/>
    <col min="4354" max="4354" width="12.36328125" style="39" customWidth="1"/>
    <col min="4355" max="4355" width="18.08984375" style="39" bestFit="1" customWidth="1"/>
    <col min="4356" max="4356" width="16.6328125" style="39" bestFit="1" customWidth="1"/>
    <col min="4357" max="4357" width="12.7265625" style="39" bestFit="1" customWidth="1"/>
    <col min="4358" max="4358" width="13.453125" style="39" customWidth="1"/>
    <col min="4359" max="4359" width="5.81640625" style="39" customWidth="1"/>
    <col min="4360" max="4360" width="11.1796875" style="39" bestFit="1" customWidth="1"/>
    <col min="4361" max="4361" width="15" style="39" customWidth="1"/>
    <col min="4362" max="4362" width="21.1796875" style="39" customWidth="1"/>
    <col min="4363" max="4363" width="14.1796875" style="39" customWidth="1"/>
    <col min="4364" max="4364" width="16.6328125" style="39" customWidth="1"/>
    <col min="4365" max="4365" width="12.453125" style="39" bestFit="1" customWidth="1"/>
    <col min="4366" max="4608" width="9.1796875" style="39"/>
    <col min="4609" max="4609" width="10" style="39" customWidth="1"/>
    <col min="4610" max="4610" width="12.36328125" style="39" customWidth="1"/>
    <col min="4611" max="4611" width="18.08984375" style="39" bestFit="1" customWidth="1"/>
    <col min="4612" max="4612" width="16.6328125" style="39" bestFit="1" customWidth="1"/>
    <col min="4613" max="4613" width="12.7265625" style="39" bestFit="1" customWidth="1"/>
    <col min="4614" max="4614" width="13.453125" style="39" customWidth="1"/>
    <col min="4615" max="4615" width="5.81640625" style="39" customWidth="1"/>
    <col min="4616" max="4616" width="11.1796875" style="39" bestFit="1" customWidth="1"/>
    <col min="4617" max="4617" width="15" style="39" customWidth="1"/>
    <col min="4618" max="4618" width="21.1796875" style="39" customWidth="1"/>
    <col min="4619" max="4619" width="14.1796875" style="39" customWidth="1"/>
    <col min="4620" max="4620" width="16.6328125" style="39" customWidth="1"/>
    <col min="4621" max="4621" width="12.453125" style="39" bestFit="1" customWidth="1"/>
    <col min="4622" max="4864" width="9.1796875" style="39"/>
    <col min="4865" max="4865" width="10" style="39" customWidth="1"/>
    <col min="4866" max="4866" width="12.36328125" style="39" customWidth="1"/>
    <col min="4867" max="4867" width="18.08984375" style="39" bestFit="1" customWidth="1"/>
    <col min="4868" max="4868" width="16.6328125" style="39" bestFit="1" customWidth="1"/>
    <col min="4869" max="4869" width="12.7265625" style="39" bestFit="1" customWidth="1"/>
    <col min="4870" max="4870" width="13.453125" style="39" customWidth="1"/>
    <col min="4871" max="4871" width="5.81640625" style="39" customWidth="1"/>
    <col min="4872" max="4872" width="11.1796875" style="39" bestFit="1" customWidth="1"/>
    <col min="4873" max="4873" width="15" style="39" customWidth="1"/>
    <col min="4874" max="4874" width="21.1796875" style="39" customWidth="1"/>
    <col min="4875" max="4875" width="14.1796875" style="39" customWidth="1"/>
    <col min="4876" max="4876" width="16.6328125" style="39" customWidth="1"/>
    <col min="4877" max="4877" width="12.453125" style="39" bestFit="1" customWidth="1"/>
    <col min="4878" max="5120" width="9.1796875" style="39"/>
    <col min="5121" max="5121" width="10" style="39" customWidth="1"/>
    <col min="5122" max="5122" width="12.36328125" style="39" customWidth="1"/>
    <col min="5123" max="5123" width="18.08984375" style="39" bestFit="1" customWidth="1"/>
    <col min="5124" max="5124" width="16.6328125" style="39" bestFit="1" customWidth="1"/>
    <col min="5125" max="5125" width="12.7265625" style="39" bestFit="1" customWidth="1"/>
    <col min="5126" max="5126" width="13.453125" style="39" customWidth="1"/>
    <col min="5127" max="5127" width="5.81640625" style="39" customWidth="1"/>
    <col min="5128" max="5128" width="11.1796875" style="39" bestFit="1" customWidth="1"/>
    <col min="5129" max="5129" width="15" style="39" customWidth="1"/>
    <col min="5130" max="5130" width="21.1796875" style="39" customWidth="1"/>
    <col min="5131" max="5131" width="14.1796875" style="39" customWidth="1"/>
    <col min="5132" max="5132" width="16.6328125" style="39" customWidth="1"/>
    <col min="5133" max="5133" width="12.453125" style="39" bestFit="1" customWidth="1"/>
    <col min="5134" max="5376" width="9.1796875" style="39"/>
    <col min="5377" max="5377" width="10" style="39" customWidth="1"/>
    <col min="5378" max="5378" width="12.36328125" style="39" customWidth="1"/>
    <col min="5379" max="5379" width="18.08984375" style="39" bestFit="1" customWidth="1"/>
    <col min="5380" max="5380" width="16.6328125" style="39" bestFit="1" customWidth="1"/>
    <col min="5381" max="5381" width="12.7265625" style="39" bestFit="1" customWidth="1"/>
    <col min="5382" max="5382" width="13.453125" style="39" customWidth="1"/>
    <col min="5383" max="5383" width="5.81640625" style="39" customWidth="1"/>
    <col min="5384" max="5384" width="11.1796875" style="39" bestFit="1" customWidth="1"/>
    <col min="5385" max="5385" width="15" style="39" customWidth="1"/>
    <col min="5386" max="5386" width="21.1796875" style="39" customWidth="1"/>
    <col min="5387" max="5387" width="14.1796875" style="39" customWidth="1"/>
    <col min="5388" max="5388" width="16.6328125" style="39" customWidth="1"/>
    <col min="5389" max="5389" width="12.453125" style="39" bestFit="1" customWidth="1"/>
    <col min="5390" max="5632" width="9.1796875" style="39"/>
    <col min="5633" max="5633" width="10" style="39" customWidth="1"/>
    <col min="5634" max="5634" width="12.36328125" style="39" customWidth="1"/>
    <col min="5635" max="5635" width="18.08984375" style="39" bestFit="1" customWidth="1"/>
    <col min="5636" max="5636" width="16.6328125" style="39" bestFit="1" customWidth="1"/>
    <col min="5637" max="5637" width="12.7265625" style="39" bestFit="1" customWidth="1"/>
    <col min="5638" max="5638" width="13.453125" style="39" customWidth="1"/>
    <col min="5639" max="5639" width="5.81640625" style="39" customWidth="1"/>
    <col min="5640" max="5640" width="11.1796875" style="39" bestFit="1" customWidth="1"/>
    <col min="5641" max="5641" width="15" style="39" customWidth="1"/>
    <col min="5642" max="5642" width="21.1796875" style="39" customWidth="1"/>
    <col min="5643" max="5643" width="14.1796875" style="39" customWidth="1"/>
    <col min="5644" max="5644" width="16.6328125" style="39" customWidth="1"/>
    <col min="5645" max="5645" width="12.453125" style="39" bestFit="1" customWidth="1"/>
    <col min="5646" max="5888" width="9.1796875" style="39"/>
    <col min="5889" max="5889" width="10" style="39" customWidth="1"/>
    <col min="5890" max="5890" width="12.36328125" style="39" customWidth="1"/>
    <col min="5891" max="5891" width="18.08984375" style="39" bestFit="1" customWidth="1"/>
    <col min="5892" max="5892" width="16.6328125" style="39" bestFit="1" customWidth="1"/>
    <col min="5893" max="5893" width="12.7265625" style="39" bestFit="1" customWidth="1"/>
    <col min="5894" max="5894" width="13.453125" style="39" customWidth="1"/>
    <col min="5895" max="5895" width="5.81640625" style="39" customWidth="1"/>
    <col min="5896" max="5896" width="11.1796875" style="39" bestFit="1" customWidth="1"/>
    <col min="5897" max="5897" width="15" style="39" customWidth="1"/>
    <col min="5898" max="5898" width="21.1796875" style="39" customWidth="1"/>
    <col min="5899" max="5899" width="14.1796875" style="39" customWidth="1"/>
    <col min="5900" max="5900" width="16.6328125" style="39" customWidth="1"/>
    <col min="5901" max="5901" width="12.453125" style="39" bestFit="1" customWidth="1"/>
    <col min="5902" max="6144" width="9.1796875" style="39"/>
    <col min="6145" max="6145" width="10" style="39" customWidth="1"/>
    <col min="6146" max="6146" width="12.36328125" style="39" customWidth="1"/>
    <col min="6147" max="6147" width="18.08984375" style="39" bestFit="1" customWidth="1"/>
    <col min="6148" max="6148" width="16.6328125" style="39" bestFit="1" customWidth="1"/>
    <col min="6149" max="6149" width="12.7265625" style="39" bestFit="1" customWidth="1"/>
    <col min="6150" max="6150" width="13.453125" style="39" customWidth="1"/>
    <col min="6151" max="6151" width="5.81640625" style="39" customWidth="1"/>
    <col min="6152" max="6152" width="11.1796875" style="39" bestFit="1" customWidth="1"/>
    <col min="6153" max="6153" width="15" style="39" customWidth="1"/>
    <col min="6154" max="6154" width="21.1796875" style="39" customWidth="1"/>
    <col min="6155" max="6155" width="14.1796875" style="39" customWidth="1"/>
    <col min="6156" max="6156" width="16.6328125" style="39" customWidth="1"/>
    <col min="6157" max="6157" width="12.453125" style="39" bestFit="1" customWidth="1"/>
    <col min="6158" max="6400" width="9.1796875" style="39"/>
    <col min="6401" max="6401" width="10" style="39" customWidth="1"/>
    <col min="6402" max="6402" width="12.36328125" style="39" customWidth="1"/>
    <col min="6403" max="6403" width="18.08984375" style="39" bestFit="1" customWidth="1"/>
    <col min="6404" max="6404" width="16.6328125" style="39" bestFit="1" customWidth="1"/>
    <col min="6405" max="6405" width="12.7265625" style="39" bestFit="1" customWidth="1"/>
    <col min="6406" max="6406" width="13.453125" style="39" customWidth="1"/>
    <col min="6407" max="6407" width="5.81640625" style="39" customWidth="1"/>
    <col min="6408" max="6408" width="11.1796875" style="39" bestFit="1" customWidth="1"/>
    <col min="6409" max="6409" width="15" style="39" customWidth="1"/>
    <col min="6410" max="6410" width="21.1796875" style="39" customWidth="1"/>
    <col min="6411" max="6411" width="14.1796875" style="39" customWidth="1"/>
    <col min="6412" max="6412" width="16.6328125" style="39" customWidth="1"/>
    <col min="6413" max="6413" width="12.453125" style="39" bestFit="1" customWidth="1"/>
    <col min="6414" max="6656" width="9.1796875" style="39"/>
    <col min="6657" max="6657" width="10" style="39" customWidth="1"/>
    <col min="6658" max="6658" width="12.36328125" style="39" customWidth="1"/>
    <col min="6659" max="6659" width="18.08984375" style="39" bestFit="1" customWidth="1"/>
    <col min="6660" max="6660" width="16.6328125" style="39" bestFit="1" customWidth="1"/>
    <col min="6661" max="6661" width="12.7265625" style="39" bestFit="1" customWidth="1"/>
    <col min="6662" max="6662" width="13.453125" style="39" customWidth="1"/>
    <col min="6663" max="6663" width="5.81640625" style="39" customWidth="1"/>
    <col min="6664" max="6664" width="11.1796875" style="39" bestFit="1" customWidth="1"/>
    <col min="6665" max="6665" width="15" style="39" customWidth="1"/>
    <col min="6666" max="6666" width="21.1796875" style="39" customWidth="1"/>
    <col min="6667" max="6667" width="14.1796875" style="39" customWidth="1"/>
    <col min="6668" max="6668" width="16.6328125" style="39" customWidth="1"/>
    <col min="6669" max="6669" width="12.453125" style="39" bestFit="1" customWidth="1"/>
    <col min="6670" max="6912" width="9.1796875" style="39"/>
    <col min="6913" max="6913" width="10" style="39" customWidth="1"/>
    <col min="6914" max="6914" width="12.36328125" style="39" customWidth="1"/>
    <col min="6915" max="6915" width="18.08984375" style="39" bestFit="1" customWidth="1"/>
    <col min="6916" max="6916" width="16.6328125" style="39" bestFit="1" customWidth="1"/>
    <col min="6917" max="6917" width="12.7265625" style="39" bestFit="1" customWidth="1"/>
    <col min="6918" max="6918" width="13.453125" style="39" customWidth="1"/>
    <col min="6919" max="6919" width="5.81640625" style="39" customWidth="1"/>
    <col min="6920" max="6920" width="11.1796875" style="39" bestFit="1" customWidth="1"/>
    <col min="6921" max="6921" width="15" style="39" customWidth="1"/>
    <col min="6922" max="6922" width="21.1796875" style="39" customWidth="1"/>
    <col min="6923" max="6923" width="14.1796875" style="39" customWidth="1"/>
    <col min="6924" max="6924" width="16.6328125" style="39" customWidth="1"/>
    <col min="6925" max="6925" width="12.453125" style="39" bestFit="1" customWidth="1"/>
    <col min="6926" max="7168" width="9.1796875" style="39"/>
    <col min="7169" max="7169" width="10" style="39" customWidth="1"/>
    <col min="7170" max="7170" width="12.36328125" style="39" customWidth="1"/>
    <col min="7171" max="7171" width="18.08984375" style="39" bestFit="1" customWidth="1"/>
    <col min="7172" max="7172" width="16.6328125" style="39" bestFit="1" customWidth="1"/>
    <col min="7173" max="7173" width="12.7265625" style="39" bestFit="1" customWidth="1"/>
    <col min="7174" max="7174" width="13.453125" style="39" customWidth="1"/>
    <col min="7175" max="7175" width="5.81640625" style="39" customWidth="1"/>
    <col min="7176" max="7176" width="11.1796875" style="39" bestFit="1" customWidth="1"/>
    <col min="7177" max="7177" width="15" style="39" customWidth="1"/>
    <col min="7178" max="7178" width="21.1796875" style="39" customWidth="1"/>
    <col min="7179" max="7179" width="14.1796875" style="39" customWidth="1"/>
    <col min="7180" max="7180" width="16.6328125" style="39" customWidth="1"/>
    <col min="7181" max="7181" width="12.453125" style="39" bestFit="1" customWidth="1"/>
    <col min="7182" max="7424" width="9.1796875" style="39"/>
    <col min="7425" max="7425" width="10" style="39" customWidth="1"/>
    <col min="7426" max="7426" width="12.36328125" style="39" customWidth="1"/>
    <col min="7427" max="7427" width="18.08984375" style="39" bestFit="1" customWidth="1"/>
    <col min="7428" max="7428" width="16.6328125" style="39" bestFit="1" customWidth="1"/>
    <col min="7429" max="7429" width="12.7265625" style="39" bestFit="1" customWidth="1"/>
    <col min="7430" max="7430" width="13.453125" style="39" customWidth="1"/>
    <col min="7431" max="7431" width="5.81640625" style="39" customWidth="1"/>
    <col min="7432" max="7432" width="11.1796875" style="39" bestFit="1" customWidth="1"/>
    <col min="7433" max="7433" width="15" style="39" customWidth="1"/>
    <col min="7434" max="7434" width="21.1796875" style="39" customWidth="1"/>
    <col min="7435" max="7435" width="14.1796875" style="39" customWidth="1"/>
    <col min="7436" max="7436" width="16.6328125" style="39" customWidth="1"/>
    <col min="7437" max="7437" width="12.453125" style="39" bestFit="1" customWidth="1"/>
    <col min="7438" max="7680" width="9.1796875" style="39"/>
    <col min="7681" max="7681" width="10" style="39" customWidth="1"/>
    <col min="7682" max="7682" width="12.36328125" style="39" customWidth="1"/>
    <col min="7683" max="7683" width="18.08984375" style="39" bestFit="1" customWidth="1"/>
    <col min="7684" max="7684" width="16.6328125" style="39" bestFit="1" customWidth="1"/>
    <col min="7685" max="7685" width="12.7265625" style="39" bestFit="1" customWidth="1"/>
    <col min="7686" max="7686" width="13.453125" style="39" customWidth="1"/>
    <col min="7687" max="7687" width="5.81640625" style="39" customWidth="1"/>
    <col min="7688" max="7688" width="11.1796875" style="39" bestFit="1" customWidth="1"/>
    <col min="7689" max="7689" width="15" style="39" customWidth="1"/>
    <col min="7690" max="7690" width="21.1796875" style="39" customWidth="1"/>
    <col min="7691" max="7691" width="14.1796875" style="39" customWidth="1"/>
    <col min="7692" max="7692" width="16.6328125" style="39" customWidth="1"/>
    <col min="7693" max="7693" width="12.453125" style="39" bestFit="1" customWidth="1"/>
    <col min="7694" max="7936" width="9.1796875" style="39"/>
    <col min="7937" max="7937" width="10" style="39" customWidth="1"/>
    <col min="7938" max="7938" width="12.36328125" style="39" customWidth="1"/>
    <col min="7939" max="7939" width="18.08984375" style="39" bestFit="1" customWidth="1"/>
    <col min="7940" max="7940" width="16.6328125" style="39" bestFit="1" customWidth="1"/>
    <col min="7941" max="7941" width="12.7265625" style="39" bestFit="1" customWidth="1"/>
    <col min="7942" max="7942" width="13.453125" style="39" customWidth="1"/>
    <col min="7943" max="7943" width="5.81640625" style="39" customWidth="1"/>
    <col min="7944" max="7944" width="11.1796875" style="39" bestFit="1" customWidth="1"/>
    <col min="7945" max="7945" width="15" style="39" customWidth="1"/>
    <col min="7946" max="7946" width="21.1796875" style="39" customWidth="1"/>
    <col min="7947" max="7947" width="14.1796875" style="39" customWidth="1"/>
    <col min="7948" max="7948" width="16.6328125" style="39" customWidth="1"/>
    <col min="7949" max="7949" width="12.453125" style="39" bestFit="1" customWidth="1"/>
    <col min="7950" max="8192" width="9.1796875" style="39"/>
    <col min="8193" max="8193" width="10" style="39" customWidth="1"/>
    <col min="8194" max="8194" width="12.36328125" style="39" customWidth="1"/>
    <col min="8195" max="8195" width="18.08984375" style="39" bestFit="1" customWidth="1"/>
    <col min="8196" max="8196" width="16.6328125" style="39" bestFit="1" customWidth="1"/>
    <col min="8197" max="8197" width="12.7265625" style="39" bestFit="1" customWidth="1"/>
    <col min="8198" max="8198" width="13.453125" style="39" customWidth="1"/>
    <col min="8199" max="8199" width="5.81640625" style="39" customWidth="1"/>
    <col min="8200" max="8200" width="11.1796875" style="39" bestFit="1" customWidth="1"/>
    <col min="8201" max="8201" width="15" style="39" customWidth="1"/>
    <col min="8202" max="8202" width="21.1796875" style="39" customWidth="1"/>
    <col min="8203" max="8203" width="14.1796875" style="39" customWidth="1"/>
    <col min="8204" max="8204" width="16.6328125" style="39" customWidth="1"/>
    <col min="8205" max="8205" width="12.453125" style="39" bestFit="1" customWidth="1"/>
    <col min="8206" max="8448" width="9.1796875" style="39"/>
    <col min="8449" max="8449" width="10" style="39" customWidth="1"/>
    <col min="8450" max="8450" width="12.36328125" style="39" customWidth="1"/>
    <col min="8451" max="8451" width="18.08984375" style="39" bestFit="1" customWidth="1"/>
    <col min="8452" max="8452" width="16.6328125" style="39" bestFit="1" customWidth="1"/>
    <col min="8453" max="8453" width="12.7265625" style="39" bestFit="1" customWidth="1"/>
    <col min="8454" max="8454" width="13.453125" style="39" customWidth="1"/>
    <col min="8455" max="8455" width="5.81640625" style="39" customWidth="1"/>
    <col min="8456" max="8456" width="11.1796875" style="39" bestFit="1" customWidth="1"/>
    <col min="8457" max="8457" width="15" style="39" customWidth="1"/>
    <col min="8458" max="8458" width="21.1796875" style="39" customWidth="1"/>
    <col min="8459" max="8459" width="14.1796875" style="39" customWidth="1"/>
    <col min="8460" max="8460" width="16.6328125" style="39" customWidth="1"/>
    <col min="8461" max="8461" width="12.453125" style="39" bestFit="1" customWidth="1"/>
    <col min="8462" max="8704" width="9.1796875" style="39"/>
    <col min="8705" max="8705" width="10" style="39" customWidth="1"/>
    <col min="8706" max="8706" width="12.36328125" style="39" customWidth="1"/>
    <col min="8707" max="8707" width="18.08984375" style="39" bestFit="1" customWidth="1"/>
    <col min="8708" max="8708" width="16.6328125" style="39" bestFit="1" customWidth="1"/>
    <col min="8709" max="8709" width="12.7265625" style="39" bestFit="1" customWidth="1"/>
    <col min="8710" max="8710" width="13.453125" style="39" customWidth="1"/>
    <col min="8711" max="8711" width="5.81640625" style="39" customWidth="1"/>
    <col min="8712" max="8712" width="11.1796875" style="39" bestFit="1" customWidth="1"/>
    <col min="8713" max="8713" width="15" style="39" customWidth="1"/>
    <col min="8714" max="8714" width="21.1796875" style="39" customWidth="1"/>
    <col min="8715" max="8715" width="14.1796875" style="39" customWidth="1"/>
    <col min="8716" max="8716" width="16.6328125" style="39" customWidth="1"/>
    <col min="8717" max="8717" width="12.453125" style="39" bestFit="1" customWidth="1"/>
    <col min="8718" max="8960" width="9.1796875" style="39"/>
    <col min="8961" max="8961" width="10" style="39" customWidth="1"/>
    <col min="8962" max="8962" width="12.36328125" style="39" customWidth="1"/>
    <col min="8963" max="8963" width="18.08984375" style="39" bestFit="1" customWidth="1"/>
    <col min="8964" max="8964" width="16.6328125" style="39" bestFit="1" customWidth="1"/>
    <col min="8965" max="8965" width="12.7265625" style="39" bestFit="1" customWidth="1"/>
    <col min="8966" max="8966" width="13.453125" style="39" customWidth="1"/>
    <col min="8967" max="8967" width="5.81640625" style="39" customWidth="1"/>
    <col min="8968" max="8968" width="11.1796875" style="39" bestFit="1" customWidth="1"/>
    <col min="8969" max="8969" width="15" style="39" customWidth="1"/>
    <col min="8970" max="8970" width="21.1796875" style="39" customWidth="1"/>
    <col min="8971" max="8971" width="14.1796875" style="39" customWidth="1"/>
    <col min="8972" max="8972" width="16.6328125" style="39" customWidth="1"/>
    <col min="8973" max="8973" width="12.453125" style="39" bestFit="1" customWidth="1"/>
    <col min="8974" max="9216" width="9.1796875" style="39"/>
    <col min="9217" max="9217" width="10" style="39" customWidth="1"/>
    <col min="9218" max="9218" width="12.36328125" style="39" customWidth="1"/>
    <col min="9219" max="9219" width="18.08984375" style="39" bestFit="1" customWidth="1"/>
    <col min="9220" max="9220" width="16.6328125" style="39" bestFit="1" customWidth="1"/>
    <col min="9221" max="9221" width="12.7265625" style="39" bestFit="1" customWidth="1"/>
    <col min="9222" max="9222" width="13.453125" style="39" customWidth="1"/>
    <col min="9223" max="9223" width="5.81640625" style="39" customWidth="1"/>
    <col min="9224" max="9224" width="11.1796875" style="39" bestFit="1" customWidth="1"/>
    <col min="9225" max="9225" width="15" style="39" customWidth="1"/>
    <col min="9226" max="9226" width="21.1796875" style="39" customWidth="1"/>
    <col min="9227" max="9227" width="14.1796875" style="39" customWidth="1"/>
    <col min="9228" max="9228" width="16.6328125" style="39" customWidth="1"/>
    <col min="9229" max="9229" width="12.453125" style="39" bestFit="1" customWidth="1"/>
    <col min="9230" max="9472" width="9.1796875" style="39"/>
    <col min="9473" max="9473" width="10" style="39" customWidth="1"/>
    <col min="9474" max="9474" width="12.36328125" style="39" customWidth="1"/>
    <col min="9475" max="9475" width="18.08984375" style="39" bestFit="1" customWidth="1"/>
    <col min="9476" max="9476" width="16.6328125" style="39" bestFit="1" customWidth="1"/>
    <col min="9477" max="9477" width="12.7265625" style="39" bestFit="1" customWidth="1"/>
    <col min="9478" max="9478" width="13.453125" style="39" customWidth="1"/>
    <col min="9479" max="9479" width="5.81640625" style="39" customWidth="1"/>
    <col min="9480" max="9480" width="11.1796875" style="39" bestFit="1" customWidth="1"/>
    <col min="9481" max="9481" width="15" style="39" customWidth="1"/>
    <col min="9482" max="9482" width="21.1796875" style="39" customWidth="1"/>
    <col min="9483" max="9483" width="14.1796875" style="39" customWidth="1"/>
    <col min="9484" max="9484" width="16.6328125" style="39" customWidth="1"/>
    <col min="9485" max="9485" width="12.453125" style="39" bestFit="1" customWidth="1"/>
    <col min="9486" max="9728" width="9.1796875" style="39"/>
    <col min="9729" max="9729" width="10" style="39" customWidth="1"/>
    <col min="9730" max="9730" width="12.36328125" style="39" customWidth="1"/>
    <col min="9731" max="9731" width="18.08984375" style="39" bestFit="1" customWidth="1"/>
    <col min="9732" max="9732" width="16.6328125" style="39" bestFit="1" customWidth="1"/>
    <col min="9733" max="9733" width="12.7265625" style="39" bestFit="1" customWidth="1"/>
    <col min="9734" max="9734" width="13.453125" style="39" customWidth="1"/>
    <col min="9735" max="9735" width="5.81640625" style="39" customWidth="1"/>
    <col min="9736" max="9736" width="11.1796875" style="39" bestFit="1" customWidth="1"/>
    <col min="9737" max="9737" width="15" style="39" customWidth="1"/>
    <col min="9738" max="9738" width="21.1796875" style="39" customWidth="1"/>
    <col min="9739" max="9739" width="14.1796875" style="39" customWidth="1"/>
    <col min="9740" max="9740" width="16.6328125" style="39" customWidth="1"/>
    <col min="9741" max="9741" width="12.453125" style="39" bestFit="1" customWidth="1"/>
    <col min="9742" max="9984" width="9.1796875" style="39"/>
    <col min="9985" max="9985" width="10" style="39" customWidth="1"/>
    <col min="9986" max="9986" width="12.36328125" style="39" customWidth="1"/>
    <col min="9987" max="9987" width="18.08984375" style="39" bestFit="1" customWidth="1"/>
    <col min="9988" max="9988" width="16.6328125" style="39" bestFit="1" customWidth="1"/>
    <col min="9989" max="9989" width="12.7265625" style="39" bestFit="1" customWidth="1"/>
    <col min="9990" max="9990" width="13.453125" style="39" customWidth="1"/>
    <col min="9991" max="9991" width="5.81640625" style="39" customWidth="1"/>
    <col min="9992" max="9992" width="11.1796875" style="39" bestFit="1" customWidth="1"/>
    <col min="9993" max="9993" width="15" style="39" customWidth="1"/>
    <col min="9994" max="9994" width="21.1796875" style="39" customWidth="1"/>
    <col min="9995" max="9995" width="14.1796875" style="39" customWidth="1"/>
    <col min="9996" max="9996" width="16.6328125" style="39" customWidth="1"/>
    <col min="9997" max="9997" width="12.453125" style="39" bestFit="1" customWidth="1"/>
    <col min="9998" max="10240" width="9.1796875" style="39"/>
    <col min="10241" max="10241" width="10" style="39" customWidth="1"/>
    <col min="10242" max="10242" width="12.36328125" style="39" customWidth="1"/>
    <col min="10243" max="10243" width="18.08984375" style="39" bestFit="1" customWidth="1"/>
    <col min="10244" max="10244" width="16.6328125" style="39" bestFit="1" customWidth="1"/>
    <col min="10245" max="10245" width="12.7265625" style="39" bestFit="1" customWidth="1"/>
    <col min="10246" max="10246" width="13.453125" style="39" customWidth="1"/>
    <col min="10247" max="10247" width="5.81640625" style="39" customWidth="1"/>
    <col min="10248" max="10248" width="11.1796875" style="39" bestFit="1" customWidth="1"/>
    <col min="10249" max="10249" width="15" style="39" customWidth="1"/>
    <col min="10250" max="10250" width="21.1796875" style="39" customWidth="1"/>
    <col min="10251" max="10251" width="14.1796875" style="39" customWidth="1"/>
    <col min="10252" max="10252" width="16.6328125" style="39" customWidth="1"/>
    <col min="10253" max="10253" width="12.453125" style="39" bestFit="1" customWidth="1"/>
    <col min="10254" max="10496" width="9.1796875" style="39"/>
    <col min="10497" max="10497" width="10" style="39" customWidth="1"/>
    <col min="10498" max="10498" width="12.36328125" style="39" customWidth="1"/>
    <col min="10499" max="10499" width="18.08984375" style="39" bestFit="1" customWidth="1"/>
    <col min="10500" max="10500" width="16.6328125" style="39" bestFit="1" customWidth="1"/>
    <col min="10501" max="10501" width="12.7265625" style="39" bestFit="1" customWidth="1"/>
    <col min="10502" max="10502" width="13.453125" style="39" customWidth="1"/>
    <col min="10503" max="10503" width="5.81640625" style="39" customWidth="1"/>
    <col min="10504" max="10504" width="11.1796875" style="39" bestFit="1" customWidth="1"/>
    <col min="10505" max="10505" width="15" style="39" customWidth="1"/>
    <col min="10506" max="10506" width="21.1796875" style="39" customWidth="1"/>
    <col min="10507" max="10507" width="14.1796875" style="39" customWidth="1"/>
    <col min="10508" max="10508" width="16.6328125" style="39" customWidth="1"/>
    <col min="10509" max="10509" width="12.453125" style="39" bestFit="1" customWidth="1"/>
    <col min="10510" max="10752" width="9.1796875" style="39"/>
    <col min="10753" max="10753" width="10" style="39" customWidth="1"/>
    <col min="10754" max="10754" width="12.36328125" style="39" customWidth="1"/>
    <col min="10755" max="10755" width="18.08984375" style="39" bestFit="1" customWidth="1"/>
    <col min="10756" max="10756" width="16.6328125" style="39" bestFit="1" customWidth="1"/>
    <col min="10757" max="10757" width="12.7265625" style="39" bestFit="1" customWidth="1"/>
    <col min="10758" max="10758" width="13.453125" style="39" customWidth="1"/>
    <col min="10759" max="10759" width="5.81640625" style="39" customWidth="1"/>
    <col min="10760" max="10760" width="11.1796875" style="39" bestFit="1" customWidth="1"/>
    <col min="10761" max="10761" width="15" style="39" customWidth="1"/>
    <col min="10762" max="10762" width="21.1796875" style="39" customWidth="1"/>
    <col min="10763" max="10763" width="14.1796875" style="39" customWidth="1"/>
    <col min="10764" max="10764" width="16.6328125" style="39" customWidth="1"/>
    <col min="10765" max="10765" width="12.453125" style="39" bestFit="1" customWidth="1"/>
    <col min="10766" max="11008" width="9.1796875" style="39"/>
    <col min="11009" max="11009" width="10" style="39" customWidth="1"/>
    <col min="11010" max="11010" width="12.36328125" style="39" customWidth="1"/>
    <col min="11011" max="11011" width="18.08984375" style="39" bestFit="1" customWidth="1"/>
    <col min="11012" max="11012" width="16.6328125" style="39" bestFit="1" customWidth="1"/>
    <col min="11013" max="11013" width="12.7265625" style="39" bestFit="1" customWidth="1"/>
    <col min="11014" max="11014" width="13.453125" style="39" customWidth="1"/>
    <col min="11015" max="11015" width="5.81640625" style="39" customWidth="1"/>
    <col min="11016" max="11016" width="11.1796875" style="39" bestFit="1" customWidth="1"/>
    <col min="11017" max="11017" width="15" style="39" customWidth="1"/>
    <col min="11018" max="11018" width="21.1796875" style="39" customWidth="1"/>
    <col min="11019" max="11019" width="14.1796875" style="39" customWidth="1"/>
    <col min="11020" max="11020" width="16.6328125" style="39" customWidth="1"/>
    <col min="11021" max="11021" width="12.453125" style="39" bestFit="1" customWidth="1"/>
    <col min="11022" max="11264" width="9.1796875" style="39"/>
    <col min="11265" max="11265" width="10" style="39" customWidth="1"/>
    <col min="11266" max="11266" width="12.36328125" style="39" customWidth="1"/>
    <col min="11267" max="11267" width="18.08984375" style="39" bestFit="1" customWidth="1"/>
    <col min="11268" max="11268" width="16.6328125" style="39" bestFit="1" customWidth="1"/>
    <col min="11269" max="11269" width="12.7265625" style="39" bestFit="1" customWidth="1"/>
    <col min="11270" max="11270" width="13.453125" style="39" customWidth="1"/>
    <col min="11271" max="11271" width="5.81640625" style="39" customWidth="1"/>
    <col min="11272" max="11272" width="11.1796875" style="39" bestFit="1" customWidth="1"/>
    <col min="11273" max="11273" width="15" style="39" customWidth="1"/>
    <col min="11274" max="11274" width="21.1796875" style="39" customWidth="1"/>
    <col min="11275" max="11275" width="14.1796875" style="39" customWidth="1"/>
    <col min="11276" max="11276" width="16.6328125" style="39" customWidth="1"/>
    <col min="11277" max="11277" width="12.453125" style="39" bestFit="1" customWidth="1"/>
    <col min="11278" max="11520" width="9.1796875" style="39"/>
    <col min="11521" max="11521" width="10" style="39" customWidth="1"/>
    <col min="11522" max="11522" width="12.36328125" style="39" customWidth="1"/>
    <col min="11523" max="11523" width="18.08984375" style="39" bestFit="1" customWidth="1"/>
    <col min="11524" max="11524" width="16.6328125" style="39" bestFit="1" customWidth="1"/>
    <col min="11525" max="11525" width="12.7265625" style="39" bestFit="1" customWidth="1"/>
    <col min="11526" max="11526" width="13.453125" style="39" customWidth="1"/>
    <col min="11527" max="11527" width="5.81640625" style="39" customWidth="1"/>
    <col min="11528" max="11528" width="11.1796875" style="39" bestFit="1" customWidth="1"/>
    <col min="11529" max="11529" width="15" style="39" customWidth="1"/>
    <col min="11530" max="11530" width="21.1796875" style="39" customWidth="1"/>
    <col min="11531" max="11531" width="14.1796875" style="39" customWidth="1"/>
    <col min="11532" max="11532" width="16.6328125" style="39" customWidth="1"/>
    <col min="11533" max="11533" width="12.453125" style="39" bestFit="1" customWidth="1"/>
    <col min="11534" max="11776" width="9.1796875" style="39"/>
    <col min="11777" max="11777" width="10" style="39" customWidth="1"/>
    <col min="11778" max="11778" width="12.36328125" style="39" customWidth="1"/>
    <col min="11779" max="11779" width="18.08984375" style="39" bestFit="1" customWidth="1"/>
    <col min="11780" max="11780" width="16.6328125" style="39" bestFit="1" customWidth="1"/>
    <col min="11781" max="11781" width="12.7265625" style="39" bestFit="1" customWidth="1"/>
    <col min="11782" max="11782" width="13.453125" style="39" customWidth="1"/>
    <col min="11783" max="11783" width="5.81640625" style="39" customWidth="1"/>
    <col min="11784" max="11784" width="11.1796875" style="39" bestFit="1" customWidth="1"/>
    <col min="11785" max="11785" width="15" style="39" customWidth="1"/>
    <col min="11786" max="11786" width="21.1796875" style="39" customWidth="1"/>
    <col min="11787" max="11787" width="14.1796875" style="39" customWidth="1"/>
    <col min="11788" max="11788" width="16.6328125" style="39" customWidth="1"/>
    <col min="11789" max="11789" width="12.453125" style="39" bestFit="1" customWidth="1"/>
    <col min="11790" max="12032" width="9.1796875" style="39"/>
    <col min="12033" max="12033" width="10" style="39" customWidth="1"/>
    <col min="12034" max="12034" width="12.36328125" style="39" customWidth="1"/>
    <col min="12035" max="12035" width="18.08984375" style="39" bestFit="1" customWidth="1"/>
    <col min="12036" max="12036" width="16.6328125" style="39" bestFit="1" customWidth="1"/>
    <col min="12037" max="12037" width="12.7265625" style="39" bestFit="1" customWidth="1"/>
    <col min="12038" max="12038" width="13.453125" style="39" customWidth="1"/>
    <col min="12039" max="12039" width="5.81640625" style="39" customWidth="1"/>
    <col min="12040" max="12040" width="11.1796875" style="39" bestFit="1" customWidth="1"/>
    <col min="12041" max="12041" width="15" style="39" customWidth="1"/>
    <col min="12042" max="12042" width="21.1796875" style="39" customWidth="1"/>
    <col min="12043" max="12043" width="14.1796875" style="39" customWidth="1"/>
    <col min="12044" max="12044" width="16.6328125" style="39" customWidth="1"/>
    <col min="12045" max="12045" width="12.453125" style="39" bestFit="1" customWidth="1"/>
    <col min="12046" max="12288" width="9.1796875" style="39"/>
    <col min="12289" max="12289" width="10" style="39" customWidth="1"/>
    <col min="12290" max="12290" width="12.36328125" style="39" customWidth="1"/>
    <col min="12291" max="12291" width="18.08984375" style="39" bestFit="1" customWidth="1"/>
    <col min="12292" max="12292" width="16.6328125" style="39" bestFit="1" customWidth="1"/>
    <col min="12293" max="12293" width="12.7265625" style="39" bestFit="1" customWidth="1"/>
    <col min="12294" max="12294" width="13.453125" style="39" customWidth="1"/>
    <col min="12295" max="12295" width="5.81640625" style="39" customWidth="1"/>
    <col min="12296" max="12296" width="11.1796875" style="39" bestFit="1" customWidth="1"/>
    <col min="12297" max="12297" width="15" style="39" customWidth="1"/>
    <col min="12298" max="12298" width="21.1796875" style="39" customWidth="1"/>
    <col min="12299" max="12299" width="14.1796875" style="39" customWidth="1"/>
    <col min="12300" max="12300" width="16.6328125" style="39" customWidth="1"/>
    <col min="12301" max="12301" width="12.453125" style="39" bestFit="1" customWidth="1"/>
    <col min="12302" max="12544" width="9.1796875" style="39"/>
    <col min="12545" max="12545" width="10" style="39" customWidth="1"/>
    <col min="12546" max="12546" width="12.36328125" style="39" customWidth="1"/>
    <col min="12547" max="12547" width="18.08984375" style="39" bestFit="1" customWidth="1"/>
    <col min="12548" max="12548" width="16.6328125" style="39" bestFit="1" customWidth="1"/>
    <col min="12549" max="12549" width="12.7265625" style="39" bestFit="1" customWidth="1"/>
    <col min="12550" max="12550" width="13.453125" style="39" customWidth="1"/>
    <col min="12551" max="12551" width="5.81640625" style="39" customWidth="1"/>
    <col min="12552" max="12552" width="11.1796875" style="39" bestFit="1" customWidth="1"/>
    <col min="12553" max="12553" width="15" style="39" customWidth="1"/>
    <col min="12554" max="12554" width="21.1796875" style="39" customWidth="1"/>
    <col min="12555" max="12555" width="14.1796875" style="39" customWidth="1"/>
    <col min="12556" max="12556" width="16.6328125" style="39" customWidth="1"/>
    <col min="12557" max="12557" width="12.453125" style="39" bestFit="1" customWidth="1"/>
    <col min="12558" max="12800" width="9.1796875" style="39"/>
    <col min="12801" max="12801" width="10" style="39" customWidth="1"/>
    <col min="12802" max="12802" width="12.36328125" style="39" customWidth="1"/>
    <col min="12803" max="12803" width="18.08984375" style="39" bestFit="1" customWidth="1"/>
    <col min="12804" max="12804" width="16.6328125" style="39" bestFit="1" customWidth="1"/>
    <col min="12805" max="12805" width="12.7265625" style="39" bestFit="1" customWidth="1"/>
    <col min="12806" max="12806" width="13.453125" style="39" customWidth="1"/>
    <col min="12807" max="12807" width="5.81640625" style="39" customWidth="1"/>
    <col min="12808" max="12808" width="11.1796875" style="39" bestFit="1" customWidth="1"/>
    <col min="12809" max="12809" width="15" style="39" customWidth="1"/>
    <col min="12810" max="12810" width="21.1796875" style="39" customWidth="1"/>
    <col min="12811" max="12811" width="14.1796875" style="39" customWidth="1"/>
    <col min="12812" max="12812" width="16.6328125" style="39" customWidth="1"/>
    <col min="12813" max="12813" width="12.453125" style="39" bestFit="1" customWidth="1"/>
    <col min="12814" max="13056" width="9.1796875" style="39"/>
    <col min="13057" max="13057" width="10" style="39" customWidth="1"/>
    <col min="13058" max="13058" width="12.36328125" style="39" customWidth="1"/>
    <col min="13059" max="13059" width="18.08984375" style="39" bestFit="1" customWidth="1"/>
    <col min="13060" max="13060" width="16.6328125" style="39" bestFit="1" customWidth="1"/>
    <col min="13061" max="13061" width="12.7265625" style="39" bestFit="1" customWidth="1"/>
    <col min="13062" max="13062" width="13.453125" style="39" customWidth="1"/>
    <col min="13063" max="13063" width="5.81640625" style="39" customWidth="1"/>
    <col min="13064" max="13064" width="11.1796875" style="39" bestFit="1" customWidth="1"/>
    <col min="13065" max="13065" width="15" style="39" customWidth="1"/>
    <col min="13066" max="13066" width="21.1796875" style="39" customWidth="1"/>
    <col min="13067" max="13067" width="14.1796875" style="39" customWidth="1"/>
    <col min="13068" max="13068" width="16.6328125" style="39" customWidth="1"/>
    <col min="13069" max="13069" width="12.453125" style="39" bestFit="1" customWidth="1"/>
    <col min="13070" max="13312" width="9.1796875" style="39"/>
    <col min="13313" max="13313" width="10" style="39" customWidth="1"/>
    <col min="13314" max="13314" width="12.36328125" style="39" customWidth="1"/>
    <col min="13315" max="13315" width="18.08984375" style="39" bestFit="1" customWidth="1"/>
    <col min="13316" max="13316" width="16.6328125" style="39" bestFit="1" customWidth="1"/>
    <col min="13317" max="13317" width="12.7265625" style="39" bestFit="1" customWidth="1"/>
    <col min="13318" max="13318" width="13.453125" style="39" customWidth="1"/>
    <col min="13319" max="13319" width="5.81640625" style="39" customWidth="1"/>
    <col min="13320" max="13320" width="11.1796875" style="39" bestFit="1" customWidth="1"/>
    <col min="13321" max="13321" width="15" style="39" customWidth="1"/>
    <col min="13322" max="13322" width="21.1796875" style="39" customWidth="1"/>
    <col min="13323" max="13323" width="14.1796875" style="39" customWidth="1"/>
    <col min="13324" max="13324" width="16.6328125" style="39" customWidth="1"/>
    <col min="13325" max="13325" width="12.453125" style="39" bestFit="1" customWidth="1"/>
    <col min="13326" max="13568" width="9.1796875" style="39"/>
    <col min="13569" max="13569" width="10" style="39" customWidth="1"/>
    <col min="13570" max="13570" width="12.36328125" style="39" customWidth="1"/>
    <col min="13571" max="13571" width="18.08984375" style="39" bestFit="1" customWidth="1"/>
    <col min="13572" max="13572" width="16.6328125" style="39" bestFit="1" customWidth="1"/>
    <col min="13573" max="13573" width="12.7265625" style="39" bestFit="1" customWidth="1"/>
    <col min="13574" max="13574" width="13.453125" style="39" customWidth="1"/>
    <col min="13575" max="13575" width="5.81640625" style="39" customWidth="1"/>
    <col min="13576" max="13576" width="11.1796875" style="39" bestFit="1" customWidth="1"/>
    <col min="13577" max="13577" width="15" style="39" customWidth="1"/>
    <col min="13578" max="13578" width="21.1796875" style="39" customWidth="1"/>
    <col min="13579" max="13579" width="14.1796875" style="39" customWidth="1"/>
    <col min="13580" max="13580" width="16.6328125" style="39" customWidth="1"/>
    <col min="13581" max="13581" width="12.453125" style="39" bestFit="1" customWidth="1"/>
    <col min="13582" max="13824" width="9.1796875" style="39"/>
    <col min="13825" max="13825" width="10" style="39" customWidth="1"/>
    <col min="13826" max="13826" width="12.36328125" style="39" customWidth="1"/>
    <col min="13827" max="13827" width="18.08984375" style="39" bestFit="1" customWidth="1"/>
    <col min="13828" max="13828" width="16.6328125" style="39" bestFit="1" customWidth="1"/>
    <col min="13829" max="13829" width="12.7265625" style="39" bestFit="1" customWidth="1"/>
    <col min="13830" max="13830" width="13.453125" style="39" customWidth="1"/>
    <col min="13831" max="13831" width="5.81640625" style="39" customWidth="1"/>
    <col min="13832" max="13832" width="11.1796875" style="39" bestFit="1" customWidth="1"/>
    <col min="13833" max="13833" width="15" style="39" customWidth="1"/>
    <col min="13834" max="13834" width="21.1796875" style="39" customWidth="1"/>
    <col min="13835" max="13835" width="14.1796875" style="39" customWidth="1"/>
    <col min="13836" max="13836" width="16.6328125" style="39" customWidth="1"/>
    <col min="13837" max="13837" width="12.453125" style="39" bestFit="1" customWidth="1"/>
    <col min="13838" max="14080" width="9.1796875" style="39"/>
    <col min="14081" max="14081" width="10" style="39" customWidth="1"/>
    <col min="14082" max="14082" width="12.36328125" style="39" customWidth="1"/>
    <col min="14083" max="14083" width="18.08984375" style="39" bestFit="1" customWidth="1"/>
    <col min="14084" max="14084" width="16.6328125" style="39" bestFit="1" customWidth="1"/>
    <col min="14085" max="14085" width="12.7265625" style="39" bestFit="1" customWidth="1"/>
    <col min="14086" max="14086" width="13.453125" style="39" customWidth="1"/>
    <col min="14087" max="14087" width="5.81640625" style="39" customWidth="1"/>
    <col min="14088" max="14088" width="11.1796875" style="39" bestFit="1" customWidth="1"/>
    <col min="14089" max="14089" width="15" style="39" customWidth="1"/>
    <col min="14090" max="14090" width="21.1796875" style="39" customWidth="1"/>
    <col min="14091" max="14091" width="14.1796875" style="39" customWidth="1"/>
    <col min="14092" max="14092" width="16.6328125" style="39" customWidth="1"/>
    <col min="14093" max="14093" width="12.453125" style="39" bestFit="1" customWidth="1"/>
    <col min="14094" max="14336" width="9.1796875" style="39"/>
    <col min="14337" max="14337" width="10" style="39" customWidth="1"/>
    <col min="14338" max="14338" width="12.36328125" style="39" customWidth="1"/>
    <col min="14339" max="14339" width="18.08984375" style="39" bestFit="1" customWidth="1"/>
    <col min="14340" max="14340" width="16.6328125" style="39" bestFit="1" customWidth="1"/>
    <col min="14341" max="14341" width="12.7265625" style="39" bestFit="1" customWidth="1"/>
    <col min="14342" max="14342" width="13.453125" style="39" customWidth="1"/>
    <col min="14343" max="14343" width="5.81640625" style="39" customWidth="1"/>
    <col min="14344" max="14344" width="11.1796875" style="39" bestFit="1" customWidth="1"/>
    <col min="14345" max="14345" width="15" style="39" customWidth="1"/>
    <col min="14346" max="14346" width="21.1796875" style="39" customWidth="1"/>
    <col min="14347" max="14347" width="14.1796875" style="39" customWidth="1"/>
    <col min="14348" max="14348" width="16.6328125" style="39" customWidth="1"/>
    <col min="14349" max="14349" width="12.453125" style="39" bestFit="1" customWidth="1"/>
    <col min="14350" max="14592" width="9.1796875" style="39"/>
    <col min="14593" max="14593" width="10" style="39" customWidth="1"/>
    <col min="14594" max="14594" width="12.36328125" style="39" customWidth="1"/>
    <col min="14595" max="14595" width="18.08984375" style="39" bestFit="1" customWidth="1"/>
    <col min="14596" max="14596" width="16.6328125" style="39" bestFit="1" customWidth="1"/>
    <col min="14597" max="14597" width="12.7265625" style="39" bestFit="1" customWidth="1"/>
    <col min="14598" max="14598" width="13.453125" style="39" customWidth="1"/>
    <col min="14599" max="14599" width="5.81640625" style="39" customWidth="1"/>
    <col min="14600" max="14600" width="11.1796875" style="39" bestFit="1" customWidth="1"/>
    <col min="14601" max="14601" width="15" style="39" customWidth="1"/>
    <col min="14602" max="14602" width="21.1796875" style="39" customWidth="1"/>
    <col min="14603" max="14603" width="14.1796875" style="39" customWidth="1"/>
    <col min="14604" max="14604" width="16.6328125" style="39" customWidth="1"/>
    <col min="14605" max="14605" width="12.453125" style="39" bestFit="1" customWidth="1"/>
    <col min="14606" max="14848" width="9.1796875" style="39"/>
    <col min="14849" max="14849" width="10" style="39" customWidth="1"/>
    <col min="14850" max="14850" width="12.36328125" style="39" customWidth="1"/>
    <col min="14851" max="14851" width="18.08984375" style="39" bestFit="1" customWidth="1"/>
    <col min="14852" max="14852" width="16.6328125" style="39" bestFit="1" customWidth="1"/>
    <col min="14853" max="14853" width="12.7265625" style="39" bestFit="1" customWidth="1"/>
    <col min="14854" max="14854" width="13.453125" style="39" customWidth="1"/>
    <col min="14855" max="14855" width="5.81640625" style="39" customWidth="1"/>
    <col min="14856" max="14856" width="11.1796875" style="39" bestFit="1" customWidth="1"/>
    <col min="14857" max="14857" width="15" style="39" customWidth="1"/>
    <col min="14858" max="14858" width="21.1796875" style="39" customWidth="1"/>
    <col min="14859" max="14859" width="14.1796875" style="39" customWidth="1"/>
    <col min="14860" max="14860" width="16.6328125" style="39" customWidth="1"/>
    <col min="14861" max="14861" width="12.453125" style="39" bestFit="1" customWidth="1"/>
    <col min="14862" max="15104" width="9.1796875" style="39"/>
    <col min="15105" max="15105" width="10" style="39" customWidth="1"/>
    <col min="15106" max="15106" width="12.36328125" style="39" customWidth="1"/>
    <col min="15107" max="15107" width="18.08984375" style="39" bestFit="1" customWidth="1"/>
    <col min="15108" max="15108" width="16.6328125" style="39" bestFit="1" customWidth="1"/>
    <col min="15109" max="15109" width="12.7265625" style="39" bestFit="1" customWidth="1"/>
    <col min="15110" max="15110" width="13.453125" style="39" customWidth="1"/>
    <col min="15111" max="15111" width="5.81640625" style="39" customWidth="1"/>
    <col min="15112" max="15112" width="11.1796875" style="39" bestFit="1" customWidth="1"/>
    <col min="15113" max="15113" width="15" style="39" customWidth="1"/>
    <col min="15114" max="15114" width="21.1796875" style="39" customWidth="1"/>
    <col min="15115" max="15115" width="14.1796875" style="39" customWidth="1"/>
    <col min="15116" max="15116" width="16.6328125" style="39" customWidth="1"/>
    <col min="15117" max="15117" width="12.453125" style="39" bestFit="1" customWidth="1"/>
    <col min="15118" max="15360" width="9.1796875" style="39"/>
    <col min="15361" max="15361" width="10" style="39" customWidth="1"/>
    <col min="15362" max="15362" width="12.36328125" style="39" customWidth="1"/>
    <col min="15363" max="15363" width="18.08984375" style="39" bestFit="1" customWidth="1"/>
    <col min="15364" max="15364" width="16.6328125" style="39" bestFit="1" customWidth="1"/>
    <col min="15365" max="15365" width="12.7265625" style="39" bestFit="1" customWidth="1"/>
    <col min="15366" max="15366" width="13.453125" style="39" customWidth="1"/>
    <col min="15367" max="15367" width="5.81640625" style="39" customWidth="1"/>
    <col min="15368" max="15368" width="11.1796875" style="39" bestFit="1" customWidth="1"/>
    <col min="15369" max="15369" width="15" style="39" customWidth="1"/>
    <col min="15370" max="15370" width="21.1796875" style="39" customWidth="1"/>
    <col min="15371" max="15371" width="14.1796875" style="39" customWidth="1"/>
    <col min="15372" max="15372" width="16.6328125" style="39" customWidth="1"/>
    <col min="15373" max="15373" width="12.453125" style="39" bestFit="1" customWidth="1"/>
    <col min="15374" max="15616" width="9.1796875" style="39"/>
    <col min="15617" max="15617" width="10" style="39" customWidth="1"/>
    <col min="15618" max="15618" width="12.36328125" style="39" customWidth="1"/>
    <col min="15619" max="15619" width="18.08984375" style="39" bestFit="1" customWidth="1"/>
    <col min="15620" max="15620" width="16.6328125" style="39" bestFit="1" customWidth="1"/>
    <col min="15621" max="15621" width="12.7265625" style="39" bestFit="1" customWidth="1"/>
    <col min="15622" max="15622" width="13.453125" style="39" customWidth="1"/>
    <col min="15623" max="15623" width="5.81640625" style="39" customWidth="1"/>
    <col min="15624" max="15624" width="11.1796875" style="39" bestFit="1" customWidth="1"/>
    <col min="15625" max="15625" width="15" style="39" customWidth="1"/>
    <col min="15626" max="15626" width="21.1796875" style="39" customWidth="1"/>
    <col min="15627" max="15627" width="14.1796875" style="39" customWidth="1"/>
    <col min="15628" max="15628" width="16.6328125" style="39" customWidth="1"/>
    <col min="15629" max="15629" width="12.453125" style="39" bestFit="1" customWidth="1"/>
    <col min="15630" max="15872" width="9.1796875" style="39"/>
    <col min="15873" max="15873" width="10" style="39" customWidth="1"/>
    <col min="15874" max="15874" width="12.36328125" style="39" customWidth="1"/>
    <col min="15875" max="15875" width="18.08984375" style="39" bestFit="1" customWidth="1"/>
    <col min="15876" max="15876" width="16.6328125" style="39" bestFit="1" customWidth="1"/>
    <col min="15877" max="15877" width="12.7265625" style="39" bestFit="1" customWidth="1"/>
    <col min="15878" max="15878" width="13.453125" style="39" customWidth="1"/>
    <col min="15879" max="15879" width="5.81640625" style="39" customWidth="1"/>
    <col min="15880" max="15880" width="11.1796875" style="39" bestFit="1" customWidth="1"/>
    <col min="15881" max="15881" width="15" style="39" customWidth="1"/>
    <col min="15882" max="15882" width="21.1796875" style="39" customWidth="1"/>
    <col min="15883" max="15883" width="14.1796875" style="39" customWidth="1"/>
    <col min="15884" max="15884" width="16.6328125" style="39" customWidth="1"/>
    <col min="15885" max="15885" width="12.453125" style="39" bestFit="1" customWidth="1"/>
    <col min="15886" max="16128" width="9.1796875" style="39"/>
    <col min="16129" max="16129" width="10" style="39" customWidth="1"/>
    <col min="16130" max="16130" width="12.36328125" style="39" customWidth="1"/>
    <col min="16131" max="16131" width="18.08984375" style="39" bestFit="1" customWidth="1"/>
    <col min="16132" max="16132" width="16.6328125" style="39" bestFit="1" customWidth="1"/>
    <col min="16133" max="16133" width="12.7265625" style="39" bestFit="1" customWidth="1"/>
    <col min="16134" max="16134" width="13.453125" style="39" customWidth="1"/>
    <col min="16135" max="16135" width="5.81640625" style="39" customWidth="1"/>
    <col min="16136" max="16136" width="11.1796875" style="39" bestFit="1" customWidth="1"/>
    <col min="16137" max="16137" width="15" style="39" customWidth="1"/>
    <col min="16138" max="16138" width="21.1796875" style="39" customWidth="1"/>
    <col min="16139" max="16139" width="14.1796875" style="39" customWidth="1"/>
    <col min="16140" max="16140" width="16.6328125" style="39" customWidth="1"/>
    <col min="16141" max="16141" width="12.453125" style="39" bestFit="1" customWidth="1"/>
    <col min="16142" max="16384" width="9.1796875" style="39"/>
  </cols>
  <sheetData>
    <row r="1" spans="1:13" ht="34.5" customHeight="1" x14ac:dyDescent="0.35">
      <c r="A1" s="532" t="s">
        <v>79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</row>
    <row r="2" spans="1:13" x14ac:dyDescent="0.35">
      <c r="A2" s="531" t="s">
        <v>96</v>
      </c>
      <c r="B2" s="531"/>
      <c r="C2" s="531"/>
      <c r="D2" s="531"/>
      <c r="E2" s="531"/>
      <c r="F2" s="531"/>
      <c r="G2" s="40"/>
      <c r="H2" s="533" t="s">
        <v>90</v>
      </c>
      <c r="I2" s="533"/>
      <c r="J2" s="533"/>
      <c r="K2" s="533"/>
      <c r="L2" s="533"/>
      <c r="M2" s="533"/>
    </row>
    <row r="3" spans="1:13" ht="79.5" customHeight="1" x14ac:dyDescent="0.35">
      <c r="A3" s="41" t="s">
        <v>86</v>
      </c>
      <c r="B3" s="42" t="s">
        <v>255</v>
      </c>
      <c r="C3" s="43" t="s">
        <v>42</v>
      </c>
      <c r="D3" s="44" t="s">
        <v>87</v>
      </c>
      <c r="E3" s="44" t="s">
        <v>88</v>
      </c>
      <c r="F3" s="43" t="s">
        <v>89</v>
      </c>
      <c r="G3" s="45"/>
      <c r="H3" s="42" t="s">
        <v>41</v>
      </c>
      <c r="I3" s="42" t="s">
        <v>255</v>
      </c>
      <c r="J3" s="43" t="s">
        <v>42</v>
      </c>
      <c r="K3" s="44" t="s">
        <v>87</v>
      </c>
      <c r="L3" s="44" t="s">
        <v>88</v>
      </c>
      <c r="M3" s="43" t="s">
        <v>89</v>
      </c>
    </row>
    <row r="4" spans="1:13" x14ac:dyDescent="0.35">
      <c r="A4" s="46">
        <v>1</v>
      </c>
      <c r="B4" s="47"/>
      <c r="C4" s="48"/>
      <c r="D4" s="49"/>
      <c r="E4" s="49"/>
      <c r="F4" s="49"/>
      <c r="G4" s="50"/>
      <c r="H4" s="46">
        <v>1</v>
      </c>
      <c r="I4" s="46"/>
      <c r="J4" s="51"/>
      <c r="K4" s="52"/>
      <c r="L4" s="52"/>
      <c r="M4" s="52"/>
    </row>
    <row r="5" spans="1:13" x14ac:dyDescent="0.35">
      <c r="A5" s="53">
        <v>2</v>
      </c>
      <c r="B5" s="54"/>
      <c r="C5" s="55"/>
      <c r="D5" s="56"/>
      <c r="E5" s="57"/>
      <c r="F5" s="56"/>
      <c r="G5" s="40"/>
      <c r="H5" s="53">
        <v>2</v>
      </c>
      <c r="I5" s="53"/>
      <c r="J5" s="58"/>
      <c r="K5" s="59"/>
      <c r="L5" s="60"/>
      <c r="M5" s="61"/>
    </row>
    <row r="6" spans="1:13" x14ac:dyDescent="0.35">
      <c r="A6" s="53">
        <v>3</v>
      </c>
      <c r="B6" s="54"/>
      <c r="C6" s="55"/>
      <c r="D6" s="56"/>
      <c r="E6" s="57"/>
      <c r="F6" s="56"/>
      <c r="G6" s="40"/>
      <c r="H6" s="53">
        <v>3</v>
      </c>
      <c r="I6" s="53"/>
      <c r="J6" s="58"/>
      <c r="K6" s="61"/>
      <c r="L6" s="60"/>
      <c r="M6" s="61"/>
    </row>
    <row r="7" spans="1:13" x14ac:dyDescent="0.35">
      <c r="A7" s="53">
        <v>4</v>
      </c>
      <c r="B7" s="54"/>
      <c r="C7" s="55"/>
      <c r="D7" s="56"/>
      <c r="E7" s="57"/>
      <c r="F7" s="56"/>
      <c r="G7" s="40"/>
      <c r="H7" s="53">
        <v>4</v>
      </c>
      <c r="I7" s="53"/>
      <c r="J7" s="58"/>
      <c r="K7" s="61"/>
      <c r="L7" s="60"/>
      <c r="M7" s="61"/>
    </row>
    <row r="8" spans="1:13" x14ac:dyDescent="0.35">
      <c r="A8" s="53">
        <v>5</v>
      </c>
      <c r="B8" s="54"/>
      <c r="C8" s="55"/>
      <c r="D8" s="56"/>
      <c r="E8" s="57"/>
      <c r="F8" s="56"/>
      <c r="G8" s="40"/>
      <c r="H8" s="53">
        <v>5</v>
      </c>
      <c r="I8" s="53"/>
      <c r="J8" s="58"/>
      <c r="K8" s="61"/>
      <c r="L8" s="60"/>
      <c r="M8" s="61"/>
    </row>
    <row r="9" spans="1:13" x14ac:dyDescent="0.35">
      <c r="A9" s="53">
        <v>6</v>
      </c>
      <c r="B9" s="54"/>
      <c r="C9" s="55"/>
      <c r="D9" s="56"/>
      <c r="E9" s="57"/>
      <c r="F9" s="56"/>
      <c r="G9" s="40"/>
      <c r="H9" s="53">
        <v>6</v>
      </c>
      <c r="I9" s="53"/>
      <c r="J9" s="58"/>
      <c r="K9" s="61"/>
      <c r="L9" s="60"/>
      <c r="M9" s="61"/>
    </row>
    <row r="10" spans="1:13" x14ac:dyDescent="0.35">
      <c r="A10" s="53">
        <v>7</v>
      </c>
      <c r="B10" s="54"/>
      <c r="C10" s="55"/>
      <c r="D10" s="56"/>
      <c r="E10" s="57"/>
      <c r="F10" s="56"/>
      <c r="G10" s="40"/>
      <c r="H10" s="53">
        <v>7</v>
      </c>
      <c r="I10" s="53"/>
      <c r="J10" s="58"/>
      <c r="K10" s="61"/>
      <c r="L10" s="60"/>
      <c r="M10" s="61"/>
    </row>
    <row r="11" spans="1:13" x14ac:dyDescent="0.35">
      <c r="A11" s="53">
        <v>8</v>
      </c>
      <c r="B11" s="54"/>
      <c r="C11" s="55"/>
      <c r="D11" s="56"/>
      <c r="E11" s="57"/>
      <c r="F11" s="56"/>
      <c r="G11" s="40"/>
      <c r="H11" s="53">
        <v>8</v>
      </c>
      <c r="I11" s="53"/>
      <c r="J11" s="58"/>
      <c r="K11" s="61"/>
      <c r="L11" s="60"/>
      <c r="M11" s="61"/>
    </row>
    <row r="12" spans="1:13" x14ac:dyDescent="0.35">
      <c r="A12" s="53">
        <v>9</v>
      </c>
      <c r="B12" s="54"/>
      <c r="C12" s="55"/>
      <c r="D12" s="56"/>
      <c r="E12" s="57"/>
      <c r="F12" s="56"/>
      <c r="G12" s="40"/>
      <c r="H12" s="53">
        <v>9</v>
      </c>
      <c r="I12" s="53"/>
      <c r="J12" s="58"/>
      <c r="K12" s="61"/>
      <c r="L12" s="60"/>
      <c r="M12" s="61"/>
    </row>
    <row r="13" spans="1:13" x14ac:dyDescent="0.35">
      <c r="A13" s="53">
        <v>10</v>
      </c>
      <c r="B13" s="54"/>
      <c r="C13" s="55"/>
      <c r="D13" s="56"/>
      <c r="E13" s="57"/>
      <c r="F13" s="56"/>
      <c r="G13" s="40"/>
      <c r="H13" s="53">
        <v>10</v>
      </c>
      <c r="I13" s="53"/>
      <c r="J13" s="58"/>
      <c r="K13" s="61"/>
      <c r="L13" s="60"/>
      <c r="M13" s="61"/>
    </row>
    <row r="14" spans="1:13" x14ac:dyDescent="0.35">
      <c r="A14" s="53">
        <v>11</v>
      </c>
      <c r="B14" s="54"/>
      <c r="C14" s="55"/>
      <c r="D14" s="56"/>
      <c r="E14" s="57"/>
      <c r="F14" s="56"/>
      <c r="G14" s="40"/>
      <c r="H14" s="53">
        <v>11</v>
      </c>
      <c r="I14" s="53"/>
      <c r="J14" s="58"/>
      <c r="K14" s="61"/>
      <c r="L14" s="60"/>
      <c r="M14" s="61"/>
    </row>
    <row r="15" spans="1:13" x14ac:dyDescent="0.35">
      <c r="A15" s="53">
        <v>12</v>
      </c>
      <c r="B15" s="54"/>
      <c r="C15" s="55"/>
      <c r="D15" s="56"/>
      <c r="E15" s="57"/>
      <c r="F15" s="56"/>
      <c r="G15" s="40"/>
      <c r="H15" s="53">
        <v>12</v>
      </c>
      <c r="I15" s="53"/>
      <c r="J15" s="58"/>
      <c r="K15" s="61"/>
      <c r="L15" s="60"/>
      <c r="M15" s="61"/>
    </row>
    <row r="16" spans="1:13" x14ac:dyDescent="0.35">
      <c r="A16" s="53">
        <v>13</v>
      </c>
      <c r="B16" s="54"/>
      <c r="C16" s="55"/>
      <c r="D16" s="49"/>
      <c r="E16" s="49"/>
      <c r="F16" s="49"/>
      <c r="G16" s="40"/>
      <c r="H16" s="53">
        <v>13</v>
      </c>
      <c r="I16" s="53"/>
      <c r="J16" s="58"/>
      <c r="K16" s="61"/>
      <c r="L16" s="60"/>
      <c r="M16" s="61"/>
    </row>
    <row r="17" spans="1:13" x14ac:dyDescent="0.35">
      <c r="A17" s="53">
        <v>14</v>
      </c>
      <c r="B17" s="54"/>
      <c r="C17" s="55"/>
      <c r="D17" s="49"/>
      <c r="E17" s="49"/>
      <c r="F17" s="49"/>
      <c r="G17" s="40"/>
      <c r="H17" s="53">
        <v>14</v>
      </c>
      <c r="I17" s="53"/>
      <c r="J17" s="58"/>
      <c r="K17" s="61"/>
      <c r="L17" s="60"/>
      <c r="M17" s="61"/>
    </row>
    <row r="18" spans="1:13" x14ac:dyDescent="0.35">
      <c r="A18" s="53">
        <v>15</v>
      </c>
      <c r="B18" s="54"/>
      <c r="C18" s="55"/>
      <c r="D18" s="49"/>
      <c r="E18" s="49"/>
      <c r="F18" s="49"/>
      <c r="G18" s="40"/>
      <c r="H18" s="53">
        <v>15</v>
      </c>
      <c r="I18" s="53"/>
      <c r="J18" s="58"/>
      <c r="K18" s="61"/>
      <c r="L18" s="60"/>
      <c r="M18" s="61"/>
    </row>
    <row r="19" spans="1:13" x14ac:dyDescent="0.35">
      <c r="A19" s="53">
        <v>16</v>
      </c>
      <c r="B19" s="54"/>
      <c r="C19" s="55"/>
      <c r="D19" s="49"/>
      <c r="E19" s="49"/>
      <c r="F19" s="49"/>
      <c r="G19" s="40"/>
      <c r="H19" s="53">
        <v>16</v>
      </c>
      <c r="I19" s="53"/>
      <c r="J19" s="58"/>
      <c r="K19" s="61"/>
      <c r="L19" s="60"/>
      <c r="M19" s="61"/>
    </row>
    <row r="20" spans="1:13" ht="15" thickBot="1" x14ac:dyDescent="0.4">
      <c r="A20" s="537" t="s">
        <v>4</v>
      </c>
      <c r="B20" s="538"/>
      <c r="C20" s="98">
        <f>SUM(C4:C19)</f>
        <v>0</v>
      </c>
      <c r="D20" s="98">
        <f t="shared" ref="D20:F20" si="0">SUM(D4:D19)</f>
        <v>0</v>
      </c>
      <c r="E20" s="98">
        <f t="shared" si="0"/>
        <v>0</v>
      </c>
      <c r="F20" s="98">
        <f t="shared" si="0"/>
        <v>0</v>
      </c>
      <c r="G20" s="40"/>
      <c r="H20" s="539" t="s">
        <v>4</v>
      </c>
      <c r="I20" s="540"/>
      <c r="J20" s="100">
        <f>SUM(J4:J16)</f>
        <v>0</v>
      </c>
      <c r="K20" s="101">
        <f>SUM(K4:K16)</f>
        <v>0</v>
      </c>
      <c r="L20" s="101">
        <f>SUM(L4:L16)</f>
        <v>0</v>
      </c>
      <c r="M20" s="101">
        <f>SUM(M4:M16)</f>
        <v>0</v>
      </c>
    </row>
    <row r="21" spans="1:13" ht="40.5" customHeight="1" thickBot="1" x14ac:dyDescent="0.4">
      <c r="A21" s="534" t="s">
        <v>77</v>
      </c>
      <c r="B21" s="535"/>
      <c r="C21" s="536"/>
      <c r="D21" s="99" t="e">
        <f>D20/$C$20*100</f>
        <v>#DIV/0!</v>
      </c>
      <c r="E21" s="99" t="e">
        <f t="shared" ref="E21:F21" si="1">E20/$C$20*100</f>
        <v>#DIV/0!</v>
      </c>
      <c r="F21" s="99" t="e">
        <f t="shared" si="1"/>
        <v>#DIV/0!</v>
      </c>
      <c r="G21" s="40"/>
      <c r="H21" s="509" t="s">
        <v>76</v>
      </c>
      <c r="I21" s="510"/>
      <c r="J21" s="511"/>
      <c r="K21" s="102" t="e">
        <f>K20/$J$20*100</f>
        <v>#DIV/0!</v>
      </c>
      <c r="L21" s="102" t="e">
        <f>L20/$J$20*100</f>
        <v>#DIV/0!</v>
      </c>
      <c r="M21" s="102" t="e">
        <f>M20/$J$20*100</f>
        <v>#DIV/0!</v>
      </c>
    </row>
    <row r="22" spans="1:13" ht="18.5" customHeight="1" thickBot="1" x14ac:dyDescent="0.4">
      <c r="A22" s="526" t="s">
        <v>43</v>
      </c>
      <c r="B22" s="527"/>
      <c r="C22" s="527"/>
      <c r="D22" s="527"/>
      <c r="E22" s="527"/>
      <c r="F22" s="528"/>
      <c r="G22" s="40"/>
      <c r="H22" s="526" t="s">
        <v>43</v>
      </c>
      <c r="I22" s="527"/>
      <c r="J22" s="527"/>
      <c r="K22" s="527"/>
      <c r="L22" s="527"/>
      <c r="M22" s="528"/>
    </row>
    <row r="23" spans="1:13" ht="23.5" customHeight="1" thickBot="1" x14ac:dyDescent="0.4">
      <c r="A23" s="506" t="s">
        <v>260</v>
      </c>
      <c r="B23" s="507"/>
      <c r="C23" s="507"/>
      <c r="D23" s="507"/>
      <c r="E23" s="507"/>
      <c r="F23" s="508"/>
      <c r="G23" s="40"/>
      <c r="H23" s="506" t="s">
        <v>260</v>
      </c>
      <c r="I23" s="507"/>
      <c r="J23" s="507"/>
      <c r="K23" s="507"/>
      <c r="L23" s="507"/>
      <c r="M23" s="508"/>
    </row>
    <row r="24" spans="1:13" ht="23.5" customHeight="1" thickBot="1" x14ac:dyDescent="0.4">
      <c r="A24" s="517"/>
      <c r="B24" s="518"/>
      <c r="C24" s="518"/>
      <c r="D24" s="518"/>
      <c r="E24" s="518"/>
      <c r="F24" s="518"/>
      <c r="G24" s="518"/>
      <c r="H24" s="518"/>
      <c r="I24" s="518"/>
      <c r="J24" s="518"/>
      <c r="K24" s="518"/>
      <c r="L24" s="518"/>
      <c r="M24" s="519"/>
    </row>
    <row r="25" spans="1:13" ht="33" customHeight="1" thickBot="1" x14ac:dyDescent="0.4">
      <c r="A25" s="520" t="s">
        <v>97</v>
      </c>
      <c r="B25" s="521"/>
      <c r="C25" s="521"/>
      <c r="D25" s="521"/>
      <c r="E25" s="521"/>
      <c r="F25" s="522"/>
      <c r="G25" s="40"/>
      <c r="H25" s="523" t="s">
        <v>95</v>
      </c>
      <c r="I25" s="524"/>
      <c r="J25" s="524"/>
      <c r="K25" s="524"/>
      <c r="L25" s="524"/>
      <c r="M25" s="525"/>
    </row>
    <row r="26" spans="1:13" ht="93.5" customHeight="1" x14ac:dyDescent="0.35">
      <c r="A26" s="62" t="s">
        <v>44</v>
      </c>
      <c r="B26" s="63" t="s">
        <v>256</v>
      </c>
      <c r="C26" s="64" t="s">
        <v>45</v>
      </c>
      <c r="D26" s="65" t="s">
        <v>92</v>
      </c>
      <c r="E26" s="66" t="s">
        <v>93</v>
      </c>
      <c r="F26" s="67" t="s">
        <v>94</v>
      </c>
      <c r="G26" s="45"/>
      <c r="H26" s="68" t="s">
        <v>44</v>
      </c>
      <c r="I26" s="42" t="s">
        <v>91</v>
      </c>
      <c r="J26" s="69" t="s">
        <v>46</v>
      </c>
      <c r="K26" s="65" t="s">
        <v>92</v>
      </c>
      <c r="L26" s="66" t="s">
        <v>93</v>
      </c>
      <c r="M26" s="67" t="s">
        <v>94</v>
      </c>
    </row>
    <row r="27" spans="1:13" x14ac:dyDescent="0.35">
      <c r="A27" s="70">
        <v>1</v>
      </c>
      <c r="B27" s="53"/>
      <c r="C27" s="71"/>
      <c r="D27" s="72"/>
      <c r="E27" s="73"/>
      <c r="F27" s="74"/>
      <c r="G27" s="40"/>
      <c r="H27" s="75">
        <v>1</v>
      </c>
      <c r="I27" s="76"/>
      <c r="J27" s="77"/>
      <c r="K27" s="77"/>
      <c r="L27" s="77"/>
      <c r="M27" s="78"/>
    </row>
    <row r="28" spans="1:13" x14ac:dyDescent="0.35">
      <c r="A28" s="70">
        <v>2</v>
      </c>
      <c r="B28" s="53"/>
      <c r="C28" s="71"/>
      <c r="D28" s="72"/>
      <c r="E28" s="73"/>
      <c r="F28" s="74"/>
      <c r="G28" s="40"/>
      <c r="H28" s="75">
        <v>2</v>
      </c>
      <c r="I28" s="76"/>
      <c r="J28" s="77"/>
      <c r="K28" s="58"/>
      <c r="L28" s="59"/>
      <c r="M28" s="79"/>
    </row>
    <row r="29" spans="1:13" x14ac:dyDescent="0.35">
      <c r="A29" s="70">
        <v>3</v>
      </c>
      <c r="B29" s="53"/>
      <c r="C29" s="71"/>
      <c r="D29" s="72"/>
      <c r="E29" s="73"/>
      <c r="F29" s="74"/>
      <c r="G29" s="40"/>
      <c r="H29" s="75">
        <v>3</v>
      </c>
      <c r="I29" s="76"/>
      <c r="J29" s="77"/>
      <c r="K29" s="77"/>
      <c r="L29" s="77"/>
      <c r="M29" s="78"/>
    </row>
    <row r="30" spans="1:13" x14ac:dyDescent="0.35">
      <c r="A30" s="70">
        <v>4</v>
      </c>
      <c r="B30" s="53"/>
      <c r="C30" s="71"/>
      <c r="D30" s="72"/>
      <c r="E30" s="73"/>
      <c r="F30" s="74"/>
      <c r="G30" s="40"/>
      <c r="H30" s="75">
        <v>4</v>
      </c>
      <c r="I30" s="76"/>
      <c r="J30" s="77"/>
      <c r="K30" s="77"/>
      <c r="L30" s="77"/>
      <c r="M30" s="78"/>
    </row>
    <row r="31" spans="1:13" x14ac:dyDescent="0.35">
      <c r="A31" s="70">
        <v>5</v>
      </c>
      <c r="B31" s="53"/>
      <c r="C31" s="71"/>
      <c r="D31" s="72"/>
      <c r="E31" s="73"/>
      <c r="F31" s="74"/>
      <c r="G31" s="40"/>
      <c r="H31" s="75">
        <v>5</v>
      </c>
      <c r="I31" s="76"/>
      <c r="J31" s="77"/>
      <c r="K31" s="77"/>
      <c r="L31" s="77"/>
      <c r="M31" s="78"/>
    </row>
    <row r="32" spans="1:13" x14ac:dyDescent="0.35">
      <c r="A32" s="70">
        <v>6</v>
      </c>
      <c r="B32" s="53"/>
      <c r="C32" s="71"/>
      <c r="D32" s="72"/>
      <c r="E32" s="73"/>
      <c r="F32" s="74"/>
      <c r="G32" s="40"/>
      <c r="H32" s="75">
        <v>6</v>
      </c>
      <c r="I32" s="76"/>
      <c r="J32" s="77"/>
      <c r="K32" s="77"/>
      <c r="L32" s="77"/>
      <c r="M32" s="78"/>
    </row>
    <row r="33" spans="1:13" x14ac:dyDescent="0.35">
      <c r="A33" s="70">
        <v>7</v>
      </c>
      <c r="B33" s="53"/>
      <c r="C33" s="71"/>
      <c r="D33" s="72"/>
      <c r="E33" s="73"/>
      <c r="F33" s="74"/>
      <c r="G33" s="40"/>
      <c r="H33" s="75">
        <v>7</v>
      </c>
      <c r="I33" s="76"/>
      <c r="J33" s="77"/>
      <c r="K33" s="77"/>
      <c r="L33" s="77"/>
      <c r="M33" s="78"/>
    </row>
    <row r="34" spans="1:13" x14ac:dyDescent="0.35">
      <c r="A34" s="70">
        <v>8</v>
      </c>
      <c r="B34" s="53"/>
      <c r="C34" s="71"/>
      <c r="D34" s="72"/>
      <c r="E34" s="73"/>
      <c r="F34" s="74"/>
      <c r="G34" s="40"/>
      <c r="H34" s="75">
        <v>8</v>
      </c>
      <c r="I34" s="76"/>
      <c r="J34" s="77"/>
      <c r="K34" s="77"/>
      <c r="L34" s="77"/>
      <c r="M34" s="78"/>
    </row>
    <row r="35" spans="1:13" x14ac:dyDescent="0.35">
      <c r="A35" s="70">
        <v>9</v>
      </c>
      <c r="B35" s="53"/>
      <c r="C35" s="71"/>
      <c r="D35" s="72"/>
      <c r="E35" s="73"/>
      <c r="F35" s="74"/>
      <c r="G35" s="40"/>
      <c r="H35" s="75">
        <v>9</v>
      </c>
      <c r="I35" s="76"/>
      <c r="J35" s="77"/>
      <c r="K35" s="77"/>
      <c r="L35" s="77"/>
      <c r="M35" s="78"/>
    </row>
    <row r="36" spans="1:13" x14ac:dyDescent="0.35">
      <c r="A36" s="80">
        <v>10</v>
      </c>
      <c r="B36" s="46"/>
      <c r="C36" s="81"/>
      <c r="D36" s="82"/>
      <c r="E36" s="82"/>
      <c r="F36" s="83"/>
      <c r="G36" s="40"/>
      <c r="H36" s="84">
        <v>10</v>
      </c>
      <c r="I36" s="85"/>
      <c r="J36" s="77"/>
      <c r="K36" s="77"/>
      <c r="L36" s="77"/>
      <c r="M36" s="86"/>
    </row>
    <row r="37" spans="1:13" x14ac:dyDescent="0.35">
      <c r="A37" s="70">
        <v>11</v>
      </c>
      <c r="B37" s="53"/>
      <c r="C37" s="55"/>
      <c r="D37" s="56"/>
      <c r="E37" s="57"/>
      <c r="F37" s="74"/>
      <c r="G37" s="40"/>
      <c r="H37" s="75">
        <v>11</v>
      </c>
      <c r="I37" s="76"/>
      <c r="J37" s="77"/>
      <c r="K37" s="77"/>
      <c r="L37" s="77"/>
      <c r="M37" s="78"/>
    </row>
    <row r="38" spans="1:13" x14ac:dyDescent="0.35">
      <c r="A38" s="70">
        <v>12</v>
      </c>
      <c r="B38" s="53"/>
      <c r="C38" s="55"/>
      <c r="D38" s="56"/>
      <c r="E38" s="57"/>
      <c r="F38" s="74"/>
      <c r="G38" s="40"/>
      <c r="H38" s="75">
        <v>12</v>
      </c>
      <c r="I38" s="76"/>
      <c r="J38" s="77"/>
      <c r="K38" s="77"/>
      <c r="L38" s="77"/>
      <c r="M38" s="78"/>
    </row>
    <row r="39" spans="1:13" x14ac:dyDescent="0.35">
      <c r="A39" s="70">
        <v>13</v>
      </c>
      <c r="B39" s="53"/>
      <c r="C39" s="55"/>
      <c r="D39" s="56"/>
      <c r="E39" s="57"/>
      <c r="F39" s="74"/>
      <c r="G39" s="40"/>
      <c r="H39" s="75">
        <v>13</v>
      </c>
      <c r="I39" s="76"/>
      <c r="J39" s="77"/>
      <c r="K39" s="77"/>
      <c r="L39" s="77"/>
      <c r="M39" s="78"/>
    </row>
    <row r="40" spans="1:13" x14ac:dyDescent="0.35">
      <c r="A40" s="80">
        <v>14</v>
      </c>
      <c r="B40" s="53"/>
      <c r="C40" s="55"/>
      <c r="D40" s="56"/>
      <c r="E40" s="57"/>
      <c r="F40" s="74"/>
      <c r="G40" s="40"/>
      <c r="H40" s="75">
        <v>14</v>
      </c>
      <c r="I40" s="76"/>
      <c r="J40" s="77"/>
      <c r="K40" s="77"/>
      <c r="L40" s="77"/>
      <c r="M40" s="78"/>
    </row>
    <row r="41" spans="1:13" x14ac:dyDescent="0.35">
      <c r="A41" s="70">
        <v>15</v>
      </c>
      <c r="B41" s="53"/>
      <c r="C41" s="55"/>
      <c r="D41" s="56"/>
      <c r="E41" s="57"/>
      <c r="F41" s="74"/>
      <c r="G41" s="40"/>
      <c r="H41" s="75">
        <v>15</v>
      </c>
      <c r="I41" s="76"/>
      <c r="J41" s="77"/>
      <c r="K41" s="77"/>
      <c r="L41" s="77"/>
      <c r="M41" s="78"/>
    </row>
    <row r="42" spans="1:13" x14ac:dyDescent="0.35">
      <c r="A42" s="70">
        <v>16</v>
      </c>
      <c r="B42" s="53"/>
      <c r="C42" s="55"/>
      <c r="D42" s="56"/>
      <c r="E42" s="57"/>
      <c r="F42" s="74"/>
      <c r="G42" s="40"/>
      <c r="H42" s="75">
        <v>16</v>
      </c>
      <c r="I42" s="76"/>
      <c r="J42" s="77"/>
      <c r="K42" s="77"/>
      <c r="L42" s="77"/>
      <c r="M42" s="78"/>
    </row>
    <row r="43" spans="1:13" x14ac:dyDescent="0.35">
      <c r="A43" s="70">
        <v>17</v>
      </c>
      <c r="B43" s="53"/>
      <c r="C43" s="55"/>
      <c r="D43" s="56"/>
      <c r="E43" s="57"/>
      <c r="F43" s="74"/>
      <c r="G43" s="40"/>
      <c r="H43" s="75">
        <v>17</v>
      </c>
      <c r="I43" s="76"/>
      <c r="J43" s="77"/>
      <c r="K43" s="77"/>
      <c r="L43" s="77"/>
      <c r="M43" s="78"/>
    </row>
    <row r="44" spans="1:13" x14ac:dyDescent="0.35">
      <c r="A44" s="80">
        <v>18</v>
      </c>
      <c r="B44" s="53"/>
      <c r="C44" s="55"/>
      <c r="D44" s="56"/>
      <c r="E44" s="57"/>
      <c r="F44" s="74"/>
      <c r="G44" s="40"/>
      <c r="H44" s="75">
        <v>18</v>
      </c>
      <c r="I44" s="76"/>
      <c r="J44" s="77"/>
      <c r="K44" s="77"/>
      <c r="L44" s="77"/>
      <c r="M44" s="78"/>
    </row>
    <row r="45" spans="1:13" x14ac:dyDescent="0.35">
      <c r="A45" s="70">
        <v>19</v>
      </c>
      <c r="B45" s="53"/>
      <c r="C45" s="55"/>
      <c r="D45" s="56"/>
      <c r="E45" s="57"/>
      <c r="F45" s="74"/>
      <c r="G45" s="40"/>
      <c r="H45" s="75">
        <v>19</v>
      </c>
      <c r="I45" s="76"/>
      <c r="J45" s="77"/>
      <c r="K45" s="77"/>
      <c r="L45" s="77"/>
      <c r="M45" s="78"/>
    </row>
    <row r="46" spans="1:13" x14ac:dyDescent="0.35">
      <c r="A46" s="70">
        <v>20</v>
      </c>
      <c r="B46" s="53"/>
      <c r="C46" s="55"/>
      <c r="D46" s="56"/>
      <c r="E46" s="57"/>
      <c r="F46" s="74"/>
      <c r="G46" s="40"/>
      <c r="H46" s="75">
        <v>20</v>
      </c>
      <c r="I46" s="76"/>
      <c r="J46" s="77"/>
      <c r="K46" s="77"/>
      <c r="L46" s="77"/>
      <c r="M46" s="78"/>
    </row>
    <row r="47" spans="1:13" x14ac:dyDescent="0.35">
      <c r="A47" s="70">
        <v>21</v>
      </c>
      <c r="B47" s="53"/>
      <c r="C47" s="55"/>
      <c r="D47" s="56"/>
      <c r="E47" s="57"/>
      <c r="F47" s="74"/>
      <c r="G47" s="40"/>
      <c r="H47" s="75">
        <v>21</v>
      </c>
      <c r="I47" s="76"/>
      <c r="J47" s="77"/>
      <c r="K47" s="77"/>
      <c r="L47" s="77"/>
      <c r="M47" s="78"/>
    </row>
    <row r="48" spans="1:13" x14ac:dyDescent="0.35">
      <c r="A48" s="70">
        <v>22</v>
      </c>
      <c r="B48" s="53"/>
      <c r="C48" s="55"/>
      <c r="D48" s="56"/>
      <c r="E48" s="57"/>
      <c r="F48" s="74"/>
      <c r="G48" s="40"/>
      <c r="H48" s="75">
        <v>22</v>
      </c>
      <c r="I48" s="76"/>
      <c r="J48" s="77"/>
      <c r="K48" s="77"/>
      <c r="L48" s="77"/>
      <c r="M48" s="78"/>
    </row>
    <row r="49" spans="1:13" x14ac:dyDescent="0.35">
      <c r="A49" s="80">
        <v>23</v>
      </c>
      <c r="B49" s="53"/>
      <c r="C49" s="55"/>
      <c r="D49" s="56"/>
      <c r="E49" s="57"/>
      <c r="F49" s="74"/>
      <c r="G49" s="40"/>
      <c r="H49" s="75">
        <v>23</v>
      </c>
      <c r="I49" s="76"/>
      <c r="J49" s="77"/>
      <c r="K49" s="77"/>
      <c r="L49" s="77"/>
      <c r="M49" s="78"/>
    </row>
    <row r="50" spans="1:13" x14ac:dyDescent="0.35">
      <c r="A50" s="70">
        <v>24</v>
      </c>
      <c r="B50" s="53"/>
      <c r="C50" s="55"/>
      <c r="D50" s="56"/>
      <c r="E50" s="57"/>
      <c r="F50" s="74"/>
      <c r="G50" s="40"/>
      <c r="H50" s="75">
        <v>24</v>
      </c>
      <c r="I50" s="76"/>
      <c r="J50" s="77"/>
      <c r="K50" s="77"/>
      <c r="L50" s="77"/>
      <c r="M50" s="78"/>
    </row>
    <row r="51" spans="1:13" x14ac:dyDescent="0.35">
      <c r="A51" s="70">
        <v>25</v>
      </c>
      <c r="B51" s="53"/>
      <c r="C51" s="55"/>
      <c r="D51" s="56"/>
      <c r="E51" s="57"/>
      <c r="F51" s="74"/>
      <c r="G51" s="40"/>
      <c r="H51" s="75">
        <v>25</v>
      </c>
      <c r="I51" s="76"/>
      <c r="J51" s="77"/>
      <c r="K51" s="77"/>
      <c r="L51" s="77"/>
      <c r="M51" s="78"/>
    </row>
    <row r="52" spans="1:13" x14ac:dyDescent="0.35">
      <c r="A52" s="70">
        <v>26</v>
      </c>
      <c r="B52" s="53"/>
      <c r="C52" s="55"/>
      <c r="D52" s="56"/>
      <c r="E52" s="57"/>
      <c r="F52" s="74"/>
      <c r="G52" s="40"/>
      <c r="H52" s="75">
        <v>26</v>
      </c>
      <c r="I52" s="76"/>
      <c r="J52" s="77"/>
      <c r="K52" s="77"/>
      <c r="L52" s="77"/>
      <c r="M52" s="78"/>
    </row>
    <row r="53" spans="1:13" x14ac:dyDescent="0.35">
      <c r="A53" s="80">
        <v>27</v>
      </c>
      <c r="B53" s="53"/>
      <c r="C53" s="55"/>
      <c r="D53" s="56"/>
      <c r="E53" s="57"/>
      <c r="F53" s="74"/>
      <c r="G53" s="40"/>
      <c r="H53" s="75">
        <v>27</v>
      </c>
      <c r="I53" s="76"/>
      <c r="J53" s="77"/>
      <c r="K53" s="77"/>
      <c r="L53" s="77"/>
      <c r="M53" s="78"/>
    </row>
    <row r="54" spans="1:13" x14ac:dyDescent="0.35">
      <c r="A54" s="70">
        <v>28</v>
      </c>
      <c r="B54" s="53"/>
      <c r="C54" s="55"/>
      <c r="D54" s="56"/>
      <c r="E54" s="57"/>
      <c r="F54" s="74"/>
      <c r="G54" s="40"/>
      <c r="H54" s="75">
        <v>28</v>
      </c>
      <c r="I54" s="76"/>
      <c r="J54" s="77"/>
      <c r="K54" s="77"/>
      <c r="L54" s="77"/>
      <c r="M54" s="78"/>
    </row>
    <row r="55" spans="1:13" x14ac:dyDescent="0.35">
      <c r="A55" s="70">
        <v>29</v>
      </c>
      <c r="B55" s="53"/>
      <c r="C55" s="55"/>
      <c r="D55" s="56"/>
      <c r="E55" s="57"/>
      <c r="F55" s="74"/>
      <c r="G55" s="40"/>
      <c r="H55" s="75">
        <v>29</v>
      </c>
      <c r="I55" s="76"/>
      <c r="J55" s="77"/>
      <c r="K55" s="77"/>
      <c r="L55" s="77"/>
      <c r="M55" s="78"/>
    </row>
    <row r="56" spans="1:13" ht="15" thickBot="1" x14ac:dyDescent="0.4">
      <c r="A56" s="87">
        <v>30</v>
      </c>
      <c r="B56" s="88"/>
      <c r="C56" s="89"/>
      <c r="D56" s="90"/>
      <c r="E56" s="91"/>
      <c r="F56" s="92"/>
      <c r="G56" s="40"/>
      <c r="H56" s="93">
        <v>30</v>
      </c>
      <c r="I56" s="94"/>
      <c r="J56" s="95"/>
      <c r="K56" s="95"/>
      <c r="L56" s="95"/>
      <c r="M56" s="96"/>
    </row>
    <row r="57" spans="1:13" ht="15" thickBot="1" x14ac:dyDescent="0.4">
      <c r="A57" s="529" t="s">
        <v>3</v>
      </c>
      <c r="B57" s="530"/>
      <c r="C57" s="103">
        <f>SUM(C27:C56)</f>
        <v>0</v>
      </c>
      <c r="D57" s="103">
        <f>SUM(D27:D56)</f>
        <v>0</v>
      </c>
      <c r="E57" s="103">
        <f>SUM(E27:E56)</f>
        <v>0</v>
      </c>
      <c r="F57" s="104">
        <f>SUM(F27:F56)</f>
        <v>0</v>
      </c>
      <c r="G57" s="40"/>
      <c r="H57" s="529" t="s">
        <v>3</v>
      </c>
      <c r="I57" s="530"/>
      <c r="J57" s="108">
        <f>SUM(J27:J56)</f>
        <v>0</v>
      </c>
      <c r="K57" s="108">
        <f>SUM(K27:K56)</f>
        <v>0</v>
      </c>
      <c r="L57" s="109">
        <f>SUM(L27:L56)</f>
        <v>0</v>
      </c>
      <c r="M57" s="109">
        <f>SUM(M27:M56)</f>
        <v>0</v>
      </c>
    </row>
    <row r="58" spans="1:13" ht="29" customHeight="1" thickBot="1" x14ac:dyDescent="0.4">
      <c r="A58" s="512" t="s">
        <v>257</v>
      </c>
      <c r="B58" s="513"/>
      <c r="C58" s="514"/>
      <c r="D58" s="105" t="e">
        <f>D57/$C$57*100</f>
        <v>#DIV/0!</v>
      </c>
      <c r="E58" s="106" t="e">
        <f>E57/$C$57*100</f>
        <v>#DIV/0!</v>
      </c>
      <c r="F58" s="107" t="e">
        <f>F57/$C$57*100</f>
        <v>#DIV/0!</v>
      </c>
      <c r="G58" s="40"/>
      <c r="H58" s="515" t="s">
        <v>258</v>
      </c>
      <c r="I58" s="516"/>
      <c r="J58" s="516"/>
      <c r="K58" s="110" t="e">
        <f>K57/$J$57*100</f>
        <v>#DIV/0!</v>
      </c>
      <c r="L58" s="111" t="e">
        <f>L57/$J$57*100</f>
        <v>#DIV/0!</v>
      </c>
      <c r="M58" s="112" t="e">
        <f>M57/$J$57*100</f>
        <v>#DIV/0!</v>
      </c>
    </row>
    <row r="59" spans="1:13" ht="15" customHeight="1" thickBot="1" x14ac:dyDescent="0.4">
      <c r="A59" s="526" t="s">
        <v>43</v>
      </c>
      <c r="B59" s="527"/>
      <c r="C59" s="527"/>
      <c r="D59" s="527"/>
      <c r="E59" s="527"/>
      <c r="F59" s="528"/>
      <c r="G59" s="40"/>
      <c r="H59" s="526" t="s">
        <v>43</v>
      </c>
      <c r="I59" s="527"/>
      <c r="J59" s="527"/>
      <c r="K59" s="527"/>
      <c r="L59" s="527"/>
      <c r="M59" s="528"/>
    </row>
    <row r="60" spans="1:13" ht="16" thickBot="1" x14ac:dyDescent="0.4">
      <c r="A60" s="506" t="s">
        <v>259</v>
      </c>
      <c r="B60" s="507"/>
      <c r="C60" s="507"/>
      <c r="D60" s="507"/>
      <c r="E60" s="507"/>
      <c r="F60" s="508"/>
      <c r="H60" s="506" t="s">
        <v>259</v>
      </c>
      <c r="I60" s="507"/>
      <c r="J60" s="507"/>
      <c r="K60" s="507"/>
      <c r="L60" s="507"/>
      <c r="M60" s="508"/>
    </row>
  </sheetData>
  <sheetProtection algorithmName="SHA-512" hashValue="5Al+L3/03SP03ziICivByEhOECAKXxms8nJ/dZWN7pYQm7VW8O8/I+tOFlASiGqPNQLc8HJek8nDIeqsXPlYSw==" saltValue="z/3of8W8Qmjoi8172AfZOw==" spinCount="100000" sheet="1" objects="1" scenarios="1"/>
  <mergeCells count="22">
    <mergeCell ref="A2:F2"/>
    <mergeCell ref="A1:M1"/>
    <mergeCell ref="H2:M2"/>
    <mergeCell ref="A21:C21"/>
    <mergeCell ref="A23:F23"/>
    <mergeCell ref="H23:M23"/>
    <mergeCell ref="A22:F22"/>
    <mergeCell ref="H22:M22"/>
    <mergeCell ref="A20:B20"/>
    <mergeCell ref="H20:I20"/>
    <mergeCell ref="A60:F60"/>
    <mergeCell ref="H60:M60"/>
    <mergeCell ref="H21:J21"/>
    <mergeCell ref="A58:C58"/>
    <mergeCell ref="H58:J58"/>
    <mergeCell ref="A24:M24"/>
    <mergeCell ref="A25:F25"/>
    <mergeCell ref="H25:M25"/>
    <mergeCell ref="A59:F59"/>
    <mergeCell ref="H59:M59"/>
    <mergeCell ref="A57:B57"/>
    <mergeCell ref="H57:I57"/>
  </mergeCells>
  <pageMargins left="0.7" right="0.7" top="1.1437007874015748" bottom="1.1437007874015748" header="0.75" footer="0.75"/>
  <pageSetup fitToWidth="0" fitToHeight="0" orientation="portrait" horizontalDpi="360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3"/>
  <sheetViews>
    <sheetView topLeftCell="A16" zoomScale="47" zoomScaleNormal="47" workbookViewId="0">
      <selection activeCell="H27" sqref="H27"/>
    </sheetView>
  </sheetViews>
  <sheetFormatPr defaultRowHeight="14.5" x14ac:dyDescent="0.35"/>
  <cols>
    <col min="1" max="1" width="64.26953125" style="39" customWidth="1"/>
    <col min="2" max="2" width="16.81640625" style="115" customWidth="1"/>
    <col min="3" max="3" width="13" style="115" customWidth="1"/>
    <col min="4" max="4" width="14.6328125" style="115" customWidth="1"/>
    <col min="5" max="5" width="15.1796875" style="115" customWidth="1"/>
    <col min="6" max="6" width="20.81640625" style="115" customWidth="1"/>
    <col min="7" max="7" width="6" style="115" customWidth="1"/>
    <col min="8" max="8" width="82.90625" style="39" customWidth="1"/>
    <col min="9" max="9" width="16" style="39" customWidth="1"/>
    <col min="10" max="10" width="15.36328125" style="39" customWidth="1"/>
    <col min="11" max="11" width="14.453125" style="39" customWidth="1"/>
    <col min="12" max="12" width="13.26953125" style="39" customWidth="1"/>
    <col min="13" max="13" width="17.1796875" style="39" customWidth="1"/>
    <col min="14" max="16384" width="8.7265625" style="39"/>
  </cols>
  <sheetData>
    <row r="1" spans="1:13" ht="34.5" customHeight="1" thickBot="1" x14ac:dyDescent="0.4">
      <c r="A1" s="545" t="s">
        <v>103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7"/>
    </row>
    <row r="2" spans="1:13" ht="24.4" customHeight="1" thickBot="1" x14ac:dyDescent="0.4">
      <c r="A2" s="113" t="s">
        <v>106</v>
      </c>
      <c r="B2" s="114"/>
      <c r="C2" s="556"/>
      <c r="D2" s="557"/>
      <c r="E2" s="557"/>
      <c r="F2" s="557"/>
      <c r="G2" s="6"/>
    </row>
    <row r="3" spans="1:13" ht="15" thickBot="1" x14ac:dyDescent="0.4">
      <c r="A3" s="559" t="s">
        <v>134</v>
      </c>
      <c r="B3" s="560"/>
      <c r="C3" s="560"/>
      <c r="D3" s="560"/>
      <c r="E3" s="560"/>
      <c r="F3" s="561"/>
      <c r="H3" s="542" t="s">
        <v>135</v>
      </c>
      <c r="I3" s="543"/>
      <c r="J3" s="543"/>
      <c r="K3" s="543"/>
      <c r="L3" s="543"/>
      <c r="M3" s="544"/>
    </row>
    <row r="4" spans="1:13" ht="37.5" customHeight="1" x14ac:dyDescent="0.35">
      <c r="A4" s="116" t="s">
        <v>78</v>
      </c>
      <c r="B4" s="117" t="s">
        <v>113</v>
      </c>
      <c r="C4" s="117" t="s">
        <v>117</v>
      </c>
      <c r="D4" s="117" t="s">
        <v>114</v>
      </c>
      <c r="E4" s="117" t="s">
        <v>118</v>
      </c>
      <c r="F4" s="144" t="s">
        <v>52</v>
      </c>
      <c r="H4" s="119" t="s">
        <v>78</v>
      </c>
      <c r="I4" s="120" t="s">
        <v>113</v>
      </c>
      <c r="J4" s="120" t="s">
        <v>117</v>
      </c>
      <c r="K4" s="120" t="s">
        <v>114</v>
      </c>
      <c r="L4" s="120" t="s">
        <v>118</v>
      </c>
      <c r="M4" s="145" t="s">
        <v>52</v>
      </c>
    </row>
    <row r="5" spans="1:13" ht="31.5" customHeight="1" x14ac:dyDescent="0.35">
      <c r="A5" s="122" t="s">
        <v>98</v>
      </c>
      <c r="B5" s="123"/>
      <c r="C5" s="148" t="e">
        <f>B5/F5*100</f>
        <v>#DIV/0!</v>
      </c>
      <c r="D5" s="124"/>
      <c r="E5" s="150" t="e">
        <f>D5/F5*100</f>
        <v>#DIV/0!</v>
      </c>
      <c r="F5" s="151">
        <f>B5+D5</f>
        <v>0</v>
      </c>
      <c r="H5" s="146" t="s">
        <v>270</v>
      </c>
      <c r="I5" s="124"/>
      <c r="J5" s="158" t="e">
        <f>I5/M5*100</f>
        <v>#DIV/0!</v>
      </c>
      <c r="K5" s="126"/>
      <c r="L5" s="152" t="e">
        <f>K5/M5*100</f>
        <v>#DIV/0!</v>
      </c>
      <c r="M5" s="151">
        <f>I5+K5</f>
        <v>0</v>
      </c>
    </row>
    <row r="6" spans="1:13" ht="29" x14ac:dyDescent="0.35">
      <c r="A6" s="122" t="s">
        <v>99</v>
      </c>
      <c r="B6" s="123"/>
      <c r="C6" s="148" t="e">
        <f t="shared" ref="C6:C12" si="0">B6/F6*100</f>
        <v>#DIV/0!</v>
      </c>
      <c r="D6" s="124"/>
      <c r="E6" s="150" t="e">
        <f t="shared" ref="E6:E12" si="1">D6/F6*100</f>
        <v>#DIV/0!</v>
      </c>
      <c r="F6" s="151">
        <f t="shared" ref="F6:F13" si="2">B6+D6</f>
        <v>0</v>
      </c>
      <c r="H6" s="146" t="s">
        <v>278</v>
      </c>
      <c r="I6" s="124"/>
      <c r="J6" s="158" t="e">
        <f t="shared" ref="J6:J14" si="3">I6/M6*100</f>
        <v>#DIV/0!</v>
      </c>
      <c r="K6" s="126"/>
      <c r="L6" s="152" t="e">
        <f t="shared" ref="L6:L8" si="4">K6/M6*100</f>
        <v>#DIV/0!</v>
      </c>
      <c r="M6" s="151">
        <f t="shared" ref="M6:M13" si="5">I6+K6</f>
        <v>0</v>
      </c>
    </row>
    <row r="7" spans="1:13" ht="29" x14ac:dyDescent="0.35">
      <c r="A7" s="122" t="s">
        <v>100</v>
      </c>
      <c r="B7" s="123"/>
      <c r="C7" s="148" t="e">
        <f t="shared" si="0"/>
        <v>#DIV/0!</v>
      </c>
      <c r="D7" s="124"/>
      <c r="E7" s="150" t="e">
        <f t="shared" si="1"/>
        <v>#DIV/0!</v>
      </c>
      <c r="F7" s="151">
        <f t="shared" si="2"/>
        <v>0</v>
      </c>
      <c r="H7" s="146" t="s">
        <v>115</v>
      </c>
      <c r="I7" s="124"/>
      <c r="J7" s="158" t="e">
        <f t="shared" si="3"/>
        <v>#DIV/0!</v>
      </c>
      <c r="K7" s="126"/>
      <c r="L7" s="152" t="e">
        <f t="shared" si="4"/>
        <v>#DIV/0!</v>
      </c>
      <c r="M7" s="151">
        <f t="shared" si="5"/>
        <v>0</v>
      </c>
    </row>
    <row r="8" spans="1:13" ht="29" x14ac:dyDescent="0.35">
      <c r="A8" s="122" t="s">
        <v>101</v>
      </c>
      <c r="B8" s="123"/>
      <c r="C8" s="148" t="e">
        <f t="shared" si="0"/>
        <v>#DIV/0!</v>
      </c>
      <c r="D8" s="124"/>
      <c r="E8" s="150" t="e">
        <f t="shared" si="1"/>
        <v>#DIV/0!</v>
      </c>
      <c r="F8" s="151">
        <f t="shared" si="2"/>
        <v>0</v>
      </c>
      <c r="H8" s="147" t="s">
        <v>271</v>
      </c>
      <c r="I8" s="124"/>
      <c r="J8" s="158" t="e">
        <f t="shared" si="3"/>
        <v>#DIV/0!</v>
      </c>
      <c r="K8" s="126"/>
      <c r="L8" s="152" t="e">
        <f t="shared" si="4"/>
        <v>#DIV/0!</v>
      </c>
      <c r="M8" s="151">
        <f t="shared" si="5"/>
        <v>0</v>
      </c>
    </row>
    <row r="9" spans="1:13" ht="43.5" x14ac:dyDescent="0.35">
      <c r="A9" s="122" t="s">
        <v>47</v>
      </c>
      <c r="B9" s="124"/>
      <c r="C9" s="149" t="e">
        <f t="shared" si="0"/>
        <v>#DIV/0!</v>
      </c>
      <c r="D9" s="123"/>
      <c r="E9" s="152" t="e">
        <f>D9/F9*100</f>
        <v>#DIV/0!</v>
      </c>
      <c r="F9" s="151">
        <f t="shared" si="2"/>
        <v>0</v>
      </c>
      <c r="H9" s="146" t="s">
        <v>272</v>
      </c>
      <c r="I9" s="126"/>
      <c r="J9" s="148" t="e">
        <f t="shared" si="3"/>
        <v>#DIV/0!</v>
      </c>
      <c r="K9" s="124"/>
      <c r="L9" s="158" t="e">
        <f>K9/M9*100</f>
        <v>#DIV/0!</v>
      </c>
      <c r="M9" s="151">
        <f t="shared" si="5"/>
        <v>0</v>
      </c>
    </row>
    <row r="10" spans="1:13" ht="43.5" x14ac:dyDescent="0.35">
      <c r="A10" s="122" t="s">
        <v>48</v>
      </c>
      <c r="B10" s="123"/>
      <c r="C10" s="148" t="e">
        <f t="shared" si="0"/>
        <v>#DIV/0!</v>
      </c>
      <c r="D10" s="124"/>
      <c r="E10" s="150" t="e">
        <f t="shared" si="1"/>
        <v>#DIV/0!</v>
      </c>
      <c r="F10" s="151">
        <f t="shared" si="2"/>
        <v>0</v>
      </c>
      <c r="H10" s="146" t="s">
        <v>273</v>
      </c>
      <c r="I10" s="123"/>
      <c r="J10" s="148" t="e">
        <f t="shared" si="3"/>
        <v>#DIV/0!</v>
      </c>
      <c r="K10" s="124"/>
      <c r="L10" s="158" t="e">
        <f t="shared" ref="L10:L14" si="6">K10/M10*100</f>
        <v>#DIV/0!</v>
      </c>
      <c r="M10" s="151">
        <f t="shared" si="5"/>
        <v>0</v>
      </c>
    </row>
    <row r="11" spans="1:13" ht="29" x14ac:dyDescent="0.35">
      <c r="A11" s="122" t="s">
        <v>49</v>
      </c>
      <c r="B11" s="127"/>
      <c r="C11" s="149" t="e">
        <f t="shared" si="0"/>
        <v>#DIV/0!</v>
      </c>
      <c r="D11" s="126"/>
      <c r="E11" s="152" t="e">
        <f t="shared" si="1"/>
        <v>#DIV/0!</v>
      </c>
      <c r="F11" s="151">
        <f t="shared" si="2"/>
        <v>0</v>
      </c>
      <c r="H11" s="146" t="s">
        <v>274</v>
      </c>
      <c r="I11" s="128"/>
      <c r="J11" s="148" t="e">
        <f t="shared" si="3"/>
        <v>#DIV/0!</v>
      </c>
      <c r="K11" s="129"/>
      <c r="L11" s="158" t="e">
        <f t="shared" si="6"/>
        <v>#DIV/0!</v>
      </c>
      <c r="M11" s="151">
        <f t="shared" si="5"/>
        <v>0</v>
      </c>
    </row>
    <row r="12" spans="1:13" ht="36" customHeight="1" x14ac:dyDescent="0.35">
      <c r="A12" s="122" t="s">
        <v>50</v>
      </c>
      <c r="B12" s="123"/>
      <c r="C12" s="148" t="e">
        <f t="shared" si="0"/>
        <v>#DIV/0!</v>
      </c>
      <c r="D12" s="124"/>
      <c r="E12" s="150" t="e">
        <f t="shared" si="1"/>
        <v>#DIV/0!</v>
      </c>
      <c r="F12" s="151">
        <f t="shared" si="2"/>
        <v>0</v>
      </c>
      <c r="H12" s="146" t="s">
        <v>275</v>
      </c>
      <c r="I12" s="128"/>
      <c r="J12" s="148" t="e">
        <f t="shared" si="3"/>
        <v>#DIV/0!</v>
      </c>
      <c r="K12" s="129"/>
      <c r="L12" s="158" t="e">
        <f t="shared" si="6"/>
        <v>#DIV/0!</v>
      </c>
      <c r="M12" s="151">
        <f t="shared" si="5"/>
        <v>0</v>
      </c>
    </row>
    <row r="13" spans="1:13" ht="39.5" customHeight="1" x14ac:dyDescent="0.35">
      <c r="A13" s="122" t="s">
        <v>102</v>
      </c>
      <c r="B13" s="130"/>
      <c r="C13" s="149" t="e">
        <f>B13/F13*100</f>
        <v>#DIV/0!</v>
      </c>
      <c r="D13" s="131"/>
      <c r="E13" s="152" t="e">
        <f>D13/F13*100</f>
        <v>#DIV/0!</v>
      </c>
      <c r="F13" s="151">
        <f t="shared" si="2"/>
        <v>0</v>
      </c>
      <c r="H13" s="146" t="s">
        <v>276</v>
      </c>
      <c r="I13" s="128"/>
      <c r="J13" s="148" t="e">
        <f t="shared" si="3"/>
        <v>#DIV/0!</v>
      </c>
      <c r="K13" s="129"/>
      <c r="L13" s="158" t="e">
        <f t="shared" si="6"/>
        <v>#DIV/0!</v>
      </c>
      <c r="M13" s="151">
        <f t="shared" si="5"/>
        <v>0</v>
      </c>
    </row>
    <row r="14" spans="1:13" ht="104.5" customHeight="1" thickBot="1" x14ac:dyDescent="0.4">
      <c r="A14" s="132" t="s">
        <v>105</v>
      </c>
      <c r="B14" s="153">
        <f>B5+B6+B7+B8+D9+B10+D11+B12+D13</f>
        <v>0</v>
      </c>
      <c r="C14" s="154" t="e">
        <f>B14/F14*100</f>
        <v>#DIV/0!</v>
      </c>
      <c r="D14" s="155">
        <f>D5+D6+D7+D8+B9+D10+B11+D12+B13</f>
        <v>0</v>
      </c>
      <c r="E14" s="156" t="e">
        <f>D14/F14*100</f>
        <v>#DIV/0!</v>
      </c>
      <c r="F14" s="157">
        <f>SUM(F5:F13)</f>
        <v>0</v>
      </c>
      <c r="G14" s="133"/>
      <c r="H14" s="134" t="s">
        <v>116</v>
      </c>
      <c r="I14" s="159">
        <f>K5+K6+K7+K8+I9+I10+I11+I12+I13</f>
        <v>0</v>
      </c>
      <c r="J14" s="160" t="e">
        <f t="shared" si="3"/>
        <v>#DIV/0!</v>
      </c>
      <c r="K14" s="161">
        <f>I5+I6+I7+I8+K9+K10+K11+K12+K13</f>
        <v>0</v>
      </c>
      <c r="L14" s="162" t="e">
        <f t="shared" si="6"/>
        <v>#DIV/0!</v>
      </c>
      <c r="M14" s="151">
        <f>SUM(M5:M13)</f>
        <v>0</v>
      </c>
    </row>
    <row r="15" spans="1:13" ht="9" customHeight="1" thickBot="1" x14ac:dyDescent="0.4">
      <c r="A15" s="554"/>
      <c r="B15" s="555"/>
      <c r="C15" s="555"/>
      <c r="D15" s="555"/>
      <c r="E15" s="555"/>
      <c r="F15" s="555"/>
      <c r="G15" s="555"/>
    </row>
    <row r="16" spans="1:13" ht="27" customHeight="1" thickBot="1" x14ac:dyDescent="0.4">
      <c r="A16" s="551" t="s">
        <v>119</v>
      </c>
      <c r="B16" s="552"/>
      <c r="C16" s="552"/>
      <c r="D16" s="552"/>
      <c r="E16" s="552"/>
      <c r="F16" s="552"/>
      <c r="G16" s="552"/>
      <c r="H16" s="552"/>
      <c r="I16" s="552"/>
      <c r="J16" s="552"/>
      <c r="K16" s="552"/>
      <c r="L16" s="552"/>
      <c r="M16" s="553"/>
    </row>
    <row r="17" spans="1:13" ht="15" customHeight="1" thickBot="1" x14ac:dyDescent="0.4">
      <c r="A17" s="135" t="s">
        <v>51</v>
      </c>
      <c r="B17" s="114"/>
      <c r="C17" s="556"/>
      <c r="D17" s="557"/>
      <c r="E17" s="557"/>
      <c r="F17" s="557"/>
      <c r="G17" s="6"/>
    </row>
    <row r="18" spans="1:13" ht="15" thickBot="1" x14ac:dyDescent="0.4">
      <c r="A18" s="563" t="s">
        <v>168</v>
      </c>
      <c r="B18" s="564"/>
      <c r="C18" s="564"/>
      <c r="D18" s="564"/>
      <c r="E18" s="564"/>
      <c r="F18" s="565"/>
      <c r="H18" s="548" t="s">
        <v>169</v>
      </c>
      <c r="I18" s="549"/>
      <c r="J18" s="549"/>
      <c r="K18" s="549"/>
      <c r="L18" s="549"/>
      <c r="M18" s="550"/>
    </row>
    <row r="19" spans="1:13" ht="29" x14ac:dyDescent="0.35">
      <c r="A19" s="116" t="s">
        <v>78</v>
      </c>
      <c r="B19" s="117" t="s">
        <v>113</v>
      </c>
      <c r="C19" s="136" t="s">
        <v>5</v>
      </c>
      <c r="D19" s="117" t="s">
        <v>114</v>
      </c>
      <c r="E19" s="136" t="s">
        <v>5</v>
      </c>
      <c r="F19" s="118" t="s">
        <v>52</v>
      </c>
      <c r="H19" s="119" t="s">
        <v>78</v>
      </c>
      <c r="I19" s="120" t="s">
        <v>113</v>
      </c>
      <c r="J19" s="120" t="s">
        <v>117</v>
      </c>
      <c r="K19" s="120" t="s">
        <v>114</v>
      </c>
      <c r="L19" s="120" t="s">
        <v>118</v>
      </c>
      <c r="M19" s="121" t="s">
        <v>52</v>
      </c>
    </row>
    <row r="20" spans="1:13" ht="26" x14ac:dyDescent="0.35">
      <c r="A20" s="122" t="s">
        <v>98</v>
      </c>
      <c r="B20" s="123"/>
      <c r="C20" s="148" t="e">
        <f>B20/F20*100</f>
        <v>#DIV/0!</v>
      </c>
      <c r="D20" s="124"/>
      <c r="E20" s="150" t="e">
        <f>D20/F20*100</f>
        <v>#DIV/0!</v>
      </c>
      <c r="F20" s="151">
        <f>B20+D20</f>
        <v>0</v>
      </c>
      <c r="H20" s="125" t="s">
        <v>270</v>
      </c>
      <c r="I20" s="124"/>
      <c r="J20" s="158" t="e">
        <f>I20/M20*100</f>
        <v>#DIV/0!</v>
      </c>
      <c r="K20" s="126"/>
      <c r="L20" s="152" t="e">
        <f>K20/M20*100</f>
        <v>#DIV/0!</v>
      </c>
      <c r="M20" s="151">
        <f>I20+K20</f>
        <v>0</v>
      </c>
    </row>
    <row r="21" spans="1:13" ht="29" x14ac:dyDescent="0.35">
      <c r="A21" s="122" t="s">
        <v>99</v>
      </c>
      <c r="B21" s="123"/>
      <c r="C21" s="148" t="e">
        <f t="shared" ref="C21:C27" si="7">B21/F21*100</f>
        <v>#DIV/0!</v>
      </c>
      <c r="D21" s="124"/>
      <c r="E21" s="150" t="e">
        <f t="shared" ref="E21:E23" si="8">D21/F21*100</f>
        <v>#DIV/0!</v>
      </c>
      <c r="F21" s="151">
        <f t="shared" ref="F21:F28" si="9">B21+D21</f>
        <v>0</v>
      </c>
      <c r="H21" s="125" t="s">
        <v>277</v>
      </c>
      <c r="I21" s="124"/>
      <c r="J21" s="158" t="e">
        <f t="shared" ref="J21:J29" si="10">I21/M21*100</f>
        <v>#DIV/0!</v>
      </c>
      <c r="K21" s="126"/>
      <c r="L21" s="152" t="e">
        <f t="shared" ref="L21:L23" si="11">K21/M21*100</f>
        <v>#DIV/0!</v>
      </c>
      <c r="M21" s="151">
        <f t="shared" ref="M21:M28" si="12">I21+K21</f>
        <v>0</v>
      </c>
    </row>
    <row r="22" spans="1:13" ht="29" x14ac:dyDescent="0.35">
      <c r="A22" s="122" t="s">
        <v>100</v>
      </c>
      <c r="B22" s="123"/>
      <c r="C22" s="148" t="e">
        <f t="shared" si="7"/>
        <v>#DIV/0!</v>
      </c>
      <c r="D22" s="124"/>
      <c r="E22" s="150" t="e">
        <f t="shared" si="8"/>
        <v>#DIV/0!</v>
      </c>
      <c r="F22" s="151">
        <f t="shared" si="9"/>
        <v>0</v>
      </c>
      <c r="H22" s="125" t="s">
        <v>115</v>
      </c>
      <c r="I22" s="124"/>
      <c r="J22" s="158" t="e">
        <f t="shared" si="10"/>
        <v>#DIV/0!</v>
      </c>
      <c r="K22" s="126"/>
      <c r="L22" s="152" t="e">
        <f t="shared" si="11"/>
        <v>#DIV/0!</v>
      </c>
      <c r="M22" s="151">
        <f t="shared" si="12"/>
        <v>0</v>
      </c>
    </row>
    <row r="23" spans="1:13" ht="29" x14ac:dyDescent="0.35">
      <c r="A23" s="122" t="s">
        <v>101</v>
      </c>
      <c r="B23" s="123"/>
      <c r="C23" s="148" t="e">
        <f t="shared" si="7"/>
        <v>#DIV/0!</v>
      </c>
      <c r="D23" s="124"/>
      <c r="E23" s="150" t="e">
        <f t="shared" si="8"/>
        <v>#DIV/0!</v>
      </c>
      <c r="F23" s="151">
        <f t="shared" si="9"/>
        <v>0</v>
      </c>
      <c r="H23" s="147" t="s">
        <v>271</v>
      </c>
      <c r="I23" s="124"/>
      <c r="J23" s="158" t="e">
        <f t="shared" si="10"/>
        <v>#DIV/0!</v>
      </c>
      <c r="K23" s="126"/>
      <c r="L23" s="152" t="e">
        <f t="shared" si="11"/>
        <v>#DIV/0!</v>
      </c>
      <c r="M23" s="151">
        <f t="shared" si="12"/>
        <v>0</v>
      </c>
    </row>
    <row r="24" spans="1:13" ht="43.5" x14ac:dyDescent="0.35">
      <c r="A24" s="122" t="s">
        <v>47</v>
      </c>
      <c r="B24" s="124"/>
      <c r="C24" s="149" t="e">
        <f t="shared" si="7"/>
        <v>#DIV/0!</v>
      </c>
      <c r="D24" s="123"/>
      <c r="E24" s="152" t="e">
        <f>D24/F24*100</f>
        <v>#DIV/0!</v>
      </c>
      <c r="F24" s="151">
        <f t="shared" si="9"/>
        <v>0</v>
      </c>
      <c r="H24" s="125" t="s">
        <v>272</v>
      </c>
      <c r="I24" s="126"/>
      <c r="J24" s="148" t="e">
        <f t="shared" si="10"/>
        <v>#DIV/0!</v>
      </c>
      <c r="K24" s="124"/>
      <c r="L24" s="158" t="e">
        <f>K24/M24*100</f>
        <v>#DIV/0!</v>
      </c>
      <c r="M24" s="151">
        <f t="shared" si="12"/>
        <v>0</v>
      </c>
    </row>
    <row r="25" spans="1:13" ht="43.5" x14ac:dyDescent="0.35">
      <c r="A25" s="122" t="s">
        <v>48</v>
      </c>
      <c r="B25" s="123"/>
      <c r="C25" s="148" t="e">
        <f t="shared" si="7"/>
        <v>#DIV/0!</v>
      </c>
      <c r="D25" s="124"/>
      <c r="E25" s="150" t="e">
        <f t="shared" ref="E25:E27" si="13">D25/F25*100</f>
        <v>#DIV/0!</v>
      </c>
      <c r="F25" s="151">
        <f t="shared" si="9"/>
        <v>0</v>
      </c>
      <c r="H25" s="125" t="s">
        <v>273</v>
      </c>
      <c r="I25" s="123"/>
      <c r="J25" s="148" t="e">
        <f t="shared" si="10"/>
        <v>#DIV/0!</v>
      </c>
      <c r="K25" s="124"/>
      <c r="L25" s="158" t="e">
        <f t="shared" ref="L25:L29" si="14">K25/M25*100</f>
        <v>#DIV/0!</v>
      </c>
      <c r="M25" s="151">
        <f t="shared" si="12"/>
        <v>0</v>
      </c>
    </row>
    <row r="26" spans="1:13" ht="29" x14ac:dyDescent="0.35">
      <c r="A26" s="122" t="s">
        <v>49</v>
      </c>
      <c r="B26" s="127"/>
      <c r="C26" s="149" t="e">
        <f t="shared" si="7"/>
        <v>#DIV/0!</v>
      </c>
      <c r="D26" s="126"/>
      <c r="E26" s="152" t="e">
        <f t="shared" si="13"/>
        <v>#DIV/0!</v>
      </c>
      <c r="F26" s="151">
        <f t="shared" si="9"/>
        <v>0</v>
      </c>
      <c r="H26" s="125" t="s">
        <v>274</v>
      </c>
      <c r="I26" s="128"/>
      <c r="J26" s="148" t="e">
        <f t="shared" si="10"/>
        <v>#DIV/0!</v>
      </c>
      <c r="K26" s="129"/>
      <c r="L26" s="158" t="e">
        <f t="shared" si="14"/>
        <v>#DIV/0!</v>
      </c>
      <c r="M26" s="151">
        <f t="shared" si="12"/>
        <v>0</v>
      </c>
    </row>
    <row r="27" spans="1:13" ht="33.5" customHeight="1" x14ac:dyDescent="0.35">
      <c r="A27" s="122" t="s">
        <v>50</v>
      </c>
      <c r="B27" s="123"/>
      <c r="C27" s="148" t="e">
        <f t="shared" si="7"/>
        <v>#DIV/0!</v>
      </c>
      <c r="D27" s="124"/>
      <c r="E27" s="150" t="e">
        <f t="shared" si="13"/>
        <v>#DIV/0!</v>
      </c>
      <c r="F27" s="151">
        <f t="shared" si="9"/>
        <v>0</v>
      </c>
      <c r="H27" s="125" t="s">
        <v>275</v>
      </c>
      <c r="I27" s="128"/>
      <c r="J27" s="148" t="e">
        <f t="shared" si="10"/>
        <v>#DIV/0!</v>
      </c>
      <c r="K27" s="129"/>
      <c r="L27" s="158" t="e">
        <f t="shared" si="14"/>
        <v>#DIV/0!</v>
      </c>
      <c r="M27" s="151">
        <f t="shared" si="12"/>
        <v>0</v>
      </c>
    </row>
    <row r="28" spans="1:13" ht="41" customHeight="1" x14ac:dyDescent="0.35">
      <c r="A28" s="122" t="s">
        <v>102</v>
      </c>
      <c r="B28" s="130"/>
      <c r="C28" s="149" t="e">
        <f>B28/F28*100</f>
        <v>#DIV/0!</v>
      </c>
      <c r="D28" s="131"/>
      <c r="E28" s="152" t="e">
        <f>D28/F28*100</f>
        <v>#DIV/0!</v>
      </c>
      <c r="F28" s="151">
        <f t="shared" si="9"/>
        <v>0</v>
      </c>
      <c r="G28" s="133"/>
      <c r="H28" s="125" t="s">
        <v>276</v>
      </c>
      <c r="I28" s="128"/>
      <c r="J28" s="148" t="e">
        <f t="shared" si="10"/>
        <v>#DIV/0!</v>
      </c>
      <c r="K28" s="129"/>
      <c r="L28" s="158" t="e">
        <f t="shared" si="14"/>
        <v>#DIV/0!</v>
      </c>
      <c r="M28" s="151">
        <f t="shared" si="12"/>
        <v>0</v>
      </c>
    </row>
    <row r="29" spans="1:13" ht="104" customHeight="1" x14ac:dyDescent="0.35">
      <c r="A29" s="132" t="s">
        <v>107</v>
      </c>
      <c r="B29" s="153">
        <f>B20+B21+B22+B23+D24+B25+D26+B27+D28</f>
        <v>0</v>
      </c>
      <c r="C29" s="154" t="e">
        <f>B29/F29*100</f>
        <v>#DIV/0!</v>
      </c>
      <c r="D29" s="155">
        <f>D20+D21+D22+D23+B24+D25+B26+D27+B28</f>
        <v>0</v>
      </c>
      <c r="E29" s="156" t="e">
        <f>D29/F29*100</f>
        <v>#DIV/0!</v>
      </c>
      <c r="F29" s="157">
        <f>SUM(F20:F28)</f>
        <v>0</v>
      </c>
      <c r="G29" s="133"/>
      <c r="H29" s="134" t="s">
        <v>120</v>
      </c>
      <c r="I29" s="159">
        <f>K20+K21+K22+K23+I24+I25+I26+I27+I28</f>
        <v>0</v>
      </c>
      <c r="J29" s="160" t="e">
        <f t="shared" si="10"/>
        <v>#DIV/0!</v>
      </c>
      <c r="K29" s="161">
        <f>I20+I21+I22+I23+K24+K25+K26+K27+K28</f>
        <v>0</v>
      </c>
      <c r="L29" s="162" t="e">
        <f t="shared" si="14"/>
        <v>#DIV/0!</v>
      </c>
      <c r="M29" s="151">
        <f>SUM(M20:M28)</f>
        <v>0</v>
      </c>
    </row>
    <row r="30" spans="1:13" ht="22" customHeight="1" x14ac:dyDescent="0.35">
      <c r="A30" s="562" t="s">
        <v>43</v>
      </c>
      <c r="B30" s="562"/>
      <c r="C30" s="562"/>
    </row>
    <row r="31" spans="1:13" x14ac:dyDescent="0.35">
      <c r="A31" s="137" t="s">
        <v>109</v>
      </c>
      <c r="B31" s="138" t="s">
        <v>111</v>
      </c>
      <c r="H31" s="137" t="s">
        <v>130</v>
      </c>
      <c r="I31" s="138" t="s">
        <v>111</v>
      </c>
      <c r="J31" s="115"/>
    </row>
    <row r="32" spans="1:13" x14ac:dyDescent="0.35">
      <c r="A32" s="139" t="s">
        <v>64</v>
      </c>
      <c r="B32" s="163" t="e">
        <f>C5</f>
        <v>#DIV/0!</v>
      </c>
      <c r="H32" s="140" t="s">
        <v>121</v>
      </c>
      <c r="I32" s="163" t="e">
        <f>L5</f>
        <v>#DIV/0!</v>
      </c>
      <c r="J32" s="115"/>
    </row>
    <row r="33" spans="1:10" x14ac:dyDescent="0.35">
      <c r="A33" s="139" t="s">
        <v>65</v>
      </c>
      <c r="B33" s="163" t="e">
        <f t="shared" ref="B33:B35" si="15">C6</f>
        <v>#DIV/0!</v>
      </c>
      <c r="H33" s="140" t="s">
        <v>122</v>
      </c>
      <c r="I33" s="163" t="e">
        <f t="shared" ref="I33:I35" si="16">L6</f>
        <v>#DIV/0!</v>
      </c>
      <c r="J33" s="115"/>
    </row>
    <row r="34" spans="1:10" x14ac:dyDescent="0.35">
      <c r="A34" s="139" t="s">
        <v>66</v>
      </c>
      <c r="B34" s="163" t="e">
        <f t="shared" si="15"/>
        <v>#DIV/0!</v>
      </c>
      <c r="H34" s="140" t="s">
        <v>123</v>
      </c>
      <c r="I34" s="163" t="e">
        <f t="shared" si="16"/>
        <v>#DIV/0!</v>
      </c>
      <c r="J34" s="115"/>
    </row>
    <row r="35" spans="1:10" x14ac:dyDescent="0.35">
      <c r="A35" s="139" t="s">
        <v>67</v>
      </c>
      <c r="B35" s="163" t="e">
        <f t="shared" si="15"/>
        <v>#DIV/0!</v>
      </c>
      <c r="H35" s="140" t="s">
        <v>124</v>
      </c>
      <c r="I35" s="163" t="e">
        <f t="shared" si="16"/>
        <v>#DIV/0!</v>
      </c>
      <c r="J35" s="115"/>
    </row>
    <row r="36" spans="1:10" x14ac:dyDescent="0.35">
      <c r="A36" s="139" t="s">
        <v>68</v>
      </c>
      <c r="B36" s="163" t="e">
        <f>E9</f>
        <v>#DIV/0!</v>
      </c>
      <c r="H36" s="140" t="s">
        <v>132</v>
      </c>
      <c r="I36" s="163" t="e">
        <f>J9</f>
        <v>#DIV/0!</v>
      </c>
      <c r="J36" s="115"/>
    </row>
    <row r="37" spans="1:10" x14ac:dyDescent="0.35">
      <c r="A37" s="139" t="s">
        <v>69</v>
      </c>
      <c r="B37" s="163" t="e">
        <f>C10</f>
        <v>#DIV/0!</v>
      </c>
      <c r="H37" s="140" t="s">
        <v>125</v>
      </c>
      <c r="I37" s="163" t="e">
        <f t="shared" ref="I37:I40" si="17">J10</f>
        <v>#DIV/0!</v>
      </c>
      <c r="J37" s="115"/>
    </row>
    <row r="38" spans="1:10" x14ac:dyDescent="0.35">
      <c r="A38" s="139" t="s">
        <v>70</v>
      </c>
      <c r="B38" s="163" t="e">
        <f>E11</f>
        <v>#DIV/0!</v>
      </c>
      <c r="H38" s="140" t="s">
        <v>126</v>
      </c>
      <c r="I38" s="163" t="e">
        <f t="shared" si="17"/>
        <v>#DIV/0!</v>
      </c>
      <c r="J38" s="115"/>
    </row>
    <row r="39" spans="1:10" x14ac:dyDescent="0.35">
      <c r="A39" s="139" t="s">
        <v>71</v>
      </c>
      <c r="B39" s="163" t="e">
        <f>C12</f>
        <v>#DIV/0!</v>
      </c>
      <c r="H39" s="140" t="s">
        <v>127</v>
      </c>
      <c r="I39" s="163" t="e">
        <f t="shared" si="17"/>
        <v>#DIV/0!</v>
      </c>
      <c r="J39" s="115"/>
    </row>
    <row r="40" spans="1:10" x14ac:dyDescent="0.35">
      <c r="A40" s="139" t="s">
        <v>112</v>
      </c>
      <c r="B40" s="163" t="e">
        <f>E13</f>
        <v>#DIV/0!</v>
      </c>
      <c r="H40" s="140" t="s">
        <v>128</v>
      </c>
      <c r="I40" s="163" t="e">
        <f t="shared" si="17"/>
        <v>#DIV/0!</v>
      </c>
      <c r="J40" s="115"/>
    </row>
    <row r="41" spans="1:10" ht="21" customHeight="1" x14ac:dyDescent="0.35">
      <c r="A41" s="141" t="s">
        <v>108</v>
      </c>
      <c r="B41" s="164" t="e">
        <f>C14</f>
        <v>#DIV/0!</v>
      </c>
      <c r="H41" s="141" t="s">
        <v>108</v>
      </c>
      <c r="I41" s="164" t="e">
        <f>J14</f>
        <v>#DIV/0!</v>
      </c>
      <c r="J41" s="115"/>
    </row>
    <row r="42" spans="1:10" x14ac:dyDescent="0.35">
      <c r="A42" s="558" t="s">
        <v>110</v>
      </c>
      <c r="B42" s="541" t="s">
        <v>111</v>
      </c>
      <c r="C42" s="541"/>
      <c r="H42" s="142"/>
      <c r="I42" s="541" t="s">
        <v>111</v>
      </c>
      <c r="J42" s="541"/>
    </row>
    <row r="43" spans="1:10" x14ac:dyDescent="0.35">
      <c r="A43" s="558"/>
      <c r="B43" s="143" t="s">
        <v>72</v>
      </c>
      <c r="C43" s="143" t="s">
        <v>73</v>
      </c>
      <c r="H43" s="142" t="s">
        <v>129</v>
      </c>
      <c r="I43" s="143" t="s">
        <v>72</v>
      </c>
      <c r="J43" s="143" t="s">
        <v>73</v>
      </c>
    </row>
    <row r="44" spans="1:10" x14ac:dyDescent="0.35">
      <c r="A44" s="139" t="s">
        <v>64</v>
      </c>
      <c r="B44" s="163" t="e">
        <f>C5</f>
        <v>#DIV/0!</v>
      </c>
      <c r="C44" s="163" t="e">
        <f>C20</f>
        <v>#DIV/0!</v>
      </c>
      <c r="H44" s="140" t="s">
        <v>121</v>
      </c>
      <c r="I44" s="163" t="e">
        <f>L5</f>
        <v>#DIV/0!</v>
      </c>
      <c r="J44" s="163" t="e">
        <f>L20</f>
        <v>#DIV/0!</v>
      </c>
    </row>
    <row r="45" spans="1:10" x14ac:dyDescent="0.35">
      <c r="A45" s="139" t="s">
        <v>65</v>
      </c>
      <c r="B45" s="163" t="e">
        <f t="shared" ref="B45:B47" si="18">C6</f>
        <v>#DIV/0!</v>
      </c>
      <c r="C45" s="163" t="e">
        <f t="shared" ref="C45:C47" si="19">C21</f>
        <v>#DIV/0!</v>
      </c>
      <c r="H45" s="140" t="s">
        <v>122</v>
      </c>
      <c r="I45" s="163" t="e">
        <f t="shared" ref="I45:I47" si="20">L6</f>
        <v>#DIV/0!</v>
      </c>
      <c r="J45" s="163" t="e">
        <f t="shared" ref="J45:J47" si="21">L21</f>
        <v>#DIV/0!</v>
      </c>
    </row>
    <row r="46" spans="1:10" x14ac:dyDescent="0.35">
      <c r="A46" s="139" t="s">
        <v>66</v>
      </c>
      <c r="B46" s="163" t="e">
        <f t="shared" si="18"/>
        <v>#DIV/0!</v>
      </c>
      <c r="C46" s="163" t="e">
        <f t="shared" si="19"/>
        <v>#DIV/0!</v>
      </c>
      <c r="H46" s="140" t="s">
        <v>123</v>
      </c>
      <c r="I46" s="163" t="e">
        <f t="shared" si="20"/>
        <v>#DIV/0!</v>
      </c>
      <c r="J46" s="163" t="e">
        <f t="shared" si="21"/>
        <v>#DIV/0!</v>
      </c>
    </row>
    <row r="47" spans="1:10" x14ac:dyDescent="0.35">
      <c r="A47" s="139" t="s">
        <v>67</v>
      </c>
      <c r="B47" s="163" t="e">
        <f t="shared" si="18"/>
        <v>#DIV/0!</v>
      </c>
      <c r="C47" s="163" t="e">
        <f t="shared" si="19"/>
        <v>#DIV/0!</v>
      </c>
      <c r="H47" s="140" t="s">
        <v>124</v>
      </c>
      <c r="I47" s="163" t="e">
        <f t="shared" si="20"/>
        <v>#DIV/0!</v>
      </c>
      <c r="J47" s="163" t="e">
        <f t="shared" si="21"/>
        <v>#DIV/0!</v>
      </c>
    </row>
    <row r="48" spans="1:10" x14ac:dyDescent="0.35">
      <c r="A48" s="139" t="s">
        <v>68</v>
      </c>
      <c r="B48" s="163" t="e">
        <f>E9</f>
        <v>#DIV/0!</v>
      </c>
      <c r="C48" s="163" t="e">
        <f>E24</f>
        <v>#DIV/0!</v>
      </c>
      <c r="H48" s="140" t="s">
        <v>132</v>
      </c>
      <c r="I48" s="163" t="e">
        <f>J9</f>
        <v>#DIV/0!</v>
      </c>
      <c r="J48" s="163" t="e">
        <f>J24</f>
        <v>#DIV/0!</v>
      </c>
    </row>
    <row r="49" spans="1:10" x14ac:dyDescent="0.35">
      <c r="A49" s="139" t="s">
        <v>69</v>
      </c>
      <c r="B49" s="163" t="e">
        <f>C10</f>
        <v>#DIV/0!</v>
      </c>
      <c r="C49" s="163" t="e">
        <f>C25</f>
        <v>#DIV/0!</v>
      </c>
      <c r="H49" s="140" t="s">
        <v>125</v>
      </c>
      <c r="I49" s="163" t="e">
        <f t="shared" ref="I49:I52" si="22">J10</f>
        <v>#DIV/0!</v>
      </c>
      <c r="J49" s="163" t="e">
        <f t="shared" ref="J49:J52" si="23">J25</f>
        <v>#DIV/0!</v>
      </c>
    </row>
    <row r="50" spans="1:10" x14ac:dyDescent="0.35">
      <c r="A50" s="139" t="s">
        <v>70</v>
      </c>
      <c r="B50" s="163" t="e">
        <f>E11</f>
        <v>#DIV/0!</v>
      </c>
      <c r="C50" s="163" t="e">
        <f>E26</f>
        <v>#DIV/0!</v>
      </c>
      <c r="H50" s="140" t="s">
        <v>126</v>
      </c>
      <c r="I50" s="163" t="e">
        <f t="shared" si="22"/>
        <v>#DIV/0!</v>
      </c>
      <c r="J50" s="163" t="e">
        <f t="shared" si="23"/>
        <v>#DIV/0!</v>
      </c>
    </row>
    <row r="51" spans="1:10" x14ac:dyDescent="0.35">
      <c r="A51" s="139" t="s">
        <v>71</v>
      </c>
      <c r="B51" s="163" t="e">
        <f>C12</f>
        <v>#DIV/0!</v>
      </c>
      <c r="C51" s="163" t="e">
        <f>C27</f>
        <v>#DIV/0!</v>
      </c>
      <c r="H51" s="140" t="s">
        <v>127</v>
      </c>
      <c r="I51" s="163" t="e">
        <f t="shared" si="22"/>
        <v>#DIV/0!</v>
      </c>
      <c r="J51" s="163" t="e">
        <f t="shared" si="23"/>
        <v>#DIV/0!</v>
      </c>
    </row>
    <row r="52" spans="1:10" x14ac:dyDescent="0.35">
      <c r="A52" s="139" t="s">
        <v>112</v>
      </c>
      <c r="B52" s="163" t="e">
        <f>E13</f>
        <v>#DIV/0!</v>
      </c>
      <c r="C52" s="165" t="e">
        <f>E28</f>
        <v>#DIV/0!</v>
      </c>
      <c r="H52" s="140" t="s">
        <v>128</v>
      </c>
      <c r="I52" s="163" t="e">
        <f t="shared" si="22"/>
        <v>#DIV/0!</v>
      </c>
      <c r="J52" s="163" t="e">
        <f t="shared" si="23"/>
        <v>#DIV/0!</v>
      </c>
    </row>
    <row r="53" spans="1:10" x14ac:dyDescent="0.35">
      <c r="A53" s="141" t="s">
        <v>131</v>
      </c>
      <c r="B53" s="164" t="e">
        <f>C14</f>
        <v>#DIV/0!</v>
      </c>
      <c r="C53" s="166" t="e">
        <f>C29</f>
        <v>#DIV/0!</v>
      </c>
      <c r="H53" s="141" t="s">
        <v>108</v>
      </c>
      <c r="I53" s="164" t="e">
        <f>J14</f>
        <v>#DIV/0!</v>
      </c>
      <c r="J53" s="166" t="e">
        <f>J29</f>
        <v>#DIV/0!</v>
      </c>
    </row>
  </sheetData>
  <sheetProtection algorithmName="SHA-512" hashValue="B0mMVz1Mpv9RPoiusBMyXSeMbKj8CNRwi5WveKZAH8JcnkSR75/pCTuVbyGBDxxsKAMU/n0abYgokLgH/r6Lbg==" saltValue="lNF3fvvL1V8tUIB2u5nOTg==" spinCount="100000" sheet="1" objects="1" scenarios="1"/>
  <mergeCells count="13">
    <mergeCell ref="I42:J42"/>
    <mergeCell ref="H3:M3"/>
    <mergeCell ref="A1:M1"/>
    <mergeCell ref="H18:M18"/>
    <mergeCell ref="A16:M16"/>
    <mergeCell ref="A15:G15"/>
    <mergeCell ref="C17:F17"/>
    <mergeCell ref="A42:A43"/>
    <mergeCell ref="B42:C42"/>
    <mergeCell ref="A3:F3"/>
    <mergeCell ref="A30:C30"/>
    <mergeCell ref="A18:F18"/>
    <mergeCell ref="C2:F2"/>
  </mergeCells>
  <pageMargins left="0.7" right="0.7" top="1.1437007874015748" bottom="1.1437007874015748" header="0.75" footer="0.75"/>
  <pageSetup fitToWidth="0" fitToHeight="0" orientation="portrait" horizontalDpi="360" verticalDpi="36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99521-CDF3-49D7-9310-1DE735267B57}">
  <dimension ref="A1:O32"/>
  <sheetViews>
    <sheetView topLeftCell="A16" zoomScale="72" zoomScaleNormal="72" workbookViewId="0">
      <selection activeCell="F27" sqref="F27"/>
    </sheetView>
  </sheetViews>
  <sheetFormatPr defaultRowHeight="14.5" x14ac:dyDescent="0.35"/>
  <cols>
    <col min="1" max="1" width="55.54296875" style="39" customWidth="1"/>
    <col min="2" max="2" width="10.1796875" style="39" bestFit="1" customWidth="1"/>
    <col min="3" max="3" width="15.453125" style="39" bestFit="1" customWidth="1"/>
    <col min="4" max="4" width="12" style="39" bestFit="1" customWidth="1"/>
    <col min="5" max="5" width="16.81640625" style="39" customWidth="1"/>
    <col min="6" max="6" width="10.1796875" style="39" bestFit="1" customWidth="1"/>
    <col min="7" max="7" width="15.453125" style="39" bestFit="1" customWidth="1"/>
    <col min="8" max="8" width="12" style="39" bestFit="1" customWidth="1"/>
    <col min="9" max="16384" width="8.7265625" style="39"/>
  </cols>
  <sheetData>
    <row r="1" spans="1:15" ht="19" customHeight="1" thickBot="1" x14ac:dyDescent="0.4">
      <c r="A1" s="566" t="s">
        <v>133</v>
      </c>
      <c r="B1" s="567"/>
      <c r="C1" s="567"/>
      <c r="D1" s="567"/>
      <c r="E1" s="567"/>
      <c r="F1" s="567"/>
      <c r="G1" s="567"/>
      <c r="H1" s="567"/>
      <c r="I1" s="13"/>
      <c r="J1" s="13"/>
      <c r="K1" s="13"/>
      <c r="L1" s="13"/>
      <c r="M1" s="13"/>
      <c r="N1" s="13"/>
      <c r="O1" s="13"/>
    </row>
    <row r="2" spans="1:15" ht="15" thickBot="1" x14ac:dyDescent="0.4">
      <c r="A2" s="578" t="s">
        <v>136</v>
      </c>
      <c r="B2" s="579"/>
      <c r="C2" s="579"/>
      <c r="D2" s="579"/>
      <c r="E2" s="579"/>
      <c r="F2" s="579"/>
      <c r="G2" s="579"/>
      <c r="H2" s="580"/>
    </row>
    <row r="3" spans="1:15" ht="15" thickBot="1" x14ac:dyDescent="0.4">
      <c r="A3" s="542" t="s">
        <v>6</v>
      </c>
      <c r="B3" s="572" t="s">
        <v>74</v>
      </c>
      <c r="C3" s="573"/>
      <c r="D3" s="573"/>
      <c r="E3" s="574"/>
      <c r="F3" s="576" t="s">
        <v>63</v>
      </c>
      <c r="G3" s="576"/>
      <c r="H3" s="577"/>
    </row>
    <row r="4" spans="1:15" ht="29.5" thickBot="1" x14ac:dyDescent="0.4">
      <c r="A4" s="571"/>
      <c r="B4" s="167" t="s">
        <v>53</v>
      </c>
      <c r="C4" s="168" t="s">
        <v>54</v>
      </c>
      <c r="D4" s="168" t="s">
        <v>55</v>
      </c>
      <c r="E4" s="169" t="s">
        <v>52</v>
      </c>
      <c r="F4" s="170" t="s">
        <v>53</v>
      </c>
      <c r="G4" s="171" t="s">
        <v>54</v>
      </c>
      <c r="H4" s="172" t="s">
        <v>55</v>
      </c>
    </row>
    <row r="5" spans="1:15" ht="15" thickBot="1" x14ac:dyDescent="0.4">
      <c r="A5" s="173" t="s">
        <v>56</v>
      </c>
      <c r="B5" s="174"/>
      <c r="C5" s="175"/>
      <c r="D5" s="175"/>
      <c r="E5" s="193">
        <f>B5+C5+D5</f>
        <v>0</v>
      </c>
      <c r="F5" s="194" t="e">
        <f>B5/$E5*100</f>
        <v>#DIV/0!</v>
      </c>
      <c r="G5" s="195" t="e">
        <f t="shared" ref="G5:H13" si="0">C5/$E5*100</f>
        <v>#DIV/0!</v>
      </c>
      <c r="H5" s="195" t="e">
        <f t="shared" si="0"/>
        <v>#DIV/0!</v>
      </c>
    </row>
    <row r="6" spans="1:15" ht="15" thickBot="1" x14ac:dyDescent="0.4">
      <c r="A6" s="173" t="s">
        <v>57</v>
      </c>
      <c r="B6" s="176"/>
      <c r="C6" s="177"/>
      <c r="D6" s="177"/>
      <c r="E6" s="193">
        <f t="shared" ref="E6:E13" si="1">B6+C6+D6</f>
        <v>0</v>
      </c>
      <c r="F6" s="194" t="e">
        <f t="shared" ref="F6:F13" si="2">B6/$E6*100</f>
        <v>#DIV/0!</v>
      </c>
      <c r="G6" s="195" t="e">
        <f t="shared" si="0"/>
        <v>#DIV/0!</v>
      </c>
      <c r="H6" s="195" t="e">
        <f t="shared" si="0"/>
        <v>#DIV/0!</v>
      </c>
    </row>
    <row r="7" spans="1:15" ht="15" thickBot="1" x14ac:dyDescent="0.4">
      <c r="A7" s="173" t="s">
        <v>58</v>
      </c>
      <c r="B7" s="176"/>
      <c r="C7" s="177"/>
      <c r="D7" s="177"/>
      <c r="E7" s="193">
        <f t="shared" si="1"/>
        <v>0</v>
      </c>
      <c r="F7" s="194" t="e">
        <f t="shared" si="2"/>
        <v>#DIV/0!</v>
      </c>
      <c r="G7" s="195" t="e">
        <f t="shared" si="0"/>
        <v>#DIV/0!</v>
      </c>
      <c r="H7" s="195" t="e">
        <f t="shared" si="0"/>
        <v>#DIV/0!</v>
      </c>
    </row>
    <row r="8" spans="1:15" ht="15" thickBot="1" x14ac:dyDescent="0.4">
      <c r="A8" s="173" t="s">
        <v>59</v>
      </c>
      <c r="B8" s="176"/>
      <c r="C8" s="177"/>
      <c r="D8" s="177"/>
      <c r="E8" s="193">
        <f t="shared" si="1"/>
        <v>0</v>
      </c>
      <c r="F8" s="194" t="e">
        <f t="shared" si="2"/>
        <v>#DIV/0!</v>
      </c>
      <c r="G8" s="195" t="e">
        <f t="shared" si="0"/>
        <v>#DIV/0!</v>
      </c>
      <c r="H8" s="195" t="e">
        <f t="shared" si="0"/>
        <v>#DIV/0!</v>
      </c>
    </row>
    <row r="9" spans="1:15" ht="15" thickBot="1" x14ac:dyDescent="0.4">
      <c r="A9" s="173" t="s">
        <v>60</v>
      </c>
      <c r="B9" s="176"/>
      <c r="C9" s="177"/>
      <c r="D9" s="177"/>
      <c r="E9" s="193">
        <f t="shared" si="1"/>
        <v>0</v>
      </c>
      <c r="F9" s="194" t="e">
        <f t="shared" si="2"/>
        <v>#DIV/0!</v>
      </c>
      <c r="G9" s="195" t="e">
        <f t="shared" si="0"/>
        <v>#DIV/0!</v>
      </c>
      <c r="H9" s="195" t="e">
        <f t="shared" si="0"/>
        <v>#DIV/0!</v>
      </c>
    </row>
    <row r="10" spans="1:15" ht="15" thickBot="1" x14ac:dyDescent="0.4">
      <c r="A10" s="173" t="s">
        <v>61</v>
      </c>
      <c r="B10" s="176"/>
      <c r="C10" s="177"/>
      <c r="D10" s="177"/>
      <c r="E10" s="193">
        <f t="shared" si="1"/>
        <v>0</v>
      </c>
      <c r="F10" s="194" t="e">
        <f t="shared" si="2"/>
        <v>#DIV/0!</v>
      </c>
      <c r="G10" s="195" t="e">
        <f t="shared" si="0"/>
        <v>#DIV/0!</v>
      </c>
      <c r="H10" s="195" t="e">
        <f t="shared" si="0"/>
        <v>#DIV/0!</v>
      </c>
    </row>
    <row r="11" spans="1:15" ht="15" thickBot="1" x14ac:dyDescent="0.4">
      <c r="A11" s="173" t="s">
        <v>62</v>
      </c>
      <c r="B11" s="176"/>
      <c r="C11" s="177"/>
      <c r="D11" s="177"/>
      <c r="E11" s="193">
        <f t="shared" si="1"/>
        <v>0</v>
      </c>
      <c r="F11" s="194" t="e">
        <f t="shared" si="2"/>
        <v>#DIV/0!</v>
      </c>
      <c r="G11" s="195" t="e">
        <f t="shared" si="0"/>
        <v>#DIV/0!</v>
      </c>
      <c r="H11" s="195" t="e">
        <f t="shared" si="0"/>
        <v>#DIV/0!</v>
      </c>
    </row>
    <row r="12" spans="1:15" ht="15" thickBot="1" x14ac:dyDescent="0.4">
      <c r="A12" s="178" t="s">
        <v>104</v>
      </c>
      <c r="B12" s="179"/>
      <c r="C12" s="180"/>
      <c r="D12" s="180"/>
      <c r="E12" s="196">
        <f t="shared" si="1"/>
        <v>0</v>
      </c>
      <c r="F12" s="197" t="e">
        <f t="shared" si="2"/>
        <v>#DIV/0!</v>
      </c>
      <c r="G12" s="198" t="e">
        <f t="shared" si="0"/>
        <v>#DIV/0!</v>
      </c>
      <c r="H12" s="198" t="e">
        <f t="shared" si="0"/>
        <v>#DIV/0!</v>
      </c>
    </row>
    <row r="13" spans="1:15" ht="15" thickBot="1" x14ac:dyDescent="0.4">
      <c r="A13" s="181" t="s">
        <v>138</v>
      </c>
      <c r="B13" s="182"/>
      <c r="C13" s="183"/>
      <c r="D13" s="183"/>
      <c r="E13" s="199">
        <f t="shared" si="1"/>
        <v>0</v>
      </c>
      <c r="F13" s="200" t="e">
        <f t="shared" si="2"/>
        <v>#DIV/0!</v>
      </c>
      <c r="G13" s="201" t="e">
        <f t="shared" si="0"/>
        <v>#DIV/0!</v>
      </c>
      <c r="H13" s="202" t="e">
        <f t="shared" si="0"/>
        <v>#DIV/0!</v>
      </c>
    </row>
    <row r="14" spans="1:15" x14ac:dyDescent="0.35">
      <c r="A14" s="184"/>
      <c r="B14" s="184"/>
      <c r="C14" s="184"/>
      <c r="D14" s="184"/>
      <c r="E14" s="97"/>
      <c r="F14" s="185"/>
      <c r="G14" s="185"/>
      <c r="H14" s="185"/>
    </row>
    <row r="15" spans="1:15" ht="15" thickBot="1" x14ac:dyDescent="0.4"/>
    <row r="16" spans="1:15" ht="15" thickBot="1" x14ac:dyDescent="0.4">
      <c r="A16" s="568" t="s">
        <v>137</v>
      </c>
      <c r="B16" s="569"/>
      <c r="C16" s="569"/>
      <c r="D16" s="569"/>
      <c r="E16" s="569"/>
      <c r="F16" s="569"/>
      <c r="G16" s="569"/>
      <c r="H16" s="570"/>
    </row>
    <row r="17" spans="1:8" ht="15" thickBot="1" x14ac:dyDescent="0.4">
      <c r="A17" s="542" t="s">
        <v>6</v>
      </c>
      <c r="B17" s="572" t="s">
        <v>74</v>
      </c>
      <c r="C17" s="573"/>
      <c r="D17" s="573"/>
      <c r="E17" s="574"/>
      <c r="F17" s="575" t="s">
        <v>63</v>
      </c>
      <c r="G17" s="576"/>
      <c r="H17" s="577"/>
    </row>
    <row r="18" spans="1:8" ht="29.5" thickBot="1" x14ac:dyDescent="0.4">
      <c r="A18" s="571"/>
      <c r="B18" s="167" t="s">
        <v>53</v>
      </c>
      <c r="C18" s="168" t="s">
        <v>54</v>
      </c>
      <c r="D18" s="168" t="s">
        <v>55</v>
      </c>
      <c r="E18" s="169" t="s">
        <v>52</v>
      </c>
      <c r="F18" s="186" t="s">
        <v>53</v>
      </c>
      <c r="G18" s="171" t="s">
        <v>54</v>
      </c>
      <c r="H18" s="172" t="s">
        <v>55</v>
      </c>
    </row>
    <row r="19" spans="1:8" ht="15" thickBot="1" x14ac:dyDescent="0.4">
      <c r="A19" s="173" t="s">
        <v>56</v>
      </c>
      <c r="B19" s="174"/>
      <c r="C19" s="175"/>
      <c r="D19" s="175"/>
      <c r="E19" s="193">
        <f>B19+C19+D19</f>
        <v>0</v>
      </c>
      <c r="F19" s="203" t="e">
        <f>B19/$E19*100</f>
        <v>#DIV/0!</v>
      </c>
      <c r="G19" s="195" t="e">
        <f t="shared" ref="G19:H27" si="3">C19/$E19*100</f>
        <v>#DIV/0!</v>
      </c>
      <c r="H19" s="204" t="e">
        <f t="shared" si="3"/>
        <v>#DIV/0!</v>
      </c>
    </row>
    <row r="20" spans="1:8" ht="15" thickBot="1" x14ac:dyDescent="0.4">
      <c r="A20" s="173" t="s">
        <v>57</v>
      </c>
      <c r="B20" s="176"/>
      <c r="C20" s="177"/>
      <c r="D20" s="177"/>
      <c r="E20" s="193">
        <f t="shared" ref="E20:E27" si="4">B20+C20+D20</f>
        <v>0</v>
      </c>
      <c r="F20" s="203" t="e">
        <f t="shared" ref="F20:F27" si="5">B20/$E20*100</f>
        <v>#DIV/0!</v>
      </c>
      <c r="G20" s="195" t="e">
        <f t="shared" si="3"/>
        <v>#DIV/0!</v>
      </c>
      <c r="H20" s="204" t="e">
        <f t="shared" si="3"/>
        <v>#DIV/0!</v>
      </c>
    </row>
    <row r="21" spans="1:8" ht="15" thickBot="1" x14ac:dyDescent="0.4">
      <c r="A21" s="173" t="s">
        <v>58</v>
      </c>
      <c r="B21" s="176"/>
      <c r="C21" s="177"/>
      <c r="D21" s="177"/>
      <c r="E21" s="193">
        <f t="shared" si="4"/>
        <v>0</v>
      </c>
      <c r="F21" s="203" t="e">
        <f t="shared" si="5"/>
        <v>#DIV/0!</v>
      </c>
      <c r="G21" s="195" t="e">
        <f t="shared" si="3"/>
        <v>#DIV/0!</v>
      </c>
      <c r="H21" s="204" t="e">
        <f t="shared" si="3"/>
        <v>#DIV/0!</v>
      </c>
    </row>
    <row r="22" spans="1:8" ht="15" thickBot="1" x14ac:dyDescent="0.4">
      <c r="A22" s="173" t="s">
        <v>59</v>
      </c>
      <c r="B22" s="176"/>
      <c r="C22" s="177"/>
      <c r="D22" s="177"/>
      <c r="E22" s="193">
        <f t="shared" si="4"/>
        <v>0</v>
      </c>
      <c r="F22" s="203" t="e">
        <f t="shared" si="5"/>
        <v>#DIV/0!</v>
      </c>
      <c r="G22" s="195" t="e">
        <f t="shared" si="3"/>
        <v>#DIV/0!</v>
      </c>
      <c r="H22" s="204" t="e">
        <f t="shared" si="3"/>
        <v>#DIV/0!</v>
      </c>
    </row>
    <row r="23" spans="1:8" ht="15" thickBot="1" x14ac:dyDescent="0.4">
      <c r="A23" s="173" t="s">
        <v>60</v>
      </c>
      <c r="B23" s="176"/>
      <c r="C23" s="177"/>
      <c r="D23" s="177"/>
      <c r="E23" s="193">
        <f t="shared" si="4"/>
        <v>0</v>
      </c>
      <c r="F23" s="203" t="e">
        <f t="shared" si="5"/>
        <v>#DIV/0!</v>
      </c>
      <c r="G23" s="195" t="e">
        <f t="shared" si="3"/>
        <v>#DIV/0!</v>
      </c>
      <c r="H23" s="204" t="e">
        <f t="shared" si="3"/>
        <v>#DIV/0!</v>
      </c>
    </row>
    <row r="24" spans="1:8" ht="15" thickBot="1" x14ac:dyDescent="0.4">
      <c r="A24" s="173" t="s">
        <v>61</v>
      </c>
      <c r="B24" s="176"/>
      <c r="C24" s="177"/>
      <c r="D24" s="177"/>
      <c r="E24" s="193">
        <f t="shared" si="4"/>
        <v>0</v>
      </c>
      <c r="F24" s="203" t="e">
        <f t="shared" si="5"/>
        <v>#DIV/0!</v>
      </c>
      <c r="G24" s="195" t="e">
        <f t="shared" si="3"/>
        <v>#DIV/0!</v>
      </c>
      <c r="H24" s="204" t="e">
        <f t="shared" si="3"/>
        <v>#DIV/0!</v>
      </c>
    </row>
    <row r="25" spans="1:8" ht="15" thickBot="1" x14ac:dyDescent="0.4">
      <c r="A25" s="173" t="s">
        <v>62</v>
      </c>
      <c r="B25" s="176"/>
      <c r="C25" s="177"/>
      <c r="D25" s="177"/>
      <c r="E25" s="193">
        <f t="shared" si="4"/>
        <v>0</v>
      </c>
      <c r="F25" s="203" t="e">
        <f t="shared" si="5"/>
        <v>#DIV/0!</v>
      </c>
      <c r="G25" s="195" t="e">
        <f t="shared" si="3"/>
        <v>#DIV/0!</v>
      </c>
      <c r="H25" s="204" t="e">
        <f t="shared" si="3"/>
        <v>#DIV/0!</v>
      </c>
    </row>
    <row r="26" spans="1:8" ht="15" thickBot="1" x14ac:dyDescent="0.4">
      <c r="A26" s="178" t="s">
        <v>104</v>
      </c>
      <c r="B26" s="179"/>
      <c r="C26" s="180"/>
      <c r="D26" s="180"/>
      <c r="E26" s="196">
        <f t="shared" si="4"/>
        <v>0</v>
      </c>
      <c r="F26" s="205" t="e">
        <f t="shared" si="5"/>
        <v>#DIV/0!</v>
      </c>
      <c r="G26" s="198" t="e">
        <f t="shared" si="3"/>
        <v>#DIV/0!</v>
      </c>
      <c r="H26" s="206" t="e">
        <f t="shared" si="3"/>
        <v>#DIV/0!</v>
      </c>
    </row>
    <row r="27" spans="1:8" ht="18" customHeight="1" thickBot="1" x14ac:dyDescent="0.4">
      <c r="A27" s="181" t="s">
        <v>176</v>
      </c>
      <c r="B27" s="187"/>
      <c r="C27" s="188"/>
      <c r="D27" s="188"/>
      <c r="E27" s="199">
        <f t="shared" si="4"/>
        <v>0</v>
      </c>
      <c r="F27" s="207" t="e">
        <f t="shared" si="5"/>
        <v>#DIV/0!</v>
      </c>
      <c r="G27" s="201" t="e">
        <f t="shared" si="3"/>
        <v>#DIV/0!</v>
      </c>
      <c r="H27" s="202" t="e">
        <f t="shared" si="3"/>
        <v>#DIV/0!</v>
      </c>
    </row>
    <row r="29" spans="1:8" x14ac:dyDescent="0.35">
      <c r="A29" s="189" t="s">
        <v>175</v>
      </c>
      <c r="B29" s="190" t="s">
        <v>72</v>
      </c>
      <c r="C29" s="189" t="s">
        <v>73</v>
      </c>
    </row>
    <row r="30" spans="1:8" x14ac:dyDescent="0.35">
      <c r="A30" s="191" t="s">
        <v>139</v>
      </c>
      <c r="B30" s="208" t="e">
        <f>F13</f>
        <v>#DIV/0!</v>
      </c>
      <c r="C30" s="208" t="e">
        <f>F27</f>
        <v>#DIV/0!</v>
      </c>
    </row>
    <row r="31" spans="1:8" x14ac:dyDescent="0.35">
      <c r="A31" s="39" t="s">
        <v>140</v>
      </c>
      <c r="B31" s="209" t="e">
        <f>G13</f>
        <v>#DIV/0!</v>
      </c>
      <c r="C31" s="209" t="e">
        <f>G27</f>
        <v>#DIV/0!</v>
      </c>
    </row>
    <row r="32" spans="1:8" ht="15" thickBot="1" x14ac:dyDescent="0.4">
      <c r="A32" s="192" t="s">
        <v>141</v>
      </c>
      <c r="B32" s="210" t="e">
        <f>H13</f>
        <v>#DIV/0!</v>
      </c>
      <c r="C32" s="210" t="e">
        <f>H27</f>
        <v>#DIV/0!</v>
      </c>
    </row>
  </sheetData>
  <sheetProtection algorithmName="SHA-512" hashValue="on621IQblc+Zs2yb84/Yzji7K0SYXP8imOMsgjf2pNv+hSeEFEf+Nkn3OdInwmXFHf6YZHnb1nP4g+S+5dWwxA==" saltValue="sglS6UZxj6IQ7hX3fpXGjQ==" spinCount="100000" sheet="1" objects="1" scenarios="1"/>
  <mergeCells count="9">
    <mergeCell ref="A1:H1"/>
    <mergeCell ref="A16:H16"/>
    <mergeCell ref="A17:A18"/>
    <mergeCell ref="B17:E17"/>
    <mergeCell ref="F17:H17"/>
    <mergeCell ref="A2:H2"/>
    <mergeCell ref="A3:A4"/>
    <mergeCell ref="B3:E3"/>
    <mergeCell ref="F3:H3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EE5A4-9F4B-4C25-85D7-46DDE8CD2FC5}">
  <dimension ref="A1:AE53"/>
  <sheetViews>
    <sheetView topLeftCell="C1" zoomScale="39" zoomScaleNormal="39" workbookViewId="0">
      <selection activeCell="AE53" sqref="AE53"/>
    </sheetView>
  </sheetViews>
  <sheetFormatPr defaultRowHeight="14.5" x14ac:dyDescent="0.35"/>
  <cols>
    <col min="1" max="1" width="5.7265625" customWidth="1"/>
    <col min="2" max="2" width="10.81640625" customWidth="1"/>
    <col min="3" max="3" width="17.26953125" bestFit="1" customWidth="1"/>
    <col min="4" max="4" width="10.7265625" customWidth="1"/>
    <col min="5" max="5" width="14.6328125" customWidth="1"/>
    <col min="6" max="6" width="10.453125" customWidth="1"/>
    <col min="7" max="7" width="12.1796875" customWidth="1"/>
    <col min="8" max="8" width="12" customWidth="1"/>
    <col min="9" max="9" width="13.08984375" customWidth="1"/>
    <col min="10" max="10" width="13.81640625" customWidth="1"/>
    <col min="11" max="11" width="14.08984375" customWidth="1"/>
    <col min="12" max="12" width="16.453125" customWidth="1"/>
    <col min="13" max="13" width="15.1796875" customWidth="1"/>
    <col min="14" max="14" width="16.54296875" customWidth="1"/>
    <col min="15" max="15" width="16.1796875" customWidth="1"/>
    <col min="16" max="16" width="16.26953125" customWidth="1"/>
    <col min="17" max="17" width="17.6328125" customWidth="1"/>
    <col min="18" max="18" width="17.54296875" customWidth="1"/>
    <col min="19" max="19" width="15.81640625" customWidth="1"/>
    <col min="20" max="20" width="19.6328125" customWidth="1"/>
    <col min="21" max="21" width="16.81640625" customWidth="1"/>
    <col min="23" max="23" width="11.453125" customWidth="1"/>
    <col min="24" max="24" width="11.54296875" customWidth="1"/>
    <col min="25" max="25" width="16.6328125" customWidth="1"/>
    <col min="26" max="26" width="15.54296875" customWidth="1"/>
    <col min="27" max="27" width="13.6328125" customWidth="1"/>
    <col min="28" max="28" width="16.7265625" customWidth="1"/>
    <col min="29" max="29" width="13" customWidth="1"/>
    <col min="30" max="30" width="17.36328125" customWidth="1"/>
    <col min="31" max="31" width="18.90625" customWidth="1"/>
    <col min="32" max="32" width="4.26953125" customWidth="1"/>
    <col min="33" max="33" width="4.453125" customWidth="1"/>
    <col min="34" max="34" width="4.1796875" customWidth="1"/>
    <col min="35" max="35" width="4.7265625" customWidth="1"/>
    <col min="36" max="36" width="5.1796875" customWidth="1"/>
    <col min="37" max="38" width="5.26953125" customWidth="1"/>
    <col min="41" max="41" width="18.81640625" customWidth="1"/>
    <col min="263" max="263" width="5.7265625" customWidth="1"/>
    <col min="264" max="264" width="8" customWidth="1"/>
    <col min="265" max="265" width="11.1796875" customWidth="1"/>
    <col min="266" max="266" width="5.453125" customWidth="1"/>
    <col min="267" max="267" width="6" customWidth="1"/>
    <col min="269" max="269" width="5.1796875" customWidth="1"/>
    <col min="270" max="270" width="7.453125" customWidth="1"/>
    <col min="271" max="271" width="8.1796875" customWidth="1"/>
    <col min="277" max="277" width="11.26953125" customWidth="1"/>
    <col min="279" max="279" width="11.453125" customWidth="1"/>
    <col min="280" max="281" width="11.54296875" customWidth="1"/>
    <col min="283" max="283" width="4.453125" customWidth="1"/>
    <col min="284" max="284" width="4.26953125" customWidth="1"/>
    <col min="285" max="285" width="4.54296875" customWidth="1"/>
    <col min="286" max="286" width="4.1796875" customWidth="1"/>
    <col min="287" max="288" width="4.26953125" customWidth="1"/>
    <col min="289" max="289" width="4.453125" customWidth="1"/>
    <col min="290" max="290" width="4.1796875" customWidth="1"/>
    <col min="291" max="291" width="4.7265625" customWidth="1"/>
    <col min="292" max="292" width="5.1796875" customWidth="1"/>
    <col min="293" max="294" width="5.26953125" customWidth="1"/>
    <col min="297" max="297" width="18.81640625" customWidth="1"/>
    <col min="519" max="519" width="5.7265625" customWidth="1"/>
    <col min="520" max="520" width="8" customWidth="1"/>
    <col min="521" max="521" width="11.1796875" customWidth="1"/>
    <col min="522" max="522" width="5.453125" customWidth="1"/>
    <col min="523" max="523" width="6" customWidth="1"/>
    <col min="525" max="525" width="5.1796875" customWidth="1"/>
    <col min="526" max="526" width="7.453125" customWidth="1"/>
    <col min="527" max="527" width="8.1796875" customWidth="1"/>
    <col min="533" max="533" width="11.26953125" customWidth="1"/>
    <col min="535" max="535" width="11.453125" customWidth="1"/>
    <col min="536" max="537" width="11.54296875" customWidth="1"/>
    <col min="539" max="539" width="4.453125" customWidth="1"/>
    <col min="540" max="540" width="4.26953125" customWidth="1"/>
    <col min="541" max="541" width="4.54296875" customWidth="1"/>
    <col min="542" max="542" width="4.1796875" customWidth="1"/>
    <col min="543" max="544" width="4.26953125" customWidth="1"/>
    <col min="545" max="545" width="4.453125" customWidth="1"/>
    <col min="546" max="546" width="4.1796875" customWidth="1"/>
    <col min="547" max="547" width="4.7265625" customWidth="1"/>
    <col min="548" max="548" width="5.1796875" customWidth="1"/>
    <col min="549" max="550" width="5.26953125" customWidth="1"/>
    <col min="553" max="553" width="18.81640625" customWidth="1"/>
    <col min="775" max="775" width="5.7265625" customWidth="1"/>
    <col min="776" max="776" width="8" customWidth="1"/>
    <col min="777" max="777" width="11.1796875" customWidth="1"/>
    <col min="778" max="778" width="5.453125" customWidth="1"/>
    <col min="779" max="779" width="6" customWidth="1"/>
    <col min="781" max="781" width="5.1796875" customWidth="1"/>
    <col min="782" max="782" width="7.453125" customWidth="1"/>
    <col min="783" max="783" width="8.1796875" customWidth="1"/>
    <col min="789" max="789" width="11.26953125" customWidth="1"/>
    <col min="791" max="791" width="11.453125" customWidth="1"/>
    <col min="792" max="793" width="11.54296875" customWidth="1"/>
    <col min="795" max="795" width="4.453125" customWidth="1"/>
    <col min="796" max="796" width="4.26953125" customWidth="1"/>
    <col min="797" max="797" width="4.54296875" customWidth="1"/>
    <col min="798" max="798" width="4.1796875" customWidth="1"/>
    <col min="799" max="800" width="4.26953125" customWidth="1"/>
    <col min="801" max="801" width="4.453125" customWidth="1"/>
    <col min="802" max="802" width="4.1796875" customWidth="1"/>
    <col min="803" max="803" width="4.7265625" customWidth="1"/>
    <col min="804" max="804" width="5.1796875" customWidth="1"/>
    <col min="805" max="806" width="5.26953125" customWidth="1"/>
    <col min="809" max="809" width="18.81640625" customWidth="1"/>
    <col min="1031" max="1031" width="5.7265625" customWidth="1"/>
    <col min="1032" max="1032" width="8" customWidth="1"/>
    <col min="1033" max="1033" width="11.1796875" customWidth="1"/>
    <col min="1034" max="1034" width="5.453125" customWidth="1"/>
    <col min="1035" max="1035" width="6" customWidth="1"/>
    <col min="1037" max="1037" width="5.1796875" customWidth="1"/>
    <col min="1038" max="1038" width="7.453125" customWidth="1"/>
    <col min="1039" max="1039" width="8.1796875" customWidth="1"/>
    <col min="1045" max="1045" width="11.26953125" customWidth="1"/>
    <col min="1047" max="1047" width="11.453125" customWidth="1"/>
    <col min="1048" max="1049" width="11.54296875" customWidth="1"/>
    <col min="1051" max="1051" width="4.453125" customWidth="1"/>
    <col min="1052" max="1052" width="4.26953125" customWidth="1"/>
    <col min="1053" max="1053" width="4.54296875" customWidth="1"/>
    <col min="1054" max="1054" width="4.1796875" customWidth="1"/>
    <col min="1055" max="1056" width="4.26953125" customWidth="1"/>
    <col min="1057" max="1057" width="4.453125" customWidth="1"/>
    <col min="1058" max="1058" width="4.1796875" customWidth="1"/>
    <col min="1059" max="1059" width="4.7265625" customWidth="1"/>
    <col min="1060" max="1060" width="5.1796875" customWidth="1"/>
    <col min="1061" max="1062" width="5.26953125" customWidth="1"/>
    <col min="1065" max="1065" width="18.81640625" customWidth="1"/>
    <col min="1287" max="1287" width="5.7265625" customWidth="1"/>
    <col min="1288" max="1288" width="8" customWidth="1"/>
    <col min="1289" max="1289" width="11.1796875" customWidth="1"/>
    <col min="1290" max="1290" width="5.453125" customWidth="1"/>
    <col min="1291" max="1291" width="6" customWidth="1"/>
    <col min="1293" max="1293" width="5.1796875" customWidth="1"/>
    <col min="1294" max="1294" width="7.453125" customWidth="1"/>
    <col min="1295" max="1295" width="8.1796875" customWidth="1"/>
    <col min="1301" max="1301" width="11.26953125" customWidth="1"/>
    <col min="1303" max="1303" width="11.453125" customWidth="1"/>
    <col min="1304" max="1305" width="11.54296875" customWidth="1"/>
    <col min="1307" max="1307" width="4.453125" customWidth="1"/>
    <col min="1308" max="1308" width="4.26953125" customWidth="1"/>
    <col min="1309" max="1309" width="4.54296875" customWidth="1"/>
    <col min="1310" max="1310" width="4.1796875" customWidth="1"/>
    <col min="1311" max="1312" width="4.26953125" customWidth="1"/>
    <col min="1313" max="1313" width="4.453125" customWidth="1"/>
    <col min="1314" max="1314" width="4.1796875" customWidth="1"/>
    <col min="1315" max="1315" width="4.7265625" customWidth="1"/>
    <col min="1316" max="1316" width="5.1796875" customWidth="1"/>
    <col min="1317" max="1318" width="5.26953125" customWidth="1"/>
    <col min="1321" max="1321" width="18.81640625" customWidth="1"/>
    <col min="1543" max="1543" width="5.7265625" customWidth="1"/>
    <col min="1544" max="1544" width="8" customWidth="1"/>
    <col min="1545" max="1545" width="11.1796875" customWidth="1"/>
    <col min="1546" max="1546" width="5.453125" customWidth="1"/>
    <col min="1547" max="1547" width="6" customWidth="1"/>
    <col min="1549" max="1549" width="5.1796875" customWidth="1"/>
    <col min="1550" max="1550" width="7.453125" customWidth="1"/>
    <col min="1551" max="1551" width="8.1796875" customWidth="1"/>
    <col min="1557" max="1557" width="11.26953125" customWidth="1"/>
    <col min="1559" max="1559" width="11.453125" customWidth="1"/>
    <col min="1560" max="1561" width="11.54296875" customWidth="1"/>
    <col min="1563" max="1563" width="4.453125" customWidth="1"/>
    <col min="1564" max="1564" width="4.26953125" customWidth="1"/>
    <col min="1565" max="1565" width="4.54296875" customWidth="1"/>
    <col min="1566" max="1566" width="4.1796875" customWidth="1"/>
    <col min="1567" max="1568" width="4.26953125" customWidth="1"/>
    <col min="1569" max="1569" width="4.453125" customWidth="1"/>
    <col min="1570" max="1570" width="4.1796875" customWidth="1"/>
    <col min="1571" max="1571" width="4.7265625" customWidth="1"/>
    <col min="1572" max="1572" width="5.1796875" customWidth="1"/>
    <col min="1573" max="1574" width="5.26953125" customWidth="1"/>
    <col min="1577" max="1577" width="18.81640625" customWidth="1"/>
    <col min="1799" max="1799" width="5.7265625" customWidth="1"/>
    <col min="1800" max="1800" width="8" customWidth="1"/>
    <col min="1801" max="1801" width="11.1796875" customWidth="1"/>
    <col min="1802" max="1802" width="5.453125" customWidth="1"/>
    <col min="1803" max="1803" width="6" customWidth="1"/>
    <col min="1805" max="1805" width="5.1796875" customWidth="1"/>
    <col min="1806" max="1806" width="7.453125" customWidth="1"/>
    <col min="1807" max="1807" width="8.1796875" customWidth="1"/>
    <col min="1813" max="1813" width="11.26953125" customWidth="1"/>
    <col min="1815" max="1815" width="11.453125" customWidth="1"/>
    <col min="1816" max="1817" width="11.54296875" customWidth="1"/>
    <col min="1819" max="1819" width="4.453125" customWidth="1"/>
    <col min="1820" max="1820" width="4.26953125" customWidth="1"/>
    <col min="1821" max="1821" width="4.54296875" customWidth="1"/>
    <col min="1822" max="1822" width="4.1796875" customWidth="1"/>
    <col min="1823" max="1824" width="4.26953125" customWidth="1"/>
    <col min="1825" max="1825" width="4.453125" customWidth="1"/>
    <col min="1826" max="1826" width="4.1796875" customWidth="1"/>
    <col min="1827" max="1827" width="4.7265625" customWidth="1"/>
    <col min="1828" max="1828" width="5.1796875" customWidth="1"/>
    <col min="1829" max="1830" width="5.26953125" customWidth="1"/>
    <col min="1833" max="1833" width="18.81640625" customWidth="1"/>
    <col min="2055" max="2055" width="5.7265625" customWidth="1"/>
    <col min="2056" max="2056" width="8" customWidth="1"/>
    <col min="2057" max="2057" width="11.1796875" customWidth="1"/>
    <col min="2058" max="2058" width="5.453125" customWidth="1"/>
    <col min="2059" max="2059" width="6" customWidth="1"/>
    <col min="2061" max="2061" width="5.1796875" customWidth="1"/>
    <col min="2062" max="2062" width="7.453125" customWidth="1"/>
    <col min="2063" max="2063" width="8.1796875" customWidth="1"/>
    <col min="2069" max="2069" width="11.26953125" customWidth="1"/>
    <col min="2071" max="2071" width="11.453125" customWidth="1"/>
    <col min="2072" max="2073" width="11.54296875" customWidth="1"/>
    <col min="2075" max="2075" width="4.453125" customWidth="1"/>
    <col min="2076" max="2076" width="4.26953125" customWidth="1"/>
    <col min="2077" max="2077" width="4.54296875" customWidth="1"/>
    <col min="2078" max="2078" width="4.1796875" customWidth="1"/>
    <col min="2079" max="2080" width="4.26953125" customWidth="1"/>
    <col min="2081" max="2081" width="4.453125" customWidth="1"/>
    <col min="2082" max="2082" width="4.1796875" customWidth="1"/>
    <col min="2083" max="2083" width="4.7265625" customWidth="1"/>
    <col min="2084" max="2084" width="5.1796875" customWidth="1"/>
    <col min="2085" max="2086" width="5.26953125" customWidth="1"/>
    <col min="2089" max="2089" width="18.81640625" customWidth="1"/>
    <col min="2311" max="2311" width="5.7265625" customWidth="1"/>
    <col min="2312" max="2312" width="8" customWidth="1"/>
    <col min="2313" max="2313" width="11.1796875" customWidth="1"/>
    <col min="2314" max="2314" width="5.453125" customWidth="1"/>
    <col min="2315" max="2315" width="6" customWidth="1"/>
    <col min="2317" max="2317" width="5.1796875" customWidth="1"/>
    <col min="2318" max="2318" width="7.453125" customWidth="1"/>
    <col min="2319" max="2319" width="8.1796875" customWidth="1"/>
    <col min="2325" max="2325" width="11.26953125" customWidth="1"/>
    <col min="2327" max="2327" width="11.453125" customWidth="1"/>
    <col min="2328" max="2329" width="11.54296875" customWidth="1"/>
    <col min="2331" max="2331" width="4.453125" customWidth="1"/>
    <col min="2332" max="2332" width="4.26953125" customWidth="1"/>
    <col min="2333" max="2333" width="4.54296875" customWidth="1"/>
    <col min="2334" max="2334" width="4.1796875" customWidth="1"/>
    <col min="2335" max="2336" width="4.26953125" customWidth="1"/>
    <col min="2337" max="2337" width="4.453125" customWidth="1"/>
    <col min="2338" max="2338" width="4.1796875" customWidth="1"/>
    <col min="2339" max="2339" width="4.7265625" customWidth="1"/>
    <col min="2340" max="2340" width="5.1796875" customWidth="1"/>
    <col min="2341" max="2342" width="5.26953125" customWidth="1"/>
    <col min="2345" max="2345" width="18.81640625" customWidth="1"/>
    <col min="2567" max="2567" width="5.7265625" customWidth="1"/>
    <col min="2568" max="2568" width="8" customWidth="1"/>
    <col min="2569" max="2569" width="11.1796875" customWidth="1"/>
    <col min="2570" max="2570" width="5.453125" customWidth="1"/>
    <col min="2571" max="2571" width="6" customWidth="1"/>
    <col min="2573" max="2573" width="5.1796875" customWidth="1"/>
    <col min="2574" max="2574" width="7.453125" customWidth="1"/>
    <col min="2575" max="2575" width="8.1796875" customWidth="1"/>
    <col min="2581" max="2581" width="11.26953125" customWidth="1"/>
    <col min="2583" max="2583" width="11.453125" customWidth="1"/>
    <col min="2584" max="2585" width="11.54296875" customWidth="1"/>
    <col min="2587" max="2587" width="4.453125" customWidth="1"/>
    <col min="2588" max="2588" width="4.26953125" customWidth="1"/>
    <col min="2589" max="2589" width="4.54296875" customWidth="1"/>
    <col min="2590" max="2590" width="4.1796875" customWidth="1"/>
    <col min="2591" max="2592" width="4.26953125" customWidth="1"/>
    <col min="2593" max="2593" width="4.453125" customWidth="1"/>
    <col min="2594" max="2594" width="4.1796875" customWidth="1"/>
    <col min="2595" max="2595" width="4.7265625" customWidth="1"/>
    <col min="2596" max="2596" width="5.1796875" customWidth="1"/>
    <col min="2597" max="2598" width="5.26953125" customWidth="1"/>
    <col min="2601" max="2601" width="18.81640625" customWidth="1"/>
    <col min="2823" max="2823" width="5.7265625" customWidth="1"/>
    <col min="2824" max="2824" width="8" customWidth="1"/>
    <col min="2825" max="2825" width="11.1796875" customWidth="1"/>
    <col min="2826" max="2826" width="5.453125" customWidth="1"/>
    <col min="2827" max="2827" width="6" customWidth="1"/>
    <col min="2829" max="2829" width="5.1796875" customWidth="1"/>
    <col min="2830" max="2830" width="7.453125" customWidth="1"/>
    <col min="2831" max="2831" width="8.1796875" customWidth="1"/>
    <col min="2837" max="2837" width="11.26953125" customWidth="1"/>
    <col min="2839" max="2839" width="11.453125" customWidth="1"/>
    <col min="2840" max="2841" width="11.54296875" customWidth="1"/>
    <col min="2843" max="2843" width="4.453125" customWidth="1"/>
    <col min="2844" max="2844" width="4.26953125" customWidth="1"/>
    <col min="2845" max="2845" width="4.54296875" customWidth="1"/>
    <col min="2846" max="2846" width="4.1796875" customWidth="1"/>
    <col min="2847" max="2848" width="4.26953125" customWidth="1"/>
    <col min="2849" max="2849" width="4.453125" customWidth="1"/>
    <col min="2850" max="2850" width="4.1796875" customWidth="1"/>
    <col min="2851" max="2851" width="4.7265625" customWidth="1"/>
    <col min="2852" max="2852" width="5.1796875" customWidth="1"/>
    <col min="2853" max="2854" width="5.26953125" customWidth="1"/>
    <col min="2857" max="2857" width="18.81640625" customWidth="1"/>
    <col min="3079" max="3079" width="5.7265625" customWidth="1"/>
    <col min="3080" max="3080" width="8" customWidth="1"/>
    <col min="3081" max="3081" width="11.1796875" customWidth="1"/>
    <col min="3082" max="3082" width="5.453125" customWidth="1"/>
    <col min="3083" max="3083" width="6" customWidth="1"/>
    <col min="3085" max="3085" width="5.1796875" customWidth="1"/>
    <col min="3086" max="3086" width="7.453125" customWidth="1"/>
    <col min="3087" max="3087" width="8.1796875" customWidth="1"/>
    <col min="3093" max="3093" width="11.26953125" customWidth="1"/>
    <col min="3095" max="3095" width="11.453125" customWidth="1"/>
    <col min="3096" max="3097" width="11.54296875" customWidth="1"/>
    <col min="3099" max="3099" width="4.453125" customWidth="1"/>
    <col min="3100" max="3100" width="4.26953125" customWidth="1"/>
    <col min="3101" max="3101" width="4.54296875" customWidth="1"/>
    <col min="3102" max="3102" width="4.1796875" customWidth="1"/>
    <col min="3103" max="3104" width="4.26953125" customWidth="1"/>
    <col min="3105" max="3105" width="4.453125" customWidth="1"/>
    <col min="3106" max="3106" width="4.1796875" customWidth="1"/>
    <col min="3107" max="3107" width="4.7265625" customWidth="1"/>
    <col min="3108" max="3108" width="5.1796875" customWidth="1"/>
    <col min="3109" max="3110" width="5.26953125" customWidth="1"/>
    <col min="3113" max="3113" width="18.81640625" customWidth="1"/>
    <col min="3335" max="3335" width="5.7265625" customWidth="1"/>
    <col min="3336" max="3336" width="8" customWidth="1"/>
    <col min="3337" max="3337" width="11.1796875" customWidth="1"/>
    <col min="3338" max="3338" width="5.453125" customWidth="1"/>
    <col min="3339" max="3339" width="6" customWidth="1"/>
    <col min="3341" max="3341" width="5.1796875" customWidth="1"/>
    <col min="3342" max="3342" width="7.453125" customWidth="1"/>
    <col min="3343" max="3343" width="8.1796875" customWidth="1"/>
    <col min="3349" max="3349" width="11.26953125" customWidth="1"/>
    <col min="3351" max="3351" width="11.453125" customWidth="1"/>
    <col min="3352" max="3353" width="11.54296875" customWidth="1"/>
    <col min="3355" max="3355" width="4.453125" customWidth="1"/>
    <col min="3356" max="3356" width="4.26953125" customWidth="1"/>
    <col min="3357" max="3357" width="4.54296875" customWidth="1"/>
    <col min="3358" max="3358" width="4.1796875" customWidth="1"/>
    <col min="3359" max="3360" width="4.26953125" customWidth="1"/>
    <col min="3361" max="3361" width="4.453125" customWidth="1"/>
    <col min="3362" max="3362" width="4.1796875" customWidth="1"/>
    <col min="3363" max="3363" width="4.7265625" customWidth="1"/>
    <col min="3364" max="3364" width="5.1796875" customWidth="1"/>
    <col min="3365" max="3366" width="5.26953125" customWidth="1"/>
    <col min="3369" max="3369" width="18.81640625" customWidth="1"/>
    <col min="3591" max="3591" width="5.7265625" customWidth="1"/>
    <col min="3592" max="3592" width="8" customWidth="1"/>
    <col min="3593" max="3593" width="11.1796875" customWidth="1"/>
    <col min="3594" max="3594" width="5.453125" customWidth="1"/>
    <col min="3595" max="3595" width="6" customWidth="1"/>
    <col min="3597" max="3597" width="5.1796875" customWidth="1"/>
    <col min="3598" max="3598" width="7.453125" customWidth="1"/>
    <col min="3599" max="3599" width="8.1796875" customWidth="1"/>
    <col min="3605" max="3605" width="11.26953125" customWidth="1"/>
    <col min="3607" max="3607" width="11.453125" customWidth="1"/>
    <col min="3608" max="3609" width="11.54296875" customWidth="1"/>
    <col min="3611" max="3611" width="4.453125" customWidth="1"/>
    <col min="3612" max="3612" width="4.26953125" customWidth="1"/>
    <col min="3613" max="3613" width="4.54296875" customWidth="1"/>
    <col min="3614" max="3614" width="4.1796875" customWidth="1"/>
    <col min="3615" max="3616" width="4.26953125" customWidth="1"/>
    <col min="3617" max="3617" width="4.453125" customWidth="1"/>
    <col min="3618" max="3618" width="4.1796875" customWidth="1"/>
    <col min="3619" max="3619" width="4.7265625" customWidth="1"/>
    <col min="3620" max="3620" width="5.1796875" customWidth="1"/>
    <col min="3621" max="3622" width="5.26953125" customWidth="1"/>
    <col min="3625" max="3625" width="18.81640625" customWidth="1"/>
    <col min="3847" max="3847" width="5.7265625" customWidth="1"/>
    <col min="3848" max="3848" width="8" customWidth="1"/>
    <col min="3849" max="3849" width="11.1796875" customWidth="1"/>
    <col min="3850" max="3850" width="5.453125" customWidth="1"/>
    <col min="3851" max="3851" width="6" customWidth="1"/>
    <col min="3853" max="3853" width="5.1796875" customWidth="1"/>
    <col min="3854" max="3854" width="7.453125" customWidth="1"/>
    <col min="3855" max="3855" width="8.1796875" customWidth="1"/>
    <col min="3861" max="3861" width="11.26953125" customWidth="1"/>
    <col min="3863" max="3863" width="11.453125" customWidth="1"/>
    <col min="3864" max="3865" width="11.54296875" customWidth="1"/>
    <col min="3867" max="3867" width="4.453125" customWidth="1"/>
    <col min="3868" max="3868" width="4.26953125" customWidth="1"/>
    <col min="3869" max="3869" width="4.54296875" customWidth="1"/>
    <col min="3870" max="3870" width="4.1796875" customWidth="1"/>
    <col min="3871" max="3872" width="4.26953125" customWidth="1"/>
    <col min="3873" max="3873" width="4.453125" customWidth="1"/>
    <col min="3874" max="3874" width="4.1796875" customWidth="1"/>
    <col min="3875" max="3875" width="4.7265625" customWidth="1"/>
    <col min="3876" max="3876" width="5.1796875" customWidth="1"/>
    <col min="3877" max="3878" width="5.26953125" customWidth="1"/>
    <col min="3881" max="3881" width="18.81640625" customWidth="1"/>
    <col min="4103" max="4103" width="5.7265625" customWidth="1"/>
    <col min="4104" max="4104" width="8" customWidth="1"/>
    <col min="4105" max="4105" width="11.1796875" customWidth="1"/>
    <col min="4106" max="4106" width="5.453125" customWidth="1"/>
    <col min="4107" max="4107" width="6" customWidth="1"/>
    <col min="4109" max="4109" width="5.1796875" customWidth="1"/>
    <col min="4110" max="4110" width="7.453125" customWidth="1"/>
    <col min="4111" max="4111" width="8.1796875" customWidth="1"/>
    <col min="4117" max="4117" width="11.26953125" customWidth="1"/>
    <col min="4119" max="4119" width="11.453125" customWidth="1"/>
    <col min="4120" max="4121" width="11.54296875" customWidth="1"/>
    <col min="4123" max="4123" width="4.453125" customWidth="1"/>
    <col min="4124" max="4124" width="4.26953125" customWidth="1"/>
    <col min="4125" max="4125" width="4.54296875" customWidth="1"/>
    <col min="4126" max="4126" width="4.1796875" customWidth="1"/>
    <col min="4127" max="4128" width="4.26953125" customWidth="1"/>
    <col min="4129" max="4129" width="4.453125" customWidth="1"/>
    <col min="4130" max="4130" width="4.1796875" customWidth="1"/>
    <col min="4131" max="4131" width="4.7265625" customWidth="1"/>
    <col min="4132" max="4132" width="5.1796875" customWidth="1"/>
    <col min="4133" max="4134" width="5.26953125" customWidth="1"/>
    <col min="4137" max="4137" width="18.81640625" customWidth="1"/>
    <col min="4359" max="4359" width="5.7265625" customWidth="1"/>
    <col min="4360" max="4360" width="8" customWidth="1"/>
    <col min="4361" max="4361" width="11.1796875" customWidth="1"/>
    <col min="4362" max="4362" width="5.453125" customWidth="1"/>
    <col min="4363" max="4363" width="6" customWidth="1"/>
    <col min="4365" max="4365" width="5.1796875" customWidth="1"/>
    <col min="4366" max="4366" width="7.453125" customWidth="1"/>
    <col min="4367" max="4367" width="8.1796875" customWidth="1"/>
    <col min="4373" max="4373" width="11.26953125" customWidth="1"/>
    <col min="4375" max="4375" width="11.453125" customWidth="1"/>
    <col min="4376" max="4377" width="11.54296875" customWidth="1"/>
    <col min="4379" max="4379" width="4.453125" customWidth="1"/>
    <col min="4380" max="4380" width="4.26953125" customWidth="1"/>
    <col min="4381" max="4381" width="4.54296875" customWidth="1"/>
    <col min="4382" max="4382" width="4.1796875" customWidth="1"/>
    <col min="4383" max="4384" width="4.26953125" customWidth="1"/>
    <col min="4385" max="4385" width="4.453125" customWidth="1"/>
    <col min="4386" max="4386" width="4.1796875" customWidth="1"/>
    <col min="4387" max="4387" width="4.7265625" customWidth="1"/>
    <col min="4388" max="4388" width="5.1796875" customWidth="1"/>
    <col min="4389" max="4390" width="5.26953125" customWidth="1"/>
    <col min="4393" max="4393" width="18.81640625" customWidth="1"/>
    <col min="4615" max="4615" width="5.7265625" customWidth="1"/>
    <col min="4616" max="4616" width="8" customWidth="1"/>
    <col min="4617" max="4617" width="11.1796875" customWidth="1"/>
    <col min="4618" max="4618" width="5.453125" customWidth="1"/>
    <col min="4619" max="4619" width="6" customWidth="1"/>
    <col min="4621" max="4621" width="5.1796875" customWidth="1"/>
    <col min="4622" max="4622" width="7.453125" customWidth="1"/>
    <col min="4623" max="4623" width="8.1796875" customWidth="1"/>
    <col min="4629" max="4629" width="11.26953125" customWidth="1"/>
    <col min="4631" max="4631" width="11.453125" customWidth="1"/>
    <col min="4632" max="4633" width="11.54296875" customWidth="1"/>
    <col min="4635" max="4635" width="4.453125" customWidth="1"/>
    <col min="4636" max="4636" width="4.26953125" customWidth="1"/>
    <col min="4637" max="4637" width="4.54296875" customWidth="1"/>
    <col min="4638" max="4638" width="4.1796875" customWidth="1"/>
    <col min="4639" max="4640" width="4.26953125" customWidth="1"/>
    <col min="4641" max="4641" width="4.453125" customWidth="1"/>
    <col min="4642" max="4642" width="4.1796875" customWidth="1"/>
    <col min="4643" max="4643" width="4.7265625" customWidth="1"/>
    <col min="4644" max="4644" width="5.1796875" customWidth="1"/>
    <col min="4645" max="4646" width="5.26953125" customWidth="1"/>
    <col min="4649" max="4649" width="18.81640625" customWidth="1"/>
    <col min="4871" max="4871" width="5.7265625" customWidth="1"/>
    <col min="4872" max="4872" width="8" customWidth="1"/>
    <col min="4873" max="4873" width="11.1796875" customWidth="1"/>
    <col min="4874" max="4874" width="5.453125" customWidth="1"/>
    <col min="4875" max="4875" width="6" customWidth="1"/>
    <col min="4877" max="4877" width="5.1796875" customWidth="1"/>
    <col min="4878" max="4878" width="7.453125" customWidth="1"/>
    <col min="4879" max="4879" width="8.1796875" customWidth="1"/>
    <col min="4885" max="4885" width="11.26953125" customWidth="1"/>
    <col min="4887" max="4887" width="11.453125" customWidth="1"/>
    <col min="4888" max="4889" width="11.54296875" customWidth="1"/>
    <col min="4891" max="4891" width="4.453125" customWidth="1"/>
    <col min="4892" max="4892" width="4.26953125" customWidth="1"/>
    <col min="4893" max="4893" width="4.54296875" customWidth="1"/>
    <col min="4894" max="4894" width="4.1796875" customWidth="1"/>
    <col min="4895" max="4896" width="4.26953125" customWidth="1"/>
    <col min="4897" max="4897" width="4.453125" customWidth="1"/>
    <col min="4898" max="4898" width="4.1796875" customWidth="1"/>
    <col min="4899" max="4899" width="4.7265625" customWidth="1"/>
    <col min="4900" max="4900" width="5.1796875" customWidth="1"/>
    <col min="4901" max="4902" width="5.26953125" customWidth="1"/>
    <col min="4905" max="4905" width="18.81640625" customWidth="1"/>
    <col min="5127" max="5127" width="5.7265625" customWidth="1"/>
    <col min="5128" max="5128" width="8" customWidth="1"/>
    <col min="5129" max="5129" width="11.1796875" customWidth="1"/>
    <col min="5130" max="5130" width="5.453125" customWidth="1"/>
    <col min="5131" max="5131" width="6" customWidth="1"/>
    <col min="5133" max="5133" width="5.1796875" customWidth="1"/>
    <col min="5134" max="5134" width="7.453125" customWidth="1"/>
    <col min="5135" max="5135" width="8.1796875" customWidth="1"/>
    <col min="5141" max="5141" width="11.26953125" customWidth="1"/>
    <col min="5143" max="5143" width="11.453125" customWidth="1"/>
    <col min="5144" max="5145" width="11.54296875" customWidth="1"/>
    <col min="5147" max="5147" width="4.453125" customWidth="1"/>
    <col min="5148" max="5148" width="4.26953125" customWidth="1"/>
    <col min="5149" max="5149" width="4.54296875" customWidth="1"/>
    <col min="5150" max="5150" width="4.1796875" customWidth="1"/>
    <col min="5151" max="5152" width="4.26953125" customWidth="1"/>
    <col min="5153" max="5153" width="4.453125" customWidth="1"/>
    <col min="5154" max="5154" width="4.1796875" customWidth="1"/>
    <col min="5155" max="5155" width="4.7265625" customWidth="1"/>
    <col min="5156" max="5156" width="5.1796875" customWidth="1"/>
    <col min="5157" max="5158" width="5.26953125" customWidth="1"/>
    <col min="5161" max="5161" width="18.81640625" customWidth="1"/>
    <col min="5383" max="5383" width="5.7265625" customWidth="1"/>
    <col min="5384" max="5384" width="8" customWidth="1"/>
    <col min="5385" max="5385" width="11.1796875" customWidth="1"/>
    <col min="5386" max="5386" width="5.453125" customWidth="1"/>
    <col min="5387" max="5387" width="6" customWidth="1"/>
    <col min="5389" max="5389" width="5.1796875" customWidth="1"/>
    <col min="5390" max="5390" width="7.453125" customWidth="1"/>
    <col min="5391" max="5391" width="8.1796875" customWidth="1"/>
    <col min="5397" max="5397" width="11.26953125" customWidth="1"/>
    <col min="5399" max="5399" width="11.453125" customWidth="1"/>
    <col min="5400" max="5401" width="11.54296875" customWidth="1"/>
    <col min="5403" max="5403" width="4.453125" customWidth="1"/>
    <col min="5404" max="5404" width="4.26953125" customWidth="1"/>
    <col min="5405" max="5405" width="4.54296875" customWidth="1"/>
    <col min="5406" max="5406" width="4.1796875" customWidth="1"/>
    <col min="5407" max="5408" width="4.26953125" customWidth="1"/>
    <col min="5409" max="5409" width="4.453125" customWidth="1"/>
    <col min="5410" max="5410" width="4.1796875" customWidth="1"/>
    <col min="5411" max="5411" width="4.7265625" customWidth="1"/>
    <col min="5412" max="5412" width="5.1796875" customWidth="1"/>
    <col min="5413" max="5414" width="5.26953125" customWidth="1"/>
    <col min="5417" max="5417" width="18.81640625" customWidth="1"/>
    <col min="5639" max="5639" width="5.7265625" customWidth="1"/>
    <col min="5640" max="5640" width="8" customWidth="1"/>
    <col min="5641" max="5641" width="11.1796875" customWidth="1"/>
    <col min="5642" max="5642" width="5.453125" customWidth="1"/>
    <col min="5643" max="5643" width="6" customWidth="1"/>
    <col min="5645" max="5645" width="5.1796875" customWidth="1"/>
    <col min="5646" max="5646" width="7.453125" customWidth="1"/>
    <col min="5647" max="5647" width="8.1796875" customWidth="1"/>
    <col min="5653" max="5653" width="11.26953125" customWidth="1"/>
    <col min="5655" max="5655" width="11.453125" customWidth="1"/>
    <col min="5656" max="5657" width="11.54296875" customWidth="1"/>
    <col min="5659" max="5659" width="4.453125" customWidth="1"/>
    <col min="5660" max="5660" width="4.26953125" customWidth="1"/>
    <col min="5661" max="5661" width="4.54296875" customWidth="1"/>
    <col min="5662" max="5662" width="4.1796875" customWidth="1"/>
    <col min="5663" max="5664" width="4.26953125" customWidth="1"/>
    <col min="5665" max="5665" width="4.453125" customWidth="1"/>
    <col min="5666" max="5666" width="4.1796875" customWidth="1"/>
    <col min="5667" max="5667" width="4.7265625" customWidth="1"/>
    <col min="5668" max="5668" width="5.1796875" customWidth="1"/>
    <col min="5669" max="5670" width="5.26953125" customWidth="1"/>
    <col min="5673" max="5673" width="18.81640625" customWidth="1"/>
    <col min="5895" max="5895" width="5.7265625" customWidth="1"/>
    <col min="5896" max="5896" width="8" customWidth="1"/>
    <col min="5897" max="5897" width="11.1796875" customWidth="1"/>
    <col min="5898" max="5898" width="5.453125" customWidth="1"/>
    <col min="5899" max="5899" width="6" customWidth="1"/>
    <col min="5901" max="5901" width="5.1796875" customWidth="1"/>
    <col min="5902" max="5902" width="7.453125" customWidth="1"/>
    <col min="5903" max="5903" width="8.1796875" customWidth="1"/>
    <col min="5909" max="5909" width="11.26953125" customWidth="1"/>
    <col min="5911" max="5911" width="11.453125" customWidth="1"/>
    <col min="5912" max="5913" width="11.54296875" customWidth="1"/>
    <col min="5915" max="5915" width="4.453125" customWidth="1"/>
    <col min="5916" max="5916" width="4.26953125" customWidth="1"/>
    <col min="5917" max="5917" width="4.54296875" customWidth="1"/>
    <col min="5918" max="5918" width="4.1796875" customWidth="1"/>
    <col min="5919" max="5920" width="4.26953125" customWidth="1"/>
    <col min="5921" max="5921" width="4.453125" customWidth="1"/>
    <col min="5922" max="5922" width="4.1796875" customWidth="1"/>
    <col min="5923" max="5923" width="4.7265625" customWidth="1"/>
    <col min="5924" max="5924" width="5.1796875" customWidth="1"/>
    <col min="5925" max="5926" width="5.26953125" customWidth="1"/>
    <col min="5929" max="5929" width="18.81640625" customWidth="1"/>
    <col min="6151" max="6151" width="5.7265625" customWidth="1"/>
    <col min="6152" max="6152" width="8" customWidth="1"/>
    <col min="6153" max="6153" width="11.1796875" customWidth="1"/>
    <col min="6154" max="6154" width="5.453125" customWidth="1"/>
    <col min="6155" max="6155" width="6" customWidth="1"/>
    <col min="6157" max="6157" width="5.1796875" customWidth="1"/>
    <col min="6158" max="6158" width="7.453125" customWidth="1"/>
    <col min="6159" max="6159" width="8.1796875" customWidth="1"/>
    <col min="6165" max="6165" width="11.26953125" customWidth="1"/>
    <col min="6167" max="6167" width="11.453125" customWidth="1"/>
    <col min="6168" max="6169" width="11.54296875" customWidth="1"/>
    <col min="6171" max="6171" width="4.453125" customWidth="1"/>
    <col min="6172" max="6172" width="4.26953125" customWidth="1"/>
    <col min="6173" max="6173" width="4.54296875" customWidth="1"/>
    <col min="6174" max="6174" width="4.1796875" customWidth="1"/>
    <col min="6175" max="6176" width="4.26953125" customWidth="1"/>
    <col min="6177" max="6177" width="4.453125" customWidth="1"/>
    <col min="6178" max="6178" width="4.1796875" customWidth="1"/>
    <col min="6179" max="6179" width="4.7265625" customWidth="1"/>
    <col min="6180" max="6180" width="5.1796875" customWidth="1"/>
    <col min="6181" max="6182" width="5.26953125" customWidth="1"/>
    <col min="6185" max="6185" width="18.81640625" customWidth="1"/>
    <col min="6407" max="6407" width="5.7265625" customWidth="1"/>
    <col min="6408" max="6408" width="8" customWidth="1"/>
    <col min="6409" max="6409" width="11.1796875" customWidth="1"/>
    <col min="6410" max="6410" width="5.453125" customWidth="1"/>
    <col min="6411" max="6411" width="6" customWidth="1"/>
    <col min="6413" max="6413" width="5.1796875" customWidth="1"/>
    <col min="6414" max="6414" width="7.453125" customWidth="1"/>
    <col min="6415" max="6415" width="8.1796875" customWidth="1"/>
    <col min="6421" max="6421" width="11.26953125" customWidth="1"/>
    <col min="6423" max="6423" width="11.453125" customWidth="1"/>
    <col min="6424" max="6425" width="11.54296875" customWidth="1"/>
    <col min="6427" max="6427" width="4.453125" customWidth="1"/>
    <col min="6428" max="6428" width="4.26953125" customWidth="1"/>
    <col min="6429" max="6429" width="4.54296875" customWidth="1"/>
    <col min="6430" max="6430" width="4.1796875" customWidth="1"/>
    <col min="6431" max="6432" width="4.26953125" customWidth="1"/>
    <col min="6433" max="6433" width="4.453125" customWidth="1"/>
    <col min="6434" max="6434" width="4.1796875" customWidth="1"/>
    <col min="6435" max="6435" width="4.7265625" customWidth="1"/>
    <col min="6436" max="6436" width="5.1796875" customWidth="1"/>
    <col min="6437" max="6438" width="5.26953125" customWidth="1"/>
    <col min="6441" max="6441" width="18.81640625" customWidth="1"/>
    <col min="6663" max="6663" width="5.7265625" customWidth="1"/>
    <col min="6664" max="6664" width="8" customWidth="1"/>
    <col min="6665" max="6665" width="11.1796875" customWidth="1"/>
    <col min="6666" max="6666" width="5.453125" customWidth="1"/>
    <col min="6667" max="6667" width="6" customWidth="1"/>
    <col min="6669" max="6669" width="5.1796875" customWidth="1"/>
    <col min="6670" max="6670" width="7.453125" customWidth="1"/>
    <col min="6671" max="6671" width="8.1796875" customWidth="1"/>
    <col min="6677" max="6677" width="11.26953125" customWidth="1"/>
    <col min="6679" max="6679" width="11.453125" customWidth="1"/>
    <col min="6680" max="6681" width="11.54296875" customWidth="1"/>
    <col min="6683" max="6683" width="4.453125" customWidth="1"/>
    <col min="6684" max="6684" width="4.26953125" customWidth="1"/>
    <col min="6685" max="6685" width="4.54296875" customWidth="1"/>
    <col min="6686" max="6686" width="4.1796875" customWidth="1"/>
    <col min="6687" max="6688" width="4.26953125" customWidth="1"/>
    <col min="6689" max="6689" width="4.453125" customWidth="1"/>
    <col min="6690" max="6690" width="4.1796875" customWidth="1"/>
    <col min="6691" max="6691" width="4.7265625" customWidth="1"/>
    <col min="6692" max="6692" width="5.1796875" customWidth="1"/>
    <col min="6693" max="6694" width="5.26953125" customWidth="1"/>
    <col min="6697" max="6697" width="18.81640625" customWidth="1"/>
    <col min="6919" max="6919" width="5.7265625" customWidth="1"/>
    <col min="6920" max="6920" width="8" customWidth="1"/>
    <col min="6921" max="6921" width="11.1796875" customWidth="1"/>
    <col min="6922" max="6922" width="5.453125" customWidth="1"/>
    <col min="6923" max="6923" width="6" customWidth="1"/>
    <col min="6925" max="6925" width="5.1796875" customWidth="1"/>
    <col min="6926" max="6926" width="7.453125" customWidth="1"/>
    <col min="6927" max="6927" width="8.1796875" customWidth="1"/>
    <col min="6933" max="6933" width="11.26953125" customWidth="1"/>
    <col min="6935" max="6935" width="11.453125" customWidth="1"/>
    <col min="6936" max="6937" width="11.54296875" customWidth="1"/>
    <col min="6939" max="6939" width="4.453125" customWidth="1"/>
    <col min="6940" max="6940" width="4.26953125" customWidth="1"/>
    <col min="6941" max="6941" width="4.54296875" customWidth="1"/>
    <col min="6942" max="6942" width="4.1796875" customWidth="1"/>
    <col min="6943" max="6944" width="4.26953125" customWidth="1"/>
    <col min="6945" max="6945" width="4.453125" customWidth="1"/>
    <col min="6946" max="6946" width="4.1796875" customWidth="1"/>
    <col min="6947" max="6947" width="4.7265625" customWidth="1"/>
    <col min="6948" max="6948" width="5.1796875" customWidth="1"/>
    <col min="6949" max="6950" width="5.26953125" customWidth="1"/>
    <col min="6953" max="6953" width="18.81640625" customWidth="1"/>
    <col min="7175" max="7175" width="5.7265625" customWidth="1"/>
    <col min="7176" max="7176" width="8" customWidth="1"/>
    <col min="7177" max="7177" width="11.1796875" customWidth="1"/>
    <col min="7178" max="7178" width="5.453125" customWidth="1"/>
    <col min="7179" max="7179" width="6" customWidth="1"/>
    <col min="7181" max="7181" width="5.1796875" customWidth="1"/>
    <col min="7182" max="7182" width="7.453125" customWidth="1"/>
    <col min="7183" max="7183" width="8.1796875" customWidth="1"/>
    <col min="7189" max="7189" width="11.26953125" customWidth="1"/>
    <col min="7191" max="7191" width="11.453125" customWidth="1"/>
    <col min="7192" max="7193" width="11.54296875" customWidth="1"/>
    <col min="7195" max="7195" width="4.453125" customWidth="1"/>
    <col min="7196" max="7196" width="4.26953125" customWidth="1"/>
    <col min="7197" max="7197" width="4.54296875" customWidth="1"/>
    <col min="7198" max="7198" width="4.1796875" customWidth="1"/>
    <col min="7199" max="7200" width="4.26953125" customWidth="1"/>
    <col min="7201" max="7201" width="4.453125" customWidth="1"/>
    <col min="7202" max="7202" width="4.1796875" customWidth="1"/>
    <col min="7203" max="7203" width="4.7265625" customWidth="1"/>
    <col min="7204" max="7204" width="5.1796875" customWidth="1"/>
    <col min="7205" max="7206" width="5.26953125" customWidth="1"/>
    <col min="7209" max="7209" width="18.81640625" customWidth="1"/>
    <col min="7431" max="7431" width="5.7265625" customWidth="1"/>
    <col min="7432" max="7432" width="8" customWidth="1"/>
    <col min="7433" max="7433" width="11.1796875" customWidth="1"/>
    <col min="7434" max="7434" width="5.453125" customWidth="1"/>
    <col min="7435" max="7435" width="6" customWidth="1"/>
    <col min="7437" max="7437" width="5.1796875" customWidth="1"/>
    <col min="7438" max="7438" width="7.453125" customWidth="1"/>
    <col min="7439" max="7439" width="8.1796875" customWidth="1"/>
    <col min="7445" max="7445" width="11.26953125" customWidth="1"/>
    <col min="7447" max="7447" width="11.453125" customWidth="1"/>
    <col min="7448" max="7449" width="11.54296875" customWidth="1"/>
    <col min="7451" max="7451" width="4.453125" customWidth="1"/>
    <col min="7452" max="7452" width="4.26953125" customWidth="1"/>
    <col min="7453" max="7453" width="4.54296875" customWidth="1"/>
    <col min="7454" max="7454" width="4.1796875" customWidth="1"/>
    <col min="7455" max="7456" width="4.26953125" customWidth="1"/>
    <col min="7457" max="7457" width="4.453125" customWidth="1"/>
    <col min="7458" max="7458" width="4.1796875" customWidth="1"/>
    <col min="7459" max="7459" width="4.7265625" customWidth="1"/>
    <col min="7460" max="7460" width="5.1796875" customWidth="1"/>
    <col min="7461" max="7462" width="5.26953125" customWidth="1"/>
    <col min="7465" max="7465" width="18.81640625" customWidth="1"/>
    <col min="7687" max="7687" width="5.7265625" customWidth="1"/>
    <col min="7688" max="7688" width="8" customWidth="1"/>
    <col min="7689" max="7689" width="11.1796875" customWidth="1"/>
    <col min="7690" max="7690" width="5.453125" customWidth="1"/>
    <col min="7691" max="7691" width="6" customWidth="1"/>
    <col min="7693" max="7693" width="5.1796875" customWidth="1"/>
    <col min="7694" max="7694" width="7.453125" customWidth="1"/>
    <col min="7695" max="7695" width="8.1796875" customWidth="1"/>
    <col min="7701" max="7701" width="11.26953125" customWidth="1"/>
    <col min="7703" max="7703" width="11.453125" customWidth="1"/>
    <col min="7704" max="7705" width="11.54296875" customWidth="1"/>
    <col min="7707" max="7707" width="4.453125" customWidth="1"/>
    <col min="7708" max="7708" width="4.26953125" customWidth="1"/>
    <col min="7709" max="7709" width="4.54296875" customWidth="1"/>
    <col min="7710" max="7710" width="4.1796875" customWidth="1"/>
    <col min="7711" max="7712" width="4.26953125" customWidth="1"/>
    <col min="7713" max="7713" width="4.453125" customWidth="1"/>
    <col min="7714" max="7714" width="4.1796875" customWidth="1"/>
    <col min="7715" max="7715" width="4.7265625" customWidth="1"/>
    <col min="7716" max="7716" width="5.1796875" customWidth="1"/>
    <col min="7717" max="7718" width="5.26953125" customWidth="1"/>
    <col min="7721" max="7721" width="18.81640625" customWidth="1"/>
    <col min="7943" max="7943" width="5.7265625" customWidth="1"/>
    <col min="7944" max="7944" width="8" customWidth="1"/>
    <col min="7945" max="7945" width="11.1796875" customWidth="1"/>
    <col min="7946" max="7946" width="5.453125" customWidth="1"/>
    <col min="7947" max="7947" width="6" customWidth="1"/>
    <col min="7949" max="7949" width="5.1796875" customWidth="1"/>
    <col min="7950" max="7950" width="7.453125" customWidth="1"/>
    <col min="7951" max="7951" width="8.1796875" customWidth="1"/>
    <col min="7957" max="7957" width="11.26953125" customWidth="1"/>
    <col min="7959" max="7959" width="11.453125" customWidth="1"/>
    <col min="7960" max="7961" width="11.54296875" customWidth="1"/>
    <col min="7963" max="7963" width="4.453125" customWidth="1"/>
    <col min="7964" max="7964" width="4.26953125" customWidth="1"/>
    <col min="7965" max="7965" width="4.54296875" customWidth="1"/>
    <col min="7966" max="7966" width="4.1796875" customWidth="1"/>
    <col min="7967" max="7968" width="4.26953125" customWidth="1"/>
    <col min="7969" max="7969" width="4.453125" customWidth="1"/>
    <col min="7970" max="7970" width="4.1796875" customWidth="1"/>
    <col min="7971" max="7971" width="4.7265625" customWidth="1"/>
    <col min="7972" max="7972" width="5.1796875" customWidth="1"/>
    <col min="7973" max="7974" width="5.26953125" customWidth="1"/>
    <col min="7977" max="7977" width="18.81640625" customWidth="1"/>
    <col min="8199" max="8199" width="5.7265625" customWidth="1"/>
    <col min="8200" max="8200" width="8" customWidth="1"/>
    <col min="8201" max="8201" width="11.1796875" customWidth="1"/>
    <col min="8202" max="8202" width="5.453125" customWidth="1"/>
    <col min="8203" max="8203" width="6" customWidth="1"/>
    <col min="8205" max="8205" width="5.1796875" customWidth="1"/>
    <col min="8206" max="8206" width="7.453125" customWidth="1"/>
    <col min="8207" max="8207" width="8.1796875" customWidth="1"/>
    <col min="8213" max="8213" width="11.26953125" customWidth="1"/>
    <col min="8215" max="8215" width="11.453125" customWidth="1"/>
    <col min="8216" max="8217" width="11.54296875" customWidth="1"/>
    <col min="8219" max="8219" width="4.453125" customWidth="1"/>
    <col min="8220" max="8220" width="4.26953125" customWidth="1"/>
    <col min="8221" max="8221" width="4.54296875" customWidth="1"/>
    <col min="8222" max="8222" width="4.1796875" customWidth="1"/>
    <col min="8223" max="8224" width="4.26953125" customWidth="1"/>
    <col min="8225" max="8225" width="4.453125" customWidth="1"/>
    <col min="8226" max="8226" width="4.1796875" customWidth="1"/>
    <col min="8227" max="8227" width="4.7265625" customWidth="1"/>
    <col min="8228" max="8228" width="5.1796875" customWidth="1"/>
    <col min="8229" max="8230" width="5.26953125" customWidth="1"/>
    <col min="8233" max="8233" width="18.81640625" customWidth="1"/>
    <col min="8455" max="8455" width="5.7265625" customWidth="1"/>
    <col min="8456" max="8456" width="8" customWidth="1"/>
    <col min="8457" max="8457" width="11.1796875" customWidth="1"/>
    <col min="8458" max="8458" width="5.453125" customWidth="1"/>
    <col min="8459" max="8459" width="6" customWidth="1"/>
    <col min="8461" max="8461" width="5.1796875" customWidth="1"/>
    <col min="8462" max="8462" width="7.453125" customWidth="1"/>
    <col min="8463" max="8463" width="8.1796875" customWidth="1"/>
    <col min="8469" max="8469" width="11.26953125" customWidth="1"/>
    <col min="8471" max="8471" width="11.453125" customWidth="1"/>
    <col min="8472" max="8473" width="11.54296875" customWidth="1"/>
    <col min="8475" max="8475" width="4.453125" customWidth="1"/>
    <col min="8476" max="8476" width="4.26953125" customWidth="1"/>
    <col min="8477" max="8477" width="4.54296875" customWidth="1"/>
    <col min="8478" max="8478" width="4.1796875" customWidth="1"/>
    <col min="8479" max="8480" width="4.26953125" customWidth="1"/>
    <col min="8481" max="8481" width="4.453125" customWidth="1"/>
    <col min="8482" max="8482" width="4.1796875" customWidth="1"/>
    <col min="8483" max="8483" width="4.7265625" customWidth="1"/>
    <col min="8484" max="8484" width="5.1796875" customWidth="1"/>
    <col min="8485" max="8486" width="5.26953125" customWidth="1"/>
    <col min="8489" max="8489" width="18.81640625" customWidth="1"/>
    <col min="8711" max="8711" width="5.7265625" customWidth="1"/>
    <col min="8712" max="8712" width="8" customWidth="1"/>
    <col min="8713" max="8713" width="11.1796875" customWidth="1"/>
    <col min="8714" max="8714" width="5.453125" customWidth="1"/>
    <col min="8715" max="8715" width="6" customWidth="1"/>
    <col min="8717" max="8717" width="5.1796875" customWidth="1"/>
    <col min="8718" max="8718" width="7.453125" customWidth="1"/>
    <col min="8719" max="8719" width="8.1796875" customWidth="1"/>
    <col min="8725" max="8725" width="11.26953125" customWidth="1"/>
    <col min="8727" max="8727" width="11.453125" customWidth="1"/>
    <col min="8728" max="8729" width="11.54296875" customWidth="1"/>
    <col min="8731" max="8731" width="4.453125" customWidth="1"/>
    <col min="8732" max="8732" width="4.26953125" customWidth="1"/>
    <col min="8733" max="8733" width="4.54296875" customWidth="1"/>
    <col min="8734" max="8734" width="4.1796875" customWidth="1"/>
    <col min="8735" max="8736" width="4.26953125" customWidth="1"/>
    <col min="8737" max="8737" width="4.453125" customWidth="1"/>
    <col min="8738" max="8738" width="4.1796875" customWidth="1"/>
    <col min="8739" max="8739" width="4.7265625" customWidth="1"/>
    <col min="8740" max="8740" width="5.1796875" customWidth="1"/>
    <col min="8741" max="8742" width="5.26953125" customWidth="1"/>
    <col min="8745" max="8745" width="18.81640625" customWidth="1"/>
    <col min="8967" max="8967" width="5.7265625" customWidth="1"/>
    <col min="8968" max="8968" width="8" customWidth="1"/>
    <col min="8969" max="8969" width="11.1796875" customWidth="1"/>
    <col min="8970" max="8970" width="5.453125" customWidth="1"/>
    <col min="8971" max="8971" width="6" customWidth="1"/>
    <col min="8973" max="8973" width="5.1796875" customWidth="1"/>
    <col min="8974" max="8974" width="7.453125" customWidth="1"/>
    <col min="8975" max="8975" width="8.1796875" customWidth="1"/>
    <col min="8981" max="8981" width="11.26953125" customWidth="1"/>
    <col min="8983" max="8983" width="11.453125" customWidth="1"/>
    <col min="8984" max="8985" width="11.54296875" customWidth="1"/>
    <col min="8987" max="8987" width="4.453125" customWidth="1"/>
    <col min="8988" max="8988" width="4.26953125" customWidth="1"/>
    <col min="8989" max="8989" width="4.54296875" customWidth="1"/>
    <col min="8990" max="8990" width="4.1796875" customWidth="1"/>
    <col min="8991" max="8992" width="4.26953125" customWidth="1"/>
    <col min="8993" max="8993" width="4.453125" customWidth="1"/>
    <col min="8994" max="8994" width="4.1796875" customWidth="1"/>
    <col min="8995" max="8995" width="4.7265625" customWidth="1"/>
    <col min="8996" max="8996" width="5.1796875" customWidth="1"/>
    <col min="8997" max="8998" width="5.26953125" customWidth="1"/>
    <col min="9001" max="9001" width="18.81640625" customWidth="1"/>
    <col min="9223" max="9223" width="5.7265625" customWidth="1"/>
    <col min="9224" max="9224" width="8" customWidth="1"/>
    <col min="9225" max="9225" width="11.1796875" customWidth="1"/>
    <col min="9226" max="9226" width="5.453125" customWidth="1"/>
    <col min="9227" max="9227" width="6" customWidth="1"/>
    <col min="9229" max="9229" width="5.1796875" customWidth="1"/>
    <col min="9230" max="9230" width="7.453125" customWidth="1"/>
    <col min="9231" max="9231" width="8.1796875" customWidth="1"/>
    <col min="9237" max="9237" width="11.26953125" customWidth="1"/>
    <col min="9239" max="9239" width="11.453125" customWidth="1"/>
    <col min="9240" max="9241" width="11.54296875" customWidth="1"/>
    <col min="9243" max="9243" width="4.453125" customWidth="1"/>
    <col min="9244" max="9244" width="4.26953125" customWidth="1"/>
    <col min="9245" max="9245" width="4.54296875" customWidth="1"/>
    <col min="9246" max="9246" width="4.1796875" customWidth="1"/>
    <col min="9247" max="9248" width="4.26953125" customWidth="1"/>
    <col min="9249" max="9249" width="4.453125" customWidth="1"/>
    <col min="9250" max="9250" width="4.1796875" customWidth="1"/>
    <col min="9251" max="9251" width="4.7265625" customWidth="1"/>
    <col min="9252" max="9252" width="5.1796875" customWidth="1"/>
    <col min="9253" max="9254" width="5.26953125" customWidth="1"/>
    <col min="9257" max="9257" width="18.81640625" customWidth="1"/>
    <col min="9479" max="9479" width="5.7265625" customWidth="1"/>
    <col min="9480" max="9480" width="8" customWidth="1"/>
    <col min="9481" max="9481" width="11.1796875" customWidth="1"/>
    <col min="9482" max="9482" width="5.453125" customWidth="1"/>
    <col min="9483" max="9483" width="6" customWidth="1"/>
    <col min="9485" max="9485" width="5.1796875" customWidth="1"/>
    <col min="9486" max="9486" width="7.453125" customWidth="1"/>
    <col min="9487" max="9487" width="8.1796875" customWidth="1"/>
    <col min="9493" max="9493" width="11.26953125" customWidth="1"/>
    <col min="9495" max="9495" width="11.453125" customWidth="1"/>
    <col min="9496" max="9497" width="11.54296875" customWidth="1"/>
    <col min="9499" max="9499" width="4.453125" customWidth="1"/>
    <col min="9500" max="9500" width="4.26953125" customWidth="1"/>
    <col min="9501" max="9501" width="4.54296875" customWidth="1"/>
    <col min="9502" max="9502" width="4.1796875" customWidth="1"/>
    <col min="9503" max="9504" width="4.26953125" customWidth="1"/>
    <col min="9505" max="9505" width="4.453125" customWidth="1"/>
    <col min="9506" max="9506" width="4.1796875" customWidth="1"/>
    <col min="9507" max="9507" width="4.7265625" customWidth="1"/>
    <col min="9508" max="9508" width="5.1796875" customWidth="1"/>
    <col min="9509" max="9510" width="5.26953125" customWidth="1"/>
    <col min="9513" max="9513" width="18.81640625" customWidth="1"/>
    <col min="9735" max="9735" width="5.7265625" customWidth="1"/>
    <col min="9736" max="9736" width="8" customWidth="1"/>
    <col min="9737" max="9737" width="11.1796875" customWidth="1"/>
    <col min="9738" max="9738" width="5.453125" customWidth="1"/>
    <col min="9739" max="9739" width="6" customWidth="1"/>
    <col min="9741" max="9741" width="5.1796875" customWidth="1"/>
    <col min="9742" max="9742" width="7.453125" customWidth="1"/>
    <col min="9743" max="9743" width="8.1796875" customWidth="1"/>
    <col min="9749" max="9749" width="11.26953125" customWidth="1"/>
    <col min="9751" max="9751" width="11.453125" customWidth="1"/>
    <col min="9752" max="9753" width="11.54296875" customWidth="1"/>
    <col min="9755" max="9755" width="4.453125" customWidth="1"/>
    <col min="9756" max="9756" width="4.26953125" customWidth="1"/>
    <col min="9757" max="9757" width="4.54296875" customWidth="1"/>
    <col min="9758" max="9758" width="4.1796875" customWidth="1"/>
    <col min="9759" max="9760" width="4.26953125" customWidth="1"/>
    <col min="9761" max="9761" width="4.453125" customWidth="1"/>
    <col min="9762" max="9762" width="4.1796875" customWidth="1"/>
    <col min="9763" max="9763" width="4.7265625" customWidth="1"/>
    <col min="9764" max="9764" width="5.1796875" customWidth="1"/>
    <col min="9765" max="9766" width="5.26953125" customWidth="1"/>
    <col min="9769" max="9769" width="18.81640625" customWidth="1"/>
    <col min="9991" max="9991" width="5.7265625" customWidth="1"/>
    <col min="9992" max="9992" width="8" customWidth="1"/>
    <col min="9993" max="9993" width="11.1796875" customWidth="1"/>
    <col min="9994" max="9994" width="5.453125" customWidth="1"/>
    <col min="9995" max="9995" width="6" customWidth="1"/>
    <col min="9997" max="9997" width="5.1796875" customWidth="1"/>
    <col min="9998" max="9998" width="7.453125" customWidth="1"/>
    <col min="9999" max="9999" width="8.1796875" customWidth="1"/>
    <col min="10005" max="10005" width="11.26953125" customWidth="1"/>
    <col min="10007" max="10007" width="11.453125" customWidth="1"/>
    <col min="10008" max="10009" width="11.54296875" customWidth="1"/>
    <col min="10011" max="10011" width="4.453125" customWidth="1"/>
    <col min="10012" max="10012" width="4.26953125" customWidth="1"/>
    <col min="10013" max="10013" width="4.54296875" customWidth="1"/>
    <col min="10014" max="10014" width="4.1796875" customWidth="1"/>
    <col min="10015" max="10016" width="4.26953125" customWidth="1"/>
    <col min="10017" max="10017" width="4.453125" customWidth="1"/>
    <col min="10018" max="10018" width="4.1796875" customWidth="1"/>
    <col min="10019" max="10019" width="4.7265625" customWidth="1"/>
    <col min="10020" max="10020" width="5.1796875" customWidth="1"/>
    <col min="10021" max="10022" width="5.26953125" customWidth="1"/>
    <col min="10025" max="10025" width="18.81640625" customWidth="1"/>
    <col min="10247" max="10247" width="5.7265625" customWidth="1"/>
    <col min="10248" max="10248" width="8" customWidth="1"/>
    <col min="10249" max="10249" width="11.1796875" customWidth="1"/>
    <col min="10250" max="10250" width="5.453125" customWidth="1"/>
    <col min="10251" max="10251" width="6" customWidth="1"/>
    <col min="10253" max="10253" width="5.1796875" customWidth="1"/>
    <col min="10254" max="10254" width="7.453125" customWidth="1"/>
    <col min="10255" max="10255" width="8.1796875" customWidth="1"/>
    <col min="10261" max="10261" width="11.26953125" customWidth="1"/>
    <col min="10263" max="10263" width="11.453125" customWidth="1"/>
    <col min="10264" max="10265" width="11.54296875" customWidth="1"/>
    <col min="10267" max="10267" width="4.453125" customWidth="1"/>
    <col min="10268" max="10268" width="4.26953125" customWidth="1"/>
    <col min="10269" max="10269" width="4.54296875" customWidth="1"/>
    <col min="10270" max="10270" width="4.1796875" customWidth="1"/>
    <col min="10271" max="10272" width="4.26953125" customWidth="1"/>
    <col min="10273" max="10273" width="4.453125" customWidth="1"/>
    <col min="10274" max="10274" width="4.1796875" customWidth="1"/>
    <col min="10275" max="10275" width="4.7265625" customWidth="1"/>
    <col min="10276" max="10276" width="5.1796875" customWidth="1"/>
    <col min="10277" max="10278" width="5.26953125" customWidth="1"/>
    <col min="10281" max="10281" width="18.81640625" customWidth="1"/>
    <col min="10503" max="10503" width="5.7265625" customWidth="1"/>
    <col min="10504" max="10504" width="8" customWidth="1"/>
    <col min="10505" max="10505" width="11.1796875" customWidth="1"/>
    <col min="10506" max="10506" width="5.453125" customWidth="1"/>
    <col min="10507" max="10507" width="6" customWidth="1"/>
    <col min="10509" max="10509" width="5.1796875" customWidth="1"/>
    <col min="10510" max="10510" width="7.453125" customWidth="1"/>
    <col min="10511" max="10511" width="8.1796875" customWidth="1"/>
    <col min="10517" max="10517" width="11.26953125" customWidth="1"/>
    <col min="10519" max="10519" width="11.453125" customWidth="1"/>
    <col min="10520" max="10521" width="11.54296875" customWidth="1"/>
    <col min="10523" max="10523" width="4.453125" customWidth="1"/>
    <col min="10524" max="10524" width="4.26953125" customWidth="1"/>
    <col min="10525" max="10525" width="4.54296875" customWidth="1"/>
    <col min="10526" max="10526" width="4.1796875" customWidth="1"/>
    <col min="10527" max="10528" width="4.26953125" customWidth="1"/>
    <col min="10529" max="10529" width="4.453125" customWidth="1"/>
    <col min="10530" max="10530" width="4.1796875" customWidth="1"/>
    <col min="10531" max="10531" width="4.7265625" customWidth="1"/>
    <col min="10532" max="10532" width="5.1796875" customWidth="1"/>
    <col min="10533" max="10534" width="5.26953125" customWidth="1"/>
    <col min="10537" max="10537" width="18.81640625" customWidth="1"/>
    <col min="10759" max="10759" width="5.7265625" customWidth="1"/>
    <col min="10760" max="10760" width="8" customWidth="1"/>
    <col min="10761" max="10761" width="11.1796875" customWidth="1"/>
    <col min="10762" max="10762" width="5.453125" customWidth="1"/>
    <col min="10763" max="10763" width="6" customWidth="1"/>
    <col min="10765" max="10765" width="5.1796875" customWidth="1"/>
    <col min="10766" max="10766" width="7.453125" customWidth="1"/>
    <col min="10767" max="10767" width="8.1796875" customWidth="1"/>
    <col min="10773" max="10773" width="11.26953125" customWidth="1"/>
    <col min="10775" max="10775" width="11.453125" customWidth="1"/>
    <col min="10776" max="10777" width="11.54296875" customWidth="1"/>
    <col min="10779" max="10779" width="4.453125" customWidth="1"/>
    <col min="10780" max="10780" width="4.26953125" customWidth="1"/>
    <col min="10781" max="10781" width="4.54296875" customWidth="1"/>
    <col min="10782" max="10782" width="4.1796875" customWidth="1"/>
    <col min="10783" max="10784" width="4.26953125" customWidth="1"/>
    <col min="10785" max="10785" width="4.453125" customWidth="1"/>
    <col min="10786" max="10786" width="4.1796875" customWidth="1"/>
    <col min="10787" max="10787" width="4.7265625" customWidth="1"/>
    <col min="10788" max="10788" width="5.1796875" customWidth="1"/>
    <col min="10789" max="10790" width="5.26953125" customWidth="1"/>
    <col min="10793" max="10793" width="18.81640625" customWidth="1"/>
    <col min="11015" max="11015" width="5.7265625" customWidth="1"/>
    <col min="11016" max="11016" width="8" customWidth="1"/>
    <col min="11017" max="11017" width="11.1796875" customWidth="1"/>
    <col min="11018" max="11018" width="5.453125" customWidth="1"/>
    <col min="11019" max="11019" width="6" customWidth="1"/>
    <col min="11021" max="11021" width="5.1796875" customWidth="1"/>
    <col min="11022" max="11022" width="7.453125" customWidth="1"/>
    <col min="11023" max="11023" width="8.1796875" customWidth="1"/>
    <col min="11029" max="11029" width="11.26953125" customWidth="1"/>
    <col min="11031" max="11031" width="11.453125" customWidth="1"/>
    <col min="11032" max="11033" width="11.54296875" customWidth="1"/>
    <col min="11035" max="11035" width="4.453125" customWidth="1"/>
    <col min="11036" max="11036" width="4.26953125" customWidth="1"/>
    <col min="11037" max="11037" width="4.54296875" customWidth="1"/>
    <col min="11038" max="11038" width="4.1796875" customWidth="1"/>
    <col min="11039" max="11040" width="4.26953125" customWidth="1"/>
    <col min="11041" max="11041" width="4.453125" customWidth="1"/>
    <col min="11042" max="11042" width="4.1796875" customWidth="1"/>
    <col min="11043" max="11043" width="4.7265625" customWidth="1"/>
    <col min="11044" max="11044" width="5.1796875" customWidth="1"/>
    <col min="11045" max="11046" width="5.26953125" customWidth="1"/>
    <col min="11049" max="11049" width="18.81640625" customWidth="1"/>
    <col min="11271" max="11271" width="5.7265625" customWidth="1"/>
    <col min="11272" max="11272" width="8" customWidth="1"/>
    <col min="11273" max="11273" width="11.1796875" customWidth="1"/>
    <col min="11274" max="11274" width="5.453125" customWidth="1"/>
    <col min="11275" max="11275" width="6" customWidth="1"/>
    <col min="11277" max="11277" width="5.1796875" customWidth="1"/>
    <col min="11278" max="11278" width="7.453125" customWidth="1"/>
    <col min="11279" max="11279" width="8.1796875" customWidth="1"/>
    <col min="11285" max="11285" width="11.26953125" customWidth="1"/>
    <col min="11287" max="11287" width="11.453125" customWidth="1"/>
    <col min="11288" max="11289" width="11.54296875" customWidth="1"/>
    <col min="11291" max="11291" width="4.453125" customWidth="1"/>
    <col min="11292" max="11292" width="4.26953125" customWidth="1"/>
    <col min="11293" max="11293" width="4.54296875" customWidth="1"/>
    <col min="11294" max="11294" width="4.1796875" customWidth="1"/>
    <col min="11295" max="11296" width="4.26953125" customWidth="1"/>
    <col min="11297" max="11297" width="4.453125" customWidth="1"/>
    <col min="11298" max="11298" width="4.1796875" customWidth="1"/>
    <col min="11299" max="11299" width="4.7265625" customWidth="1"/>
    <col min="11300" max="11300" width="5.1796875" customWidth="1"/>
    <col min="11301" max="11302" width="5.26953125" customWidth="1"/>
    <col min="11305" max="11305" width="18.81640625" customWidth="1"/>
    <col min="11527" max="11527" width="5.7265625" customWidth="1"/>
    <col min="11528" max="11528" width="8" customWidth="1"/>
    <col min="11529" max="11529" width="11.1796875" customWidth="1"/>
    <col min="11530" max="11530" width="5.453125" customWidth="1"/>
    <col min="11531" max="11531" width="6" customWidth="1"/>
    <col min="11533" max="11533" width="5.1796875" customWidth="1"/>
    <col min="11534" max="11534" width="7.453125" customWidth="1"/>
    <col min="11535" max="11535" width="8.1796875" customWidth="1"/>
    <col min="11541" max="11541" width="11.26953125" customWidth="1"/>
    <col min="11543" max="11543" width="11.453125" customWidth="1"/>
    <col min="11544" max="11545" width="11.54296875" customWidth="1"/>
    <col min="11547" max="11547" width="4.453125" customWidth="1"/>
    <col min="11548" max="11548" width="4.26953125" customWidth="1"/>
    <col min="11549" max="11549" width="4.54296875" customWidth="1"/>
    <col min="11550" max="11550" width="4.1796875" customWidth="1"/>
    <col min="11551" max="11552" width="4.26953125" customWidth="1"/>
    <col min="11553" max="11553" width="4.453125" customWidth="1"/>
    <col min="11554" max="11554" width="4.1796875" customWidth="1"/>
    <col min="11555" max="11555" width="4.7265625" customWidth="1"/>
    <col min="11556" max="11556" width="5.1796875" customWidth="1"/>
    <col min="11557" max="11558" width="5.26953125" customWidth="1"/>
    <col min="11561" max="11561" width="18.81640625" customWidth="1"/>
    <col min="11783" max="11783" width="5.7265625" customWidth="1"/>
    <col min="11784" max="11784" width="8" customWidth="1"/>
    <col min="11785" max="11785" width="11.1796875" customWidth="1"/>
    <col min="11786" max="11786" width="5.453125" customWidth="1"/>
    <col min="11787" max="11787" width="6" customWidth="1"/>
    <col min="11789" max="11789" width="5.1796875" customWidth="1"/>
    <col min="11790" max="11790" width="7.453125" customWidth="1"/>
    <col min="11791" max="11791" width="8.1796875" customWidth="1"/>
    <col min="11797" max="11797" width="11.26953125" customWidth="1"/>
    <col min="11799" max="11799" width="11.453125" customWidth="1"/>
    <col min="11800" max="11801" width="11.54296875" customWidth="1"/>
    <col min="11803" max="11803" width="4.453125" customWidth="1"/>
    <col min="11804" max="11804" width="4.26953125" customWidth="1"/>
    <col min="11805" max="11805" width="4.54296875" customWidth="1"/>
    <col min="11806" max="11806" width="4.1796875" customWidth="1"/>
    <col min="11807" max="11808" width="4.26953125" customWidth="1"/>
    <col min="11809" max="11809" width="4.453125" customWidth="1"/>
    <col min="11810" max="11810" width="4.1796875" customWidth="1"/>
    <col min="11811" max="11811" width="4.7265625" customWidth="1"/>
    <col min="11812" max="11812" width="5.1796875" customWidth="1"/>
    <col min="11813" max="11814" width="5.26953125" customWidth="1"/>
    <col min="11817" max="11817" width="18.81640625" customWidth="1"/>
    <col min="12039" max="12039" width="5.7265625" customWidth="1"/>
    <col min="12040" max="12040" width="8" customWidth="1"/>
    <col min="12041" max="12041" width="11.1796875" customWidth="1"/>
    <col min="12042" max="12042" width="5.453125" customWidth="1"/>
    <col min="12043" max="12043" width="6" customWidth="1"/>
    <col min="12045" max="12045" width="5.1796875" customWidth="1"/>
    <col min="12046" max="12046" width="7.453125" customWidth="1"/>
    <col min="12047" max="12047" width="8.1796875" customWidth="1"/>
    <col min="12053" max="12053" width="11.26953125" customWidth="1"/>
    <col min="12055" max="12055" width="11.453125" customWidth="1"/>
    <col min="12056" max="12057" width="11.54296875" customWidth="1"/>
    <col min="12059" max="12059" width="4.453125" customWidth="1"/>
    <col min="12060" max="12060" width="4.26953125" customWidth="1"/>
    <col min="12061" max="12061" width="4.54296875" customWidth="1"/>
    <col min="12062" max="12062" width="4.1796875" customWidth="1"/>
    <col min="12063" max="12064" width="4.26953125" customWidth="1"/>
    <col min="12065" max="12065" width="4.453125" customWidth="1"/>
    <col min="12066" max="12066" width="4.1796875" customWidth="1"/>
    <col min="12067" max="12067" width="4.7265625" customWidth="1"/>
    <col min="12068" max="12068" width="5.1796875" customWidth="1"/>
    <col min="12069" max="12070" width="5.26953125" customWidth="1"/>
    <col min="12073" max="12073" width="18.81640625" customWidth="1"/>
    <col min="12295" max="12295" width="5.7265625" customWidth="1"/>
    <col min="12296" max="12296" width="8" customWidth="1"/>
    <col min="12297" max="12297" width="11.1796875" customWidth="1"/>
    <col min="12298" max="12298" width="5.453125" customWidth="1"/>
    <col min="12299" max="12299" width="6" customWidth="1"/>
    <col min="12301" max="12301" width="5.1796875" customWidth="1"/>
    <col min="12302" max="12302" width="7.453125" customWidth="1"/>
    <col min="12303" max="12303" width="8.1796875" customWidth="1"/>
    <col min="12309" max="12309" width="11.26953125" customWidth="1"/>
    <col min="12311" max="12311" width="11.453125" customWidth="1"/>
    <col min="12312" max="12313" width="11.54296875" customWidth="1"/>
    <col min="12315" max="12315" width="4.453125" customWidth="1"/>
    <col min="12316" max="12316" width="4.26953125" customWidth="1"/>
    <col min="12317" max="12317" width="4.54296875" customWidth="1"/>
    <col min="12318" max="12318" width="4.1796875" customWidth="1"/>
    <col min="12319" max="12320" width="4.26953125" customWidth="1"/>
    <col min="12321" max="12321" width="4.453125" customWidth="1"/>
    <col min="12322" max="12322" width="4.1796875" customWidth="1"/>
    <col min="12323" max="12323" width="4.7265625" customWidth="1"/>
    <col min="12324" max="12324" width="5.1796875" customWidth="1"/>
    <col min="12325" max="12326" width="5.26953125" customWidth="1"/>
    <col min="12329" max="12329" width="18.81640625" customWidth="1"/>
    <col min="12551" max="12551" width="5.7265625" customWidth="1"/>
    <col min="12552" max="12552" width="8" customWidth="1"/>
    <col min="12553" max="12553" width="11.1796875" customWidth="1"/>
    <col min="12554" max="12554" width="5.453125" customWidth="1"/>
    <col min="12555" max="12555" width="6" customWidth="1"/>
    <col min="12557" max="12557" width="5.1796875" customWidth="1"/>
    <col min="12558" max="12558" width="7.453125" customWidth="1"/>
    <col min="12559" max="12559" width="8.1796875" customWidth="1"/>
    <col min="12565" max="12565" width="11.26953125" customWidth="1"/>
    <col min="12567" max="12567" width="11.453125" customWidth="1"/>
    <col min="12568" max="12569" width="11.54296875" customWidth="1"/>
    <col min="12571" max="12571" width="4.453125" customWidth="1"/>
    <col min="12572" max="12572" width="4.26953125" customWidth="1"/>
    <col min="12573" max="12573" width="4.54296875" customWidth="1"/>
    <col min="12574" max="12574" width="4.1796875" customWidth="1"/>
    <col min="12575" max="12576" width="4.26953125" customWidth="1"/>
    <col min="12577" max="12577" width="4.453125" customWidth="1"/>
    <col min="12578" max="12578" width="4.1796875" customWidth="1"/>
    <col min="12579" max="12579" width="4.7265625" customWidth="1"/>
    <col min="12580" max="12580" width="5.1796875" customWidth="1"/>
    <col min="12581" max="12582" width="5.26953125" customWidth="1"/>
    <col min="12585" max="12585" width="18.81640625" customWidth="1"/>
    <col min="12807" max="12807" width="5.7265625" customWidth="1"/>
    <col min="12808" max="12808" width="8" customWidth="1"/>
    <col min="12809" max="12809" width="11.1796875" customWidth="1"/>
    <col min="12810" max="12810" width="5.453125" customWidth="1"/>
    <col min="12811" max="12811" width="6" customWidth="1"/>
    <col min="12813" max="12813" width="5.1796875" customWidth="1"/>
    <col min="12814" max="12814" width="7.453125" customWidth="1"/>
    <col min="12815" max="12815" width="8.1796875" customWidth="1"/>
    <col min="12821" max="12821" width="11.26953125" customWidth="1"/>
    <col min="12823" max="12823" width="11.453125" customWidth="1"/>
    <col min="12824" max="12825" width="11.54296875" customWidth="1"/>
    <col min="12827" max="12827" width="4.453125" customWidth="1"/>
    <col min="12828" max="12828" width="4.26953125" customWidth="1"/>
    <col min="12829" max="12829" width="4.54296875" customWidth="1"/>
    <col min="12830" max="12830" width="4.1796875" customWidth="1"/>
    <col min="12831" max="12832" width="4.26953125" customWidth="1"/>
    <col min="12833" max="12833" width="4.453125" customWidth="1"/>
    <col min="12834" max="12834" width="4.1796875" customWidth="1"/>
    <col min="12835" max="12835" width="4.7265625" customWidth="1"/>
    <col min="12836" max="12836" width="5.1796875" customWidth="1"/>
    <col min="12837" max="12838" width="5.26953125" customWidth="1"/>
    <col min="12841" max="12841" width="18.81640625" customWidth="1"/>
    <col min="13063" max="13063" width="5.7265625" customWidth="1"/>
    <col min="13064" max="13064" width="8" customWidth="1"/>
    <col min="13065" max="13065" width="11.1796875" customWidth="1"/>
    <col min="13066" max="13066" width="5.453125" customWidth="1"/>
    <col min="13067" max="13067" width="6" customWidth="1"/>
    <col min="13069" max="13069" width="5.1796875" customWidth="1"/>
    <col min="13070" max="13070" width="7.453125" customWidth="1"/>
    <col min="13071" max="13071" width="8.1796875" customWidth="1"/>
    <col min="13077" max="13077" width="11.26953125" customWidth="1"/>
    <col min="13079" max="13079" width="11.453125" customWidth="1"/>
    <col min="13080" max="13081" width="11.54296875" customWidth="1"/>
    <col min="13083" max="13083" width="4.453125" customWidth="1"/>
    <col min="13084" max="13084" width="4.26953125" customWidth="1"/>
    <col min="13085" max="13085" width="4.54296875" customWidth="1"/>
    <col min="13086" max="13086" width="4.1796875" customWidth="1"/>
    <col min="13087" max="13088" width="4.26953125" customWidth="1"/>
    <col min="13089" max="13089" width="4.453125" customWidth="1"/>
    <col min="13090" max="13090" width="4.1796875" customWidth="1"/>
    <col min="13091" max="13091" width="4.7265625" customWidth="1"/>
    <col min="13092" max="13092" width="5.1796875" customWidth="1"/>
    <col min="13093" max="13094" width="5.26953125" customWidth="1"/>
    <col min="13097" max="13097" width="18.81640625" customWidth="1"/>
    <col min="13319" max="13319" width="5.7265625" customWidth="1"/>
    <col min="13320" max="13320" width="8" customWidth="1"/>
    <col min="13321" max="13321" width="11.1796875" customWidth="1"/>
    <col min="13322" max="13322" width="5.453125" customWidth="1"/>
    <col min="13323" max="13323" width="6" customWidth="1"/>
    <col min="13325" max="13325" width="5.1796875" customWidth="1"/>
    <col min="13326" max="13326" width="7.453125" customWidth="1"/>
    <col min="13327" max="13327" width="8.1796875" customWidth="1"/>
    <col min="13333" max="13333" width="11.26953125" customWidth="1"/>
    <col min="13335" max="13335" width="11.453125" customWidth="1"/>
    <col min="13336" max="13337" width="11.54296875" customWidth="1"/>
    <col min="13339" max="13339" width="4.453125" customWidth="1"/>
    <col min="13340" max="13340" width="4.26953125" customWidth="1"/>
    <col min="13341" max="13341" width="4.54296875" customWidth="1"/>
    <col min="13342" max="13342" width="4.1796875" customWidth="1"/>
    <col min="13343" max="13344" width="4.26953125" customWidth="1"/>
    <col min="13345" max="13345" width="4.453125" customWidth="1"/>
    <col min="13346" max="13346" width="4.1796875" customWidth="1"/>
    <col min="13347" max="13347" width="4.7265625" customWidth="1"/>
    <col min="13348" max="13348" width="5.1796875" customWidth="1"/>
    <col min="13349" max="13350" width="5.26953125" customWidth="1"/>
    <col min="13353" max="13353" width="18.81640625" customWidth="1"/>
    <col min="13575" max="13575" width="5.7265625" customWidth="1"/>
    <col min="13576" max="13576" width="8" customWidth="1"/>
    <col min="13577" max="13577" width="11.1796875" customWidth="1"/>
    <col min="13578" max="13578" width="5.453125" customWidth="1"/>
    <col min="13579" max="13579" width="6" customWidth="1"/>
    <col min="13581" max="13581" width="5.1796875" customWidth="1"/>
    <col min="13582" max="13582" width="7.453125" customWidth="1"/>
    <col min="13583" max="13583" width="8.1796875" customWidth="1"/>
    <col min="13589" max="13589" width="11.26953125" customWidth="1"/>
    <col min="13591" max="13591" width="11.453125" customWidth="1"/>
    <col min="13592" max="13593" width="11.54296875" customWidth="1"/>
    <col min="13595" max="13595" width="4.453125" customWidth="1"/>
    <col min="13596" max="13596" width="4.26953125" customWidth="1"/>
    <col min="13597" max="13597" width="4.54296875" customWidth="1"/>
    <col min="13598" max="13598" width="4.1796875" customWidth="1"/>
    <col min="13599" max="13600" width="4.26953125" customWidth="1"/>
    <col min="13601" max="13601" width="4.453125" customWidth="1"/>
    <col min="13602" max="13602" width="4.1796875" customWidth="1"/>
    <col min="13603" max="13603" width="4.7265625" customWidth="1"/>
    <col min="13604" max="13604" width="5.1796875" customWidth="1"/>
    <col min="13605" max="13606" width="5.26953125" customWidth="1"/>
    <col min="13609" max="13609" width="18.81640625" customWidth="1"/>
    <col min="13831" max="13831" width="5.7265625" customWidth="1"/>
    <col min="13832" max="13832" width="8" customWidth="1"/>
    <col min="13833" max="13833" width="11.1796875" customWidth="1"/>
    <col min="13834" max="13834" width="5.453125" customWidth="1"/>
    <col min="13835" max="13835" width="6" customWidth="1"/>
    <col min="13837" max="13837" width="5.1796875" customWidth="1"/>
    <col min="13838" max="13838" width="7.453125" customWidth="1"/>
    <col min="13839" max="13839" width="8.1796875" customWidth="1"/>
    <col min="13845" max="13845" width="11.26953125" customWidth="1"/>
    <col min="13847" max="13847" width="11.453125" customWidth="1"/>
    <col min="13848" max="13849" width="11.54296875" customWidth="1"/>
    <col min="13851" max="13851" width="4.453125" customWidth="1"/>
    <col min="13852" max="13852" width="4.26953125" customWidth="1"/>
    <col min="13853" max="13853" width="4.54296875" customWidth="1"/>
    <col min="13854" max="13854" width="4.1796875" customWidth="1"/>
    <col min="13855" max="13856" width="4.26953125" customWidth="1"/>
    <col min="13857" max="13857" width="4.453125" customWidth="1"/>
    <col min="13858" max="13858" width="4.1796875" customWidth="1"/>
    <col min="13859" max="13859" width="4.7265625" customWidth="1"/>
    <col min="13860" max="13860" width="5.1796875" customWidth="1"/>
    <col min="13861" max="13862" width="5.26953125" customWidth="1"/>
    <col min="13865" max="13865" width="18.81640625" customWidth="1"/>
    <col min="14087" max="14087" width="5.7265625" customWidth="1"/>
    <col min="14088" max="14088" width="8" customWidth="1"/>
    <col min="14089" max="14089" width="11.1796875" customWidth="1"/>
    <col min="14090" max="14090" width="5.453125" customWidth="1"/>
    <col min="14091" max="14091" width="6" customWidth="1"/>
    <col min="14093" max="14093" width="5.1796875" customWidth="1"/>
    <col min="14094" max="14094" width="7.453125" customWidth="1"/>
    <col min="14095" max="14095" width="8.1796875" customWidth="1"/>
    <col min="14101" max="14101" width="11.26953125" customWidth="1"/>
    <col min="14103" max="14103" width="11.453125" customWidth="1"/>
    <col min="14104" max="14105" width="11.54296875" customWidth="1"/>
    <col min="14107" max="14107" width="4.453125" customWidth="1"/>
    <col min="14108" max="14108" width="4.26953125" customWidth="1"/>
    <col min="14109" max="14109" width="4.54296875" customWidth="1"/>
    <col min="14110" max="14110" width="4.1796875" customWidth="1"/>
    <col min="14111" max="14112" width="4.26953125" customWidth="1"/>
    <col min="14113" max="14113" width="4.453125" customWidth="1"/>
    <col min="14114" max="14114" width="4.1796875" customWidth="1"/>
    <col min="14115" max="14115" width="4.7265625" customWidth="1"/>
    <col min="14116" max="14116" width="5.1796875" customWidth="1"/>
    <col min="14117" max="14118" width="5.26953125" customWidth="1"/>
    <col min="14121" max="14121" width="18.81640625" customWidth="1"/>
    <col min="14343" max="14343" width="5.7265625" customWidth="1"/>
    <col min="14344" max="14344" width="8" customWidth="1"/>
    <col min="14345" max="14345" width="11.1796875" customWidth="1"/>
    <col min="14346" max="14346" width="5.453125" customWidth="1"/>
    <col min="14347" max="14347" width="6" customWidth="1"/>
    <col min="14349" max="14349" width="5.1796875" customWidth="1"/>
    <col min="14350" max="14350" width="7.453125" customWidth="1"/>
    <col min="14351" max="14351" width="8.1796875" customWidth="1"/>
    <col min="14357" max="14357" width="11.26953125" customWidth="1"/>
    <col min="14359" max="14359" width="11.453125" customWidth="1"/>
    <col min="14360" max="14361" width="11.54296875" customWidth="1"/>
    <col min="14363" max="14363" width="4.453125" customWidth="1"/>
    <col min="14364" max="14364" width="4.26953125" customWidth="1"/>
    <col min="14365" max="14365" width="4.54296875" customWidth="1"/>
    <col min="14366" max="14366" width="4.1796875" customWidth="1"/>
    <col min="14367" max="14368" width="4.26953125" customWidth="1"/>
    <col min="14369" max="14369" width="4.453125" customWidth="1"/>
    <col min="14370" max="14370" width="4.1796875" customWidth="1"/>
    <col min="14371" max="14371" width="4.7265625" customWidth="1"/>
    <col min="14372" max="14372" width="5.1796875" customWidth="1"/>
    <col min="14373" max="14374" width="5.26953125" customWidth="1"/>
    <col min="14377" max="14377" width="18.81640625" customWidth="1"/>
    <col min="14599" max="14599" width="5.7265625" customWidth="1"/>
    <col min="14600" max="14600" width="8" customWidth="1"/>
    <col min="14601" max="14601" width="11.1796875" customWidth="1"/>
    <col min="14602" max="14602" width="5.453125" customWidth="1"/>
    <col min="14603" max="14603" width="6" customWidth="1"/>
    <col min="14605" max="14605" width="5.1796875" customWidth="1"/>
    <col min="14606" max="14606" width="7.453125" customWidth="1"/>
    <col min="14607" max="14607" width="8.1796875" customWidth="1"/>
    <col min="14613" max="14613" width="11.26953125" customWidth="1"/>
    <col min="14615" max="14615" width="11.453125" customWidth="1"/>
    <col min="14616" max="14617" width="11.54296875" customWidth="1"/>
    <col min="14619" max="14619" width="4.453125" customWidth="1"/>
    <col min="14620" max="14620" width="4.26953125" customWidth="1"/>
    <col min="14621" max="14621" width="4.54296875" customWidth="1"/>
    <col min="14622" max="14622" width="4.1796875" customWidth="1"/>
    <col min="14623" max="14624" width="4.26953125" customWidth="1"/>
    <col min="14625" max="14625" width="4.453125" customWidth="1"/>
    <col min="14626" max="14626" width="4.1796875" customWidth="1"/>
    <col min="14627" max="14627" width="4.7265625" customWidth="1"/>
    <col min="14628" max="14628" width="5.1796875" customWidth="1"/>
    <col min="14629" max="14630" width="5.26953125" customWidth="1"/>
    <col min="14633" max="14633" width="18.81640625" customWidth="1"/>
    <col min="14855" max="14855" width="5.7265625" customWidth="1"/>
    <col min="14856" max="14856" width="8" customWidth="1"/>
    <col min="14857" max="14857" width="11.1796875" customWidth="1"/>
    <col min="14858" max="14858" width="5.453125" customWidth="1"/>
    <col min="14859" max="14859" width="6" customWidth="1"/>
    <col min="14861" max="14861" width="5.1796875" customWidth="1"/>
    <col min="14862" max="14862" width="7.453125" customWidth="1"/>
    <col min="14863" max="14863" width="8.1796875" customWidth="1"/>
    <col min="14869" max="14869" width="11.26953125" customWidth="1"/>
    <col min="14871" max="14871" width="11.453125" customWidth="1"/>
    <col min="14872" max="14873" width="11.54296875" customWidth="1"/>
    <col min="14875" max="14875" width="4.453125" customWidth="1"/>
    <col min="14876" max="14876" width="4.26953125" customWidth="1"/>
    <col min="14877" max="14877" width="4.54296875" customWidth="1"/>
    <col min="14878" max="14878" width="4.1796875" customWidth="1"/>
    <col min="14879" max="14880" width="4.26953125" customWidth="1"/>
    <col min="14881" max="14881" width="4.453125" customWidth="1"/>
    <col min="14882" max="14882" width="4.1796875" customWidth="1"/>
    <col min="14883" max="14883" width="4.7265625" customWidth="1"/>
    <col min="14884" max="14884" width="5.1796875" customWidth="1"/>
    <col min="14885" max="14886" width="5.26953125" customWidth="1"/>
    <col min="14889" max="14889" width="18.81640625" customWidth="1"/>
    <col min="15111" max="15111" width="5.7265625" customWidth="1"/>
    <col min="15112" max="15112" width="8" customWidth="1"/>
    <col min="15113" max="15113" width="11.1796875" customWidth="1"/>
    <col min="15114" max="15114" width="5.453125" customWidth="1"/>
    <col min="15115" max="15115" width="6" customWidth="1"/>
    <col min="15117" max="15117" width="5.1796875" customWidth="1"/>
    <col min="15118" max="15118" width="7.453125" customWidth="1"/>
    <col min="15119" max="15119" width="8.1796875" customWidth="1"/>
    <col min="15125" max="15125" width="11.26953125" customWidth="1"/>
    <col min="15127" max="15127" width="11.453125" customWidth="1"/>
    <col min="15128" max="15129" width="11.54296875" customWidth="1"/>
    <col min="15131" max="15131" width="4.453125" customWidth="1"/>
    <col min="15132" max="15132" width="4.26953125" customWidth="1"/>
    <col min="15133" max="15133" width="4.54296875" customWidth="1"/>
    <col min="15134" max="15134" width="4.1796875" customWidth="1"/>
    <col min="15135" max="15136" width="4.26953125" customWidth="1"/>
    <col min="15137" max="15137" width="4.453125" customWidth="1"/>
    <col min="15138" max="15138" width="4.1796875" customWidth="1"/>
    <col min="15139" max="15139" width="4.7265625" customWidth="1"/>
    <col min="15140" max="15140" width="5.1796875" customWidth="1"/>
    <col min="15141" max="15142" width="5.26953125" customWidth="1"/>
    <col min="15145" max="15145" width="18.81640625" customWidth="1"/>
    <col min="15367" max="15367" width="5.7265625" customWidth="1"/>
    <col min="15368" max="15368" width="8" customWidth="1"/>
    <col min="15369" max="15369" width="11.1796875" customWidth="1"/>
    <col min="15370" max="15370" width="5.453125" customWidth="1"/>
    <col min="15371" max="15371" width="6" customWidth="1"/>
    <col min="15373" max="15373" width="5.1796875" customWidth="1"/>
    <col min="15374" max="15374" width="7.453125" customWidth="1"/>
    <col min="15375" max="15375" width="8.1796875" customWidth="1"/>
    <col min="15381" max="15381" width="11.26953125" customWidth="1"/>
    <col min="15383" max="15383" width="11.453125" customWidth="1"/>
    <col min="15384" max="15385" width="11.54296875" customWidth="1"/>
    <col min="15387" max="15387" width="4.453125" customWidth="1"/>
    <col min="15388" max="15388" width="4.26953125" customWidth="1"/>
    <col min="15389" max="15389" width="4.54296875" customWidth="1"/>
    <col min="15390" max="15390" width="4.1796875" customWidth="1"/>
    <col min="15391" max="15392" width="4.26953125" customWidth="1"/>
    <col min="15393" max="15393" width="4.453125" customWidth="1"/>
    <col min="15394" max="15394" width="4.1796875" customWidth="1"/>
    <col min="15395" max="15395" width="4.7265625" customWidth="1"/>
    <col min="15396" max="15396" width="5.1796875" customWidth="1"/>
    <col min="15397" max="15398" width="5.26953125" customWidth="1"/>
    <col min="15401" max="15401" width="18.81640625" customWidth="1"/>
    <col min="15623" max="15623" width="5.7265625" customWidth="1"/>
    <col min="15624" max="15624" width="8" customWidth="1"/>
    <col min="15625" max="15625" width="11.1796875" customWidth="1"/>
    <col min="15626" max="15626" width="5.453125" customWidth="1"/>
    <col min="15627" max="15627" width="6" customWidth="1"/>
    <col min="15629" max="15629" width="5.1796875" customWidth="1"/>
    <col min="15630" max="15630" width="7.453125" customWidth="1"/>
    <col min="15631" max="15631" width="8.1796875" customWidth="1"/>
    <col min="15637" max="15637" width="11.26953125" customWidth="1"/>
    <col min="15639" max="15639" width="11.453125" customWidth="1"/>
    <col min="15640" max="15641" width="11.54296875" customWidth="1"/>
    <col min="15643" max="15643" width="4.453125" customWidth="1"/>
    <col min="15644" max="15644" width="4.26953125" customWidth="1"/>
    <col min="15645" max="15645" width="4.54296875" customWidth="1"/>
    <col min="15646" max="15646" width="4.1796875" customWidth="1"/>
    <col min="15647" max="15648" width="4.26953125" customWidth="1"/>
    <col min="15649" max="15649" width="4.453125" customWidth="1"/>
    <col min="15650" max="15650" width="4.1796875" customWidth="1"/>
    <col min="15651" max="15651" width="4.7265625" customWidth="1"/>
    <col min="15652" max="15652" width="5.1796875" customWidth="1"/>
    <col min="15653" max="15654" width="5.26953125" customWidth="1"/>
    <col min="15657" max="15657" width="18.81640625" customWidth="1"/>
    <col min="15879" max="15879" width="5.7265625" customWidth="1"/>
    <col min="15880" max="15880" width="8" customWidth="1"/>
    <col min="15881" max="15881" width="11.1796875" customWidth="1"/>
    <col min="15882" max="15882" width="5.453125" customWidth="1"/>
    <col min="15883" max="15883" width="6" customWidth="1"/>
    <col min="15885" max="15885" width="5.1796875" customWidth="1"/>
    <col min="15886" max="15886" width="7.453125" customWidth="1"/>
    <col min="15887" max="15887" width="8.1796875" customWidth="1"/>
    <col min="15893" max="15893" width="11.26953125" customWidth="1"/>
    <col min="15895" max="15895" width="11.453125" customWidth="1"/>
    <col min="15896" max="15897" width="11.54296875" customWidth="1"/>
    <col min="15899" max="15899" width="4.453125" customWidth="1"/>
    <col min="15900" max="15900" width="4.26953125" customWidth="1"/>
    <col min="15901" max="15901" width="4.54296875" customWidth="1"/>
    <col min="15902" max="15902" width="4.1796875" customWidth="1"/>
    <col min="15903" max="15904" width="4.26953125" customWidth="1"/>
    <col min="15905" max="15905" width="4.453125" customWidth="1"/>
    <col min="15906" max="15906" width="4.1796875" customWidth="1"/>
    <col min="15907" max="15907" width="4.7265625" customWidth="1"/>
    <col min="15908" max="15908" width="5.1796875" customWidth="1"/>
    <col min="15909" max="15910" width="5.26953125" customWidth="1"/>
    <col min="15913" max="15913" width="18.81640625" customWidth="1"/>
    <col min="16135" max="16135" width="5.7265625" customWidth="1"/>
    <col min="16136" max="16136" width="8" customWidth="1"/>
    <col min="16137" max="16137" width="11.1796875" customWidth="1"/>
    <col min="16138" max="16138" width="5.453125" customWidth="1"/>
    <col min="16139" max="16139" width="6" customWidth="1"/>
    <col min="16141" max="16141" width="5.1796875" customWidth="1"/>
    <col min="16142" max="16142" width="7.453125" customWidth="1"/>
    <col min="16143" max="16143" width="8.1796875" customWidth="1"/>
    <col min="16149" max="16149" width="11.26953125" customWidth="1"/>
    <col min="16151" max="16151" width="11.453125" customWidth="1"/>
    <col min="16152" max="16153" width="11.54296875" customWidth="1"/>
    <col min="16155" max="16155" width="4.453125" customWidth="1"/>
    <col min="16156" max="16156" width="4.26953125" customWidth="1"/>
    <col min="16157" max="16157" width="4.54296875" customWidth="1"/>
    <col min="16158" max="16158" width="4.1796875" customWidth="1"/>
    <col min="16159" max="16160" width="4.26953125" customWidth="1"/>
    <col min="16161" max="16161" width="4.453125" customWidth="1"/>
    <col min="16162" max="16162" width="4.1796875" customWidth="1"/>
    <col min="16163" max="16163" width="4.7265625" customWidth="1"/>
    <col min="16164" max="16164" width="5.1796875" customWidth="1"/>
    <col min="16165" max="16166" width="5.26953125" customWidth="1"/>
    <col min="16169" max="16169" width="18.81640625" customWidth="1"/>
  </cols>
  <sheetData>
    <row r="1" spans="1:31" s="15" customFormat="1" ht="78" x14ac:dyDescent="0.3">
      <c r="A1" s="34" t="s">
        <v>162</v>
      </c>
      <c r="B1" s="34" t="s">
        <v>163</v>
      </c>
      <c r="C1" s="35" t="s">
        <v>164</v>
      </c>
      <c r="D1" s="23" t="s">
        <v>214</v>
      </c>
      <c r="E1" s="16" t="s">
        <v>215</v>
      </c>
      <c r="F1" s="16" t="s">
        <v>216</v>
      </c>
      <c r="G1" s="16" t="s">
        <v>217</v>
      </c>
      <c r="H1" s="16" t="s">
        <v>218</v>
      </c>
      <c r="I1" s="16" t="s">
        <v>219</v>
      </c>
      <c r="J1" s="16" t="s">
        <v>220</v>
      </c>
      <c r="K1" s="16" t="s">
        <v>221</v>
      </c>
      <c r="L1" s="24" t="s">
        <v>222</v>
      </c>
      <c r="M1" s="21" t="s">
        <v>223</v>
      </c>
      <c r="N1" s="16" t="s">
        <v>279</v>
      </c>
      <c r="O1" s="16" t="s">
        <v>224</v>
      </c>
      <c r="P1" s="16" t="s">
        <v>225</v>
      </c>
      <c r="Q1" s="16" t="s">
        <v>226</v>
      </c>
      <c r="R1" s="16" t="s">
        <v>227</v>
      </c>
      <c r="S1" s="16" t="s">
        <v>228</v>
      </c>
      <c r="T1" s="16" t="s">
        <v>280</v>
      </c>
      <c r="U1" s="30" t="s">
        <v>229</v>
      </c>
      <c r="V1" s="31" t="s">
        <v>230</v>
      </c>
      <c r="W1" s="17" t="s">
        <v>231</v>
      </c>
      <c r="X1" s="17" t="s">
        <v>232</v>
      </c>
      <c r="Y1" s="17" t="s">
        <v>233</v>
      </c>
      <c r="Z1" s="18" t="s">
        <v>234</v>
      </c>
      <c r="AA1" s="17" t="s">
        <v>235</v>
      </c>
      <c r="AB1" s="17" t="s">
        <v>236</v>
      </c>
      <c r="AC1" s="17" t="s">
        <v>237</v>
      </c>
      <c r="AD1" s="17" t="s">
        <v>238</v>
      </c>
      <c r="AE1" s="32" t="s">
        <v>281</v>
      </c>
    </row>
    <row r="2" spans="1:31" x14ac:dyDescent="0.35">
      <c r="A2" s="14">
        <v>1</v>
      </c>
      <c r="B2" s="19"/>
      <c r="C2" s="20" t="s">
        <v>165</v>
      </c>
      <c r="D2" s="25"/>
      <c r="E2" s="14"/>
      <c r="F2" s="14"/>
      <c r="G2" s="14"/>
      <c r="H2" s="14"/>
      <c r="I2" s="14"/>
      <c r="J2" s="14"/>
      <c r="K2" s="14"/>
      <c r="L2" s="26"/>
      <c r="M2" s="22"/>
      <c r="N2" s="14"/>
      <c r="O2" s="14"/>
      <c r="P2" s="14"/>
      <c r="Q2" s="14"/>
      <c r="R2" s="14"/>
      <c r="S2" s="14"/>
      <c r="T2" s="14"/>
      <c r="U2" s="20"/>
      <c r="V2" s="25"/>
      <c r="W2" s="14"/>
      <c r="X2" s="14"/>
      <c r="Y2" s="14"/>
      <c r="Z2" s="14"/>
      <c r="AA2" s="14"/>
      <c r="AB2" s="14"/>
      <c r="AC2" s="14"/>
      <c r="AD2" s="14"/>
      <c r="AE2" s="26"/>
    </row>
    <row r="3" spans="1:31" x14ac:dyDescent="0.35">
      <c r="A3" s="14">
        <v>2</v>
      </c>
      <c r="B3" s="19"/>
      <c r="C3" s="20" t="s">
        <v>165</v>
      </c>
      <c r="D3" s="25"/>
      <c r="E3" s="14"/>
      <c r="F3" s="14"/>
      <c r="G3" s="14"/>
      <c r="H3" s="14"/>
      <c r="I3" s="14"/>
      <c r="J3" s="14"/>
      <c r="K3" s="14"/>
      <c r="L3" s="26"/>
      <c r="M3" s="22"/>
      <c r="N3" s="14"/>
      <c r="O3" s="14"/>
      <c r="P3" s="14"/>
      <c r="Q3" s="14"/>
      <c r="R3" s="14"/>
      <c r="S3" s="14"/>
      <c r="T3" s="14"/>
      <c r="U3" s="20"/>
      <c r="V3" s="25"/>
      <c r="W3" s="14"/>
      <c r="X3" s="14"/>
      <c r="Y3" s="14"/>
      <c r="Z3" s="14"/>
      <c r="AA3" s="14"/>
      <c r="AB3" s="14"/>
      <c r="AC3" s="14"/>
      <c r="AD3" s="14"/>
      <c r="AE3" s="26"/>
    </row>
    <row r="4" spans="1:31" x14ac:dyDescent="0.35">
      <c r="A4" s="14">
        <v>3</v>
      </c>
      <c r="B4" s="19"/>
      <c r="C4" s="20" t="s">
        <v>165</v>
      </c>
      <c r="D4" s="25"/>
      <c r="E4" s="14"/>
      <c r="F4" s="14"/>
      <c r="G4" s="14"/>
      <c r="H4" s="14"/>
      <c r="I4" s="14"/>
      <c r="J4" s="14"/>
      <c r="K4" s="14"/>
      <c r="L4" s="26"/>
      <c r="M4" s="22"/>
      <c r="N4" s="14"/>
      <c r="O4" s="14"/>
      <c r="P4" s="14"/>
      <c r="Q4" s="14"/>
      <c r="R4" s="14"/>
      <c r="S4" s="14"/>
      <c r="T4" s="14"/>
      <c r="U4" s="20"/>
      <c r="V4" s="25"/>
      <c r="W4" s="14"/>
      <c r="X4" s="14"/>
      <c r="Y4" s="14"/>
      <c r="Z4" s="14"/>
      <c r="AA4" s="14"/>
      <c r="AB4" s="14"/>
      <c r="AC4" s="14"/>
      <c r="AD4" s="14"/>
      <c r="AE4" s="26"/>
    </row>
    <row r="5" spans="1:31" x14ac:dyDescent="0.35">
      <c r="A5" s="14">
        <v>4</v>
      </c>
      <c r="B5" s="19"/>
      <c r="C5" s="20" t="s">
        <v>165</v>
      </c>
      <c r="D5" s="25"/>
      <c r="E5" s="14"/>
      <c r="F5" s="14"/>
      <c r="G5" s="14"/>
      <c r="H5" s="14"/>
      <c r="I5" s="14"/>
      <c r="J5" s="14"/>
      <c r="K5" s="14"/>
      <c r="L5" s="26"/>
      <c r="M5" s="22"/>
      <c r="N5" s="14"/>
      <c r="O5" s="14"/>
      <c r="P5" s="14"/>
      <c r="Q5" s="14"/>
      <c r="R5" s="14"/>
      <c r="S5" s="14"/>
      <c r="T5" s="14"/>
      <c r="U5" s="20"/>
      <c r="V5" s="25"/>
      <c r="W5" s="14"/>
      <c r="X5" s="14"/>
      <c r="Y5" s="14"/>
      <c r="Z5" s="14"/>
      <c r="AA5" s="14"/>
      <c r="AB5" s="14"/>
      <c r="AC5" s="14"/>
      <c r="AD5" s="14"/>
      <c r="AE5" s="26"/>
    </row>
    <row r="6" spans="1:31" x14ac:dyDescent="0.35">
      <c r="A6" s="14">
        <v>5</v>
      </c>
      <c r="B6" s="14"/>
      <c r="C6" s="20" t="s">
        <v>166</v>
      </c>
      <c r="D6" s="25"/>
      <c r="E6" s="14"/>
      <c r="F6" s="14"/>
      <c r="G6" s="14"/>
      <c r="H6" s="14"/>
      <c r="I6" s="14"/>
      <c r="J6" s="14"/>
      <c r="K6" s="14"/>
      <c r="L6" s="26"/>
      <c r="M6" s="22"/>
      <c r="N6" s="14"/>
      <c r="O6" s="14"/>
      <c r="P6" s="14"/>
      <c r="Q6" s="14"/>
      <c r="R6" s="14"/>
      <c r="S6" s="14"/>
      <c r="T6" s="14"/>
      <c r="U6" s="20"/>
      <c r="V6" s="25"/>
      <c r="W6" s="14"/>
      <c r="X6" s="14"/>
      <c r="Y6" s="14"/>
      <c r="Z6" s="14"/>
      <c r="AA6" s="14"/>
      <c r="AB6" s="14"/>
      <c r="AC6" s="14"/>
      <c r="AD6" s="14"/>
      <c r="AE6" s="26"/>
    </row>
    <row r="7" spans="1:31" x14ac:dyDescent="0.35">
      <c r="A7" s="14">
        <v>6</v>
      </c>
      <c r="B7" s="14"/>
      <c r="C7" s="20" t="s">
        <v>167</v>
      </c>
      <c r="D7" s="25"/>
      <c r="E7" s="14"/>
      <c r="F7" s="14"/>
      <c r="G7" s="14"/>
      <c r="H7" s="14"/>
      <c r="I7" s="14"/>
      <c r="J7" s="14"/>
      <c r="K7" s="14"/>
      <c r="L7" s="26"/>
      <c r="M7" s="22"/>
      <c r="N7" s="14"/>
      <c r="O7" s="14"/>
      <c r="P7" s="14"/>
      <c r="Q7" s="14"/>
      <c r="R7" s="14"/>
      <c r="S7" s="14"/>
      <c r="T7" s="14"/>
      <c r="U7" s="20"/>
      <c r="V7" s="25"/>
      <c r="W7" s="14"/>
      <c r="X7" s="14"/>
      <c r="Y7" s="14"/>
      <c r="Z7" s="14"/>
      <c r="AA7" s="14"/>
      <c r="AB7" s="14"/>
      <c r="AC7" s="14"/>
      <c r="AD7" s="14"/>
      <c r="AE7" s="26"/>
    </row>
    <row r="8" spans="1:31" x14ac:dyDescent="0.35">
      <c r="A8" s="14">
        <v>7</v>
      </c>
      <c r="B8" s="14"/>
      <c r="C8" s="20" t="s">
        <v>170</v>
      </c>
      <c r="D8" s="25"/>
      <c r="E8" s="14"/>
      <c r="F8" s="14"/>
      <c r="G8" s="14"/>
      <c r="H8" s="14"/>
      <c r="I8" s="14"/>
      <c r="J8" s="14"/>
      <c r="K8" s="14"/>
      <c r="L8" s="26"/>
      <c r="M8" s="22"/>
      <c r="N8" s="14"/>
      <c r="O8" s="14"/>
      <c r="P8" s="14"/>
      <c r="Q8" s="14"/>
      <c r="R8" s="14"/>
      <c r="S8" s="14"/>
      <c r="T8" s="14"/>
      <c r="U8" s="20"/>
      <c r="V8" s="25"/>
      <c r="W8" s="14"/>
      <c r="X8" s="14"/>
      <c r="Y8" s="14"/>
      <c r="Z8" s="14"/>
      <c r="AA8" s="14"/>
      <c r="AB8" s="14"/>
      <c r="AC8" s="14"/>
      <c r="AD8" s="14"/>
      <c r="AE8" s="26"/>
    </row>
    <row r="9" spans="1:31" x14ac:dyDescent="0.35">
      <c r="A9" s="14">
        <v>8</v>
      </c>
      <c r="B9" s="14"/>
      <c r="C9" s="20" t="s">
        <v>171</v>
      </c>
      <c r="D9" s="25"/>
      <c r="E9" s="14"/>
      <c r="F9" s="14"/>
      <c r="G9" s="14"/>
      <c r="H9" s="14"/>
      <c r="I9" s="14"/>
      <c r="J9" s="14"/>
      <c r="K9" s="14"/>
      <c r="L9" s="26"/>
      <c r="M9" s="22"/>
      <c r="N9" s="14"/>
      <c r="O9" s="14"/>
      <c r="P9" s="14"/>
      <c r="Q9" s="14"/>
      <c r="R9" s="14"/>
      <c r="S9" s="14"/>
      <c r="T9" s="14"/>
      <c r="U9" s="20"/>
      <c r="V9" s="25"/>
      <c r="W9" s="14"/>
      <c r="X9" s="14"/>
      <c r="Y9" s="14"/>
      <c r="Z9" s="14"/>
      <c r="AA9" s="14"/>
      <c r="AB9" s="14"/>
      <c r="AC9" s="14"/>
      <c r="AD9" s="14"/>
      <c r="AE9" s="26"/>
    </row>
    <row r="10" spans="1:31" x14ac:dyDescent="0.35">
      <c r="A10" s="14">
        <v>9</v>
      </c>
      <c r="B10" s="14"/>
      <c r="C10" s="20" t="s">
        <v>172</v>
      </c>
      <c r="D10" s="25"/>
      <c r="E10" s="14"/>
      <c r="F10" s="14"/>
      <c r="G10" s="14"/>
      <c r="H10" s="14"/>
      <c r="I10" s="14"/>
      <c r="J10" s="14"/>
      <c r="K10" s="14"/>
      <c r="L10" s="26"/>
      <c r="M10" s="22"/>
      <c r="N10" s="14"/>
      <c r="O10" s="14"/>
      <c r="P10" s="14"/>
      <c r="Q10" s="14"/>
      <c r="R10" s="14"/>
      <c r="S10" s="14"/>
      <c r="T10" s="14"/>
      <c r="U10" s="20"/>
      <c r="V10" s="25"/>
      <c r="W10" s="14"/>
      <c r="X10" s="14"/>
      <c r="Y10" s="14"/>
      <c r="Z10" s="14"/>
      <c r="AA10" s="14"/>
      <c r="AB10" s="14"/>
      <c r="AC10" s="14"/>
      <c r="AD10" s="14"/>
      <c r="AE10" s="26"/>
    </row>
    <row r="11" spans="1:31" x14ac:dyDescent="0.35">
      <c r="A11" s="14">
        <v>10</v>
      </c>
      <c r="B11" s="14"/>
      <c r="C11" s="20" t="s">
        <v>173</v>
      </c>
      <c r="D11" s="25"/>
      <c r="E11" s="14"/>
      <c r="F11" s="14"/>
      <c r="G11" s="14"/>
      <c r="H11" s="14"/>
      <c r="I11" s="14"/>
      <c r="J11" s="14"/>
      <c r="K11" s="14"/>
      <c r="L11" s="26"/>
      <c r="M11" s="22"/>
      <c r="N11" s="14"/>
      <c r="O11" s="14"/>
      <c r="P11" s="14"/>
      <c r="Q11" s="14"/>
      <c r="R11" s="14"/>
      <c r="S11" s="14"/>
      <c r="T11" s="14"/>
      <c r="U11" s="20"/>
      <c r="V11" s="25"/>
      <c r="W11" s="14"/>
      <c r="X11" s="14"/>
      <c r="Y11" s="14"/>
      <c r="Z11" s="14"/>
      <c r="AA11" s="14"/>
      <c r="AB11" s="14"/>
      <c r="AC11" s="14"/>
      <c r="AD11" s="14"/>
      <c r="AE11" s="26"/>
    </row>
    <row r="12" spans="1:31" x14ac:dyDescent="0.35">
      <c r="A12" s="14">
        <v>11</v>
      </c>
      <c r="B12" s="14"/>
      <c r="C12" s="20" t="s">
        <v>174</v>
      </c>
      <c r="D12" s="25"/>
      <c r="E12" s="14"/>
      <c r="F12" s="14"/>
      <c r="G12" s="14"/>
      <c r="H12" s="14"/>
      <c r="I12" s="14"/>
      <c r="J12" s="14"/>
      <c r="K12" s="14"/>
      <c r="L12" s="26"/>
      <c r="M12" s="22"/>
      <c r="N12" s="14"/>
      <c r="O12" s="14"/>
      <c r="P12" s="14"/>
      <c r="Q12" s="14"/>
      <c r="R12" s="14"/>
      <c r="S12" s="14"/>
      <c r="T12" s="14"/>
      <c r="U12" s="20"/>
      <c r="V12" s="25"/>
      <c r="W12" s="14"/>
      <c r="X12" s="14"/>
      <c r="Y12" s="14"/>
      <c r="Z12" s="14"/>
      <c r="AA12" s="14"/>
      <c r="AB12" s="14"/>
      <c r="AC12" s="14"/>
      <c r="AD12" s="14"/>
      <c r="AE12" s="26"/>
    </row>
    <row r="13" spans="1:31" x14ac:dyDescent="0.35">
      <c r="A13" s="14">
        <v>12</v>
      </c>
      <c r="B13" s="14"/>
      <c r="C13" s="20" t="s">
        <v>239</v>
      </c>
      <c r="D13" s="25"/>
      <c r="E13" s="14"/>
      <c r="F13" s="14"/>
      <c r="G13" s="14"/>
      <c r="H13" s="14"/>
      <c r="I13" s="14"/>
      <c r="J13" s="14"/>
      <c r="K13" s="14"/>
      <c r="L13" s="26"/>
      <c r="M13" s="22"/>
      <c r="N13" s="14"/>
      <c r="O13" s="14"/>
      <c r="P13" s="14"/>
      <c r="Q13" s="14"/>
      <c r="R13" s="14"/>
      <c r="S13" s="14"/>
      <c r="T13" s="14"/>
      <c r="U13" s="20"/>
      <c r="V13" s="25"/>
      <c r="W13" s="14"/>
      <c r="X13" s="14"/>
      <c r="Y13" s="14"/>
      <c r="Z13" s="14"/>
      <c r="AA13" s="14"/>
      <c r="AB13" s="14"/>
      <c r="AC13" s="14"/>
      <c r="AD13" s="14"/>
      <c r="AE13" s="26"/>
    </row>
    <row r="14" spans="1:31" x14ac:dyDescent="0.35">
      <c r="A14" s="14">
        <v>13</v>
      </c>
      <c r="B14" s="14"/>
      <c r="C14" s="20"/>
      <c r="D14" s="25"/>
      <c r="E14" s="14"/>
      <c r="F14" s="14"/>
      <c r="G14" s="14"/>
      <c r="H14" s="14"/>
      <c r="I14" s="14"/>
      <c r="J14" s="14"/>
      <c r="K14" s="14"/>
      <c r="L14" s="26"/>
      <c r="M14" s="22"/>
      <c r="N14" s="14"/>
      <c r="O14" s="14"/>
      <c r="P14" s="14"/>
      <c r="Q14" s="14"/>
      <c r="R14" s="14"/>
      <c r="S14" s="14"/>
      <c r="T14" s="14"/>
      <c r="U14" s="20"/>
      <c r="V14" s="25"/>
      <c r="W14" s="14"/>
      <c r="X14" s="14"/>
      <c r="Y14" s="14"/>
      <c r="Z14" s="14"/>
      <c r="AA14" s="14"/>
      <c r="AB14" s="14"/>
      <c r="AC14" s="14"/>
      <c r="AD14" s="14"/>
      <c r="AE14" s="26"/>
    </row>
    <row r="15" spans="1:31" x14ac:dyDescent="0.35">
      <c r="A15" s="14">
        <v>14</v>
      </c>
      <c r="B15" s="14"/>
      <c r="C15" s="20"/>
      <c r="D15" s="25"/>
      <c r="E15" s="14"/>
      <c r="F15" s="14"/>
      <c r="G15" s="14"/>
      <c r="H15" s="14"/>
      <c r="I15" s="14"/>
      <c r="J15" s="14"/>
      <c r="K15" s="14"/>
      <c r="L15" s="26"/>
      <c r="M15" s="22"/>
      <c r="N15" s="14"/>
      <c r="O15" s="14"/>
      <c r="P15" s="14"/>
      <c r="Q15" s="14"/>
      <c r="R15" s="14"/>
      <c r="S15" s="14"/>
      <c r="T15" s="14"/>
      <c r="U15" s="20"/>
      <c r="V15" s="25"/>
      <c r="W15" s="14"/>
      <c r="X15" s="14"/>
      <c r="Y15" s="14"/>
      <c r="Z15" s="14"/>
      <c r="AA15" s="14"/>
      <c r="AB15" s="14"/>
      <c r="AC15" s="14"/>
      <c r="AD15" s="14"/>
      <c r="AE15" s="26"/>
    </row>
    <row r="16" spans="1:31" x14ac:dyDescent="0.35">
      <c r="A16" s="14">
        <v>15</v>
      </c>
      <c r="B16" s="14"/>
      <c r="C16" s="20"/>
      <c r="D16" s="25"/>
      <c r="E16" s="14"/>
      <c r="F16" s="14"/>
      <c r="G16" s="14"/>
      <c r="H16" s="14"/>
      <c r="I16" s="14"/>
      <c r="J16" s="14"/>
      <c r="K16" s="14"/>
      <c r="L16" s="26"/>
      <c r="M16" s="22"/>
      <c r="N16" s="14"/>
      <c r="O16" s="14"/>
      <c r="P16" s="14"/>
      <c r="Q16" s="14"/>
      <c r="R16" s="14"/>
      <c r="S16" s="14"/>
      <c r="T16" s="14"/>
      <c r="U16" s="20"/>
      <c r="V16" s="25"/>
      <c r="W16" s="14"/>
      <c r="X16" s="14"/>
      <c r="Y16" s="14"/>
      <c r="Z16" s="14"/>
      <c r="AA16" s="14"/>
      <c r="AB16" s="14"/>
      <c r="AC16" s="14"/>
      <c r="AD16" s="14"/>
      <c r="AE16" s="26"/>
    </row>
    <row r="17" spans="1:31" x14ac:dyDescent="0.35">
      <c r="A17" s="14">
        <v>16</v>
      </c>
      <c r="B17" s="14"/>
      <c r="C17" s="20"/>
      <c r="D17" s="25"/>
      <c r="E17" s="14"/>
      <c r="F17" s="14"/>
      <c r="G17" s="14"/>
      <c r="H17" s="14"/>
      <c r="I17" s="14"/>
      <c r="J17" s="14"/>
      <c r="K17" s="14"/>
      <c r="L17" s="26"/>
      <c r="M17" s="22"/>
      <c r="N17" s="14"/>
      <c r="O17" s="14"/>
      <c r="P17" s="14"/>
      <c r="Q17" s="14"/>
      <c r="R17" s="14"/>
      <c r="S17" s="14"/>
      <c r="T17" s="14"/>
      <c r="U17" s="20"/>
      <c r="V17" s="25"/>
      <c r="W17" s="14"/>
      <c r="X17" s="14"/>
      <c r="Y17" s="14"/>
      <c r="Z17" s="14"/>
      <c r="AA17" s="14"/>
      <c r="AB17" s="14"/>
      <c r="AC17" s="14"/>
      <c r="AD17" s="14"/>
      <c r="AE17" s="26"/>
    </row>
    <row r="18" spans="1:31" x14ac:dyDescent="0.35">
      <c r="A18" s="14">
        <v>17</v>
      </c>
      <c r="B18" s="14"/>
      <c r="C18" s="20"/>
      <c r="D18" s="25"/>
      <c r="E18" s="14"/>
      <c r="F18" s="14"/>
      <c r="G18" s="14"/>
      <c r="H18" s="14"/>
      <c r="I18" s="14"/>
      <c r="J18" s="14"/>
      <c r="K18" s="14"/>
      <c r="L18" s="26"/>
      <c r="M18" s="22"/>
      <c r="N18" s="14"/>
      <c r="O18" s="14"/>
      <c r="P18" s="14"/>
      <c r="Q18" s="14"/>
      <c r="R18" s="14"/>
      <c r="S18" s="14"/>
      <c r="T18" s="14"/>
      <c r="U18" s="20"/>
      <c r="V18" s="25"/>
      <c r="W18" s="14"/>
      <c r="X18" s="14"/>
      <c r="Y18" s="14"/>
      <c r="Z18" s="14"/>
      <c r="AA18" s="14"/>
      <c r="AB18" s="14"/>
      <c r="AC18" s="14"/>
      <c r="AD18" s="14"/>
      <c r="AE18" s="26"/>
    </row>
    <row r="19" spans="1:31" x14ac:dyDescent="0.35">
      <c r="A19" s="14">
        <v>18</v>
      </c>
      <c r="B19" s="14"/>
      <c r="C19" s="20"/>
      <c r="D19" s="25"/>
      <c r="E19" s="14"/>
      <c r="F19" s="14"/>
      <c r="G19" s="14"/>
      <c r="H19" s="14"/>
      <c r="I19" s="14"/>
      <c r="J19" s="14"/>
      <c r="K19" s="14"/>
      <c r="L19" s="26"/>
      <c r="M19" s="22"/>
      <c r="N19" s="14"/>
      <c r="O19" s="14"/>
      <c r="P19" s="14"/>
      <c r="Q19" s="14"/>
      <c r="R19" s="14"/>
      <c r="S19" s="14"/>
      <c r="T19" s="14"/>
      <c r="U19" s="20"/>
      <c r="V19" s="25"/>
      <c r="W19" s="14"/>
      <c r="X19" s="14"/>
      <c r="Y19" s="14"/>
      <c r="Z19" s="14"/>
      <c r="AA19" s="14"/>
      <c r="AB19" s="14"/>
      <c r="AC19" s="14"/>
      <c r="AD19" s="14"/>
      <c r="AE19" s="26"/>
    </row>
    <row r="20" spans="1:31" x14ac:dyDescent="0.35">
      <c r="A20" s="14">
        <v>19</v>
      </c>
      <c r="B20" s="14"/>
      <c r="C20" s="20"/>
      <c r="D20" s="25"/>
      <c r="E20" s="14"/>
      <c r="F20" s="14"/>
      <c r="G20" s="14"/>
      <c r="H20" s="14"/>
      <c r="I20" s="14"/>
      <c r="J20" s="14"/>
      <c r="K20" s="14"/>
      <c r="L20" s="26"/>
      <c r="M20" s="22"/>
      <c r="N20" s="14"/>
      <c r="O20" s="14"/>
      <c r="P20" s="14"/>
      <c r="Q20" s="14"/>
      <c r="R20" s="14"/>
      <c r="S20" s="14"/>
      <c r="T20" s="14"/>
      <c r="U20" s="20"/>
      <c r="V20" s="25"/>
      <c r="W20" s="14"/>
      <c r="X20" s="14"/>
      <c r="Y20" s="14"/>
      <c r="Z20" s="14"/>
      <c r="AA20" s="14"/>
      <c r="AB20" s="14"/>
      <c r="AC20" s="14"/>
      <c r="AD20" s="14"/>
      <c r="AE20" s="26"/>
    </row>
    <row r="21" spans="1:31" x14ac:dyDescent="0.35">
      <c r="A21" s="14">
        <v>20</v>
      </c>
      <c r="B21" s="14"/>
      <c r="C21" s="20"/>
      <c r="D21" s="25"/>
      <c r="E21" s="14"/>
      <c r="F21" s="14"/>
      <c r="G21" s="14"/>
      <c r="H21" s="14"/>
      <c r="I21" s="14"/>
      <c r="J21" s="14"/>
      <c r="K21" s="14"/>
      <c r="L21" s="26"/>
      <c r="M21" s="22"/>
      <c r="N21" s="14"/>
      <c r="O21" s="14"/>
      <c r="P21" s="14"/>
      <c r="Q21" s="14"/>
      <c r="R21" s="14"/>
      <c r="S21" s="14"/>
      <c r="T21" s="14"/>
      <c r="U21" s="20"/>
      <c r="V21" s="25"/>
      <c r="W21" s="14"/>
      <c r="X21" s="14"/>
      <c r="Y21" s="14"/>
      <c r="Z21" s="14"/>
      <c r="AA21" s="14"/>
      <c r="AB21" s="14"/>
      <c r="AC21" s="14"/>
      <c r="AD21" s="14"/>
      <c r="AE21" s="26"/>
    </row>
    <row r="22" spans="1:31" x14ac:dyDescent="0.35">
      <c r="A22" s="14">
        <v>21</v>
      </c>
      <c r="B22" s="14"/>
      <c r="C22" s="20"/>
      <c r="D22" s="25"/>
      <c r="E22" s="14"/>
      <c r="F22" s="14"/>
      <c r="G22" s="14"/>
      <c r="H22" s="14"/>
      <c r="I22" s="14"/>
      <c r="J22" s="14"/>
      <c r="K22" s="14"/>
      <c r="L22" s="26"/>
      <c r="M22" s="22"/>
      <c r="N22" s="14"/>
      <c r="O22" s="14"/>
      <c r="P22" s="14"/>
      <c r="Q22" s="14"/>
      <c r="R22" s="14"/>
      <c r="S22" s="14"/>
      <c r="T22" s="14"/>
      <c r="U22" s="20"/>
      <c r="V22" s="25"/>
      <c r="W22" s="14"/>
      <c r="X22" s="14"/>
      <c r="Y22" s="14"/>
      <c r="Z22" s="14"/>
      <c r="AA22" s="14"/>
      <c r="AB22" s="14"/>
      <c r="AC22" s="14"/>
      <c r="AD22" s="14"/>
      <c r="AE22" s="26"/>
    </row>
    <row r="23" spans="1:31" x14ac:dyDescent="0.35">
      <c r="A23" s="14">
        <v>22</v>
      </c>
      <c r="B23" s="14"/>
      <c r="C23" s="20"/>
      <c r="D23" s="25"/>
      <c r="E23" s="14"/>
      <c r="F23" s="14"/>
      <c r="G23" s="14"/>
      <c r="H23" s="14"/>
      <c r="I23" s="14"/>
      <c r="J23" s="14"/>
      <c r="K23" s="14"/>
      <c r="L23" s="26"/>
      <c r="M23" s="22"/>
      <c r="N23" s="14"/>
      <c r="O23" s="14"/>
      <c r="P23" s="14"/>
      <c r="Q23" s="14"/>
      <c r="R23" s="14"/>
      <c r="S23" s="14"/>
      <c r="T23" s="14"/>
      <c r="U23" s="20"/>
      <c r="V23" s="25"/>
      <c r="W23" s="14"/>
      <c r="X23" s="14"/>
      <c r="Y23" s="14"/>
      <c r="Z23" s="14"/>
      <c r="AA23" s="14"/>
      <c r="AB23" s="14"/>
      <c r="AC23" s="14"/>
      <c r="AD23" s="14"/>
      <c r="AE23" s="26"/>
    </row>
    <row r="24" spans="1:31" x14ac:dyDescent="0.35">
      <c r="A24" s="14">
        <v>23</v>
      </c>
      <c r="B24" s="14"/>
      <c r="C24" s="20"/>
      <c r="D24" s="25"/>
      <c r="E24" s="14"/>
      <c r="F24" s="14"/>
      <c r="G24" s="14"/>
      <c r="H24" s="14"/>
      <c r="I24" s="14"/>
      <c r="J24" s="14"/>
      <c r="K24" s="14"/>
      <c r="L24" s="26"/>
      <c r="M24" s="22"/>
      <c r="N24" s="14"/>
      <c r="O24" s="14"/>
      <c r="P24" s="14"/>
      <c r="Q24" s="14"/>
      <c r="R24" s="14"/>
      <c r="S24" s="14"/>
      <c r="T24" s="14"/>
      <c r="U24" s="20"/>
      <c r="V24" s="25"/>
      <c r="W24" s="14"/>
      <c r="X24" s="14"/>
      <c r="Y24" s="14"/>
      <c r="Z24" s="14"/>
      <c r="AA24" s="14"/>
      <c r="AB24" s="14"/>
      <c r="AC24" s="14"/>
      <c r="AD24" s="14"/>
      <c r="AE24" s="26"/>
    </row>
    <row r="25" spans="1:31" x14ac:dyDescent="0.35">
      <c r="A25" s="14">
        <v>24</v>
      </c>
      <c r="B25" s="14"/>
      <c r="C25" s="20"/>
      <c r="D25" s="25"/>
      <c r="E25" s="14"/>
      <c r="F25" s="14"/>
      <c r="G25" s="14"/>
      <c r="H25" s="14"/>
      <c r="I25" s="14"/>
      <c r="J25" s="14"/>
      <c r="K25" s="14"/>
      <c r="L25" s="26"/>
      <c r="M25" s="22"/>
      <c r="N25" s="14"/>
      <c r="O25" s="14"/>
      <c r="P25" s="14"/>
      <c r="Q25" s="14"/>
      <c r="R25" s="14"/>
      <c r="S25" s="14"/>
      <c r="T25" s="14"/>
      <c r="U25" s="20"/>
      <c r="V25" s="25"/>
      <c r="W25" s="14"/>
      <c r="X25" s="14"/>
      <c r="Y25" s="14"/>
      <c r="Z25" s="14"/>
      <c r="AA25" s="14"/>
      <c r="AB25" s="14"/>
      <c r="AC25" s="14"/>
      <c r="AD25" s="14"/>
      <c r="AE25" s="26"/>
    </row>
    <row r="26" spans="1:31" x14ac:dyDescent="0.35">
      <c r="A26" s="14">
        <v>25</v>
      </c>
      <c r="B26" s="14"/>
      <c r="C26" s="20"/>
      <c r="D26" s="25"/>
      <c r="E26" s="14"/>
      <c r="F26" s="14"/>
      <c r="G26" s="14"/>
      <c r="H26" s="14"/>
      <c r="I26" s="14"/>
      <c r="J26" s="14"/>
      <c r="K26" s="14"/>
      <c r="L26" s="26"/>
      <c r="M26" s="22"/>
      <c r="N26" s="14"/>
      <c r="O26" s="14"/>
      <c r="P26" s="14"/>
      <c r="Q26" s="14"/>
      <c r="R26" s="14"/>
      <c r="S26" s="14"/>
      <c r="T26" s="14"/>
      <c r="U26" s="20"/>
      <c r="V26" s="25"/>
      <c r="W26" s="14"/>
      <c r="X26" s="14"/>
      <c r="Y26" s="14"/>
      <c r="Z26" s="14"/>
      <c r="AA26" s="14"/>
      <c r="AB26" s="14"/>
      <c r="AC26" s="14"/>
      <c r="AD26" s="14"/>
      <c r="AE26" s="26"/>
    </row>
    <row r="27" spans="1:31" x14ac:dyDescent="0.35">
      <c r="A27" s="14">
        <v>26</v>
      </c>
      <c r="B27" s="14"/>
      <c r="C27" s="20"/>
      <c r="D27" s="25"/>
      <c r="E27" s="14"/>
      <c r="F27" s="14"/>
      <c r="G27" s="14"/>
      <c r="H27" s="14"/>
      <c r="I27" s="14"/>
      <c r="J27" s="14"/>
      <c r="K27" s="14"/>
      <c r="L27" s="26"/>
      <c r="M27" s="22"/>
      <c r="N27" s="14"/>
      <c r="O27" s="14"/>
      <c r="P27" s="14"/>
      <c r="Q27" s="14"/>
      <c r="R27" s="14"/>
      <c r="S27" s="14"/>
      <c r="T27" s="14"/>
      <c r="U27" s="20"/>
      <c r="V27" s="25"/>
      <c r="W27" s="14"/>
      <c r="X27" s="14"/>
      <c r="Y27" s="14"/>
      <c r="Z27" s="14"/>
      <c r="AA27" s="14"/>
      <c r="AB27" s="14"/>
      <c r="AC27" s="14"/>
      <c r="AD27" s="14"/>
      <c r="AE27" s="26"/>
    </row>
    <row r="28" spans="1:31" x14ac:dyDescent="0.35">
      <c r="A28" s="14">
        <v>27</v>
      </c>
      <c r="B28" s="14"/>
      <c r="C28" s="20"/>
      <c r="D28" s="25"/>
      <c r="E28" s="14"/>
      <c r="F28" s="14"/>
      <c r="G28" s="14"/>
      <c r="H28" s="14"/>
      <c r="I28" s="14"/>
      <c r="J28" s="14"/>
      <c r="K28" s="14"/>
      <c r="L28" s="26"/>
      <c r="M28" s="22"/>
      <c r="N28" s="14"/>
      <c r="O28" s="14"/>
      <c r="P28" s="14"/>
      <c r="Q28" s="14"/>
      <c r="R28" s="14"/>
      <c r="S28" s="14"/>
      <c r="T28" s="14"/>
      <c r="U28" s="20"/>
      <c r="V28" s="25"/>
      <c r="W28" s="14"/>
      <c r="X28" s="14"/>
      <c r="Y28" s="14"/>
      <c r="Z28" s="14"/>
      <c r="AA28" s="14"/>
      <c r="AB28" s="14"/>
      <c r="AC28" s="14"/>
      <c r="AD28" s="14"/>
      <c r="AE28" s="26"/>
    </row>
    <row r="29" spans="1:31" x14ac:dyDescent="0.35">
      <c r="A29" s="14">
        <v>28</v>
      </c>
      <c r="B29" s="14"/>
      <c r="C29" s="20"/>
      <c r="D29" s="25"/>
      <c r="E29" s="14"/>
      <c r="F29" s="14"/>
      <c r="G29" s="14"/>
      <c r="H29" s="14"/>
      <c r="I29" s="14"/>
      <c r="J29" s="14"/>
      <c r="K29" s="14"/>
      <c r="L29" s="26"/>
      <c r="M29" s="22"/>
      <c r="N29" s="14"/>
      <c r="O29" s="14"/>
      <c r="P29" s="14"/>
      <c r="Q29" s="14"/>
      <c r="R29" s="14"/>
      <c r="S29" s="14"/>
      <c r="T29" s="14"/>
      <c r="U29" s="20"/>
      <c r="V29" s="25"/>
      <c r="W29" s="14"/>
      <c r="X29" s="14"/>
      <c r="Y29" s="14"/>
      <c r="Z29" s="14"/>
      <c r="AA29" s="14"/>
      <c r="AB29" s="14"/>
      <c r="AC29" s="14"/>
      <c r="AD29" s="14"/>
      <c r="AE29" s="26"/>
    </row>
    <row r="30" spans="1:31" x14ac:dyDescent="0.35">
      <c r="A30" s="14">
        <v>29</v>
      </c>
      <c r="B30" s="14"/>
      <c r="C30" s="20"/>
      <c r="D30" s="25"/>
      <c r="E30" s="14"/>
      <c r="F30" s="14"/>
      <c r="G30" s="14"/>
      <c r="H30" s="14"/>
      <c r="I30" s="14"/>
      <c r="J30" s="14"/>
      <c r="K30" s="14"/>
      <c r="L30" s="26"/>
      <c r="M30" s="22"/>
      <c r="N30" s="14"/>
      <c r="O30" s="14"/>
      <c r="P30" s="14"/>
      <c r="Q30" s="14"/>
      <c r="R30" s="14"/>
      <c r="S30" s="14"/>
      <c r="T30" s="14"/>
      <c r="U30" s="20"/>
      <c r="V30" s="25"/>
      <c r="W30" s="14"/>
      <c r="X30" s="14"/>
      <c r="Y30" s="14"/>
      <c r="Z30" s="14"/>
      <c r="AA30" s="14"/>
      <c r="AB30" s="14"/>
      <c r="AC30" s="14"/>
      <c r="AD30" s="14"/>
      <c r="AE30" s="26"/>
    </row>
    <row r="31" spans="1:31" x14ac:dyDescent="0.35">
      <c r="A31" s="14">
        <v>30</v>
      </c>
      <c r="B31" s="14"/>
      <c r="C31" s="20"/>
      <c r="D31" s="25"/>
      <c r="E31" s="14"/>
      <c r="F31" s="14"/>
      <c r="G31" s="14"/>
      <c r="H31" s="14"/>
      <c r="I31" s="14"/>
      <c r="J31" s="14"/>
      <c r="K31" s="14"/>
      <c r="L31" s="26"/>
      <c r="M31" s="22"/>
      <c r="N31" s="14"/>
      <c r="O31" s="14"/>
      <c r="P31" s="14"/>
      <c r="Q31" s="14"/>
      <c r="R31" s="14"/>
      <c r="S31" s="14"/>
      <c r="T31" s="14"/>
      <c r="U31" s="20"/>
      <c r="V31" s="25"/>
      <c r="W31" s="14"/>
      <c r="X31" s="14"/>
      <c r="Y31" s="14"/>
      <c r="Z31" s="14"/>
      <c r="AA31" s="14"/>
      <c r="AB31" s="14"/>
      <c r="AC31" s="14"/>
      <c r="AD31" s="14"/>
      <c r="AE31" s="26"/>
    </row>
    <row r="32" spans="1:31" x14ac:dyDescent="0.35">
      <c r="A32" s="14">
        <v>31</v>
      </c>
      <c r="B32" s="14"/>
      <c r="C32" s="20"/>
      <c r="D32" s="25"/>
      <c r="E32" s="14"/>
      <c r="F32" s="14"/>
      <c r="G32" s="14"/>
      <c r="H32" s="14"/>
      <c r="I32" s="14"/>
      <c r="J32" s="14"/>
      <c r="K32" s="14"/>
      <c r="L32" s="26"/>
      <c r="M32" s="22"/>
      <c r="N32" s="14"/>
      <c r="O32" s="14"/>
      <c r="P32" s="14"/>
      <c r="Q32" s="14"/>
      <c r="R32" s="14"/>
      <c r="S32" s="14"/>
      <c r="T32" s="14"/>
      <c r="U32" s="20"/>
      <c r="V32" s="25"/>
      <c r="W32" s="14"/>
      <c r="X32" s="14"/>
      <c r="Y32" s="14"/>
      <c r="Z32" s="14"/>
      <c r="AA32" s="14"/>
      <c r="AB32" s="14"/>
      <c r="AC32" s="14"/>
      <c r="AD32" s="14"/>
      <c r="AE32" s="26"/>
    </row>
    <row r="33" spans="1:31" x14ac:dyDescent="0.35">
      <c r="A33" s="14">
        <v>32</v>
      </c>
      <c r="B33" s="14"/>
      <c r="C33" s="20"/>
      <c r="D33" s="25"/>
      <c r="E33" s="14"/>
      <c r="F33" s="14"/>
      <c r="G33" s="14"/>
      <c r="H33" s="14"/>
      <c r="I33" s="14"/>
      <c r="J33" s="14"/>
      <c r="K33" s="14"/>
      <c r="L33" s="26"/>
      <c r="M33" s="22"/>
      <c r="N33" s="14"/>
      <c r="O33" s="14"/>
      <c r="P33" s="14"/>
      <c r="Q33" s="14"/>
      <c r="R33" s="14"/>
      <c r="S33" s="14"/>
      <c r="T33" s="14"/>
      <c r="U33" s="20"/>
      <c r="V33" s="25"/>
      <c r="W33" s="14"/>
      <c r="X33" s="14"/>
      <c r="Y33" s="14"/>
      <c r="Z33" s="14"/>
      <c r="AA33" s="14"/>
      <c r="AB33" s="14"/>
      <c r="AC33" s="14"/>
      <c r="AD33" s="14"/>
      <c r="AE33" s="26"/>
    </row>
    <row r="34" spans="1:31" x14ac:dyDescent="0.35">
      <c r="A34" s="14">
        <v>33</v>
      </c>
      <c r="B34" s="14"/>
      <c r="C34" s="20"/>
      <c r="D34" s="25"/>
      <c r="E34" s="14"/>
      <c r="F34" s="14"/>
      <c r="G34" s="14"/>
      <c r="H34" s="14"/>
      <c r="I34" s="14"/>
      <c r="J34" s="14"/>
      <c r="K34" s="14"/>
      <c r="L34" s="26"/>
      <c r="M34" s="22"/>
      <c r="N34" s="14"/>
      <c r="O34" s="14"/>
      <c r="P34" s="14"/>
      <c r="Q34" s="14"/>
      <c r="R34" s="14"/>
      <c r="S34" s="14"/>
      <c r="T34" s="14"/>
      <c r="U34" s="20"/>
      <c r="V34" s="25"/>
      <c r="W34" s="14"/>
      <c r="X34" s="14"/>
      <c r="Y34" s="14"/>
      <c r="Z34" s="14"/>
      <c r="AA34" s="14"/>
      <c r="AB34" s="14"/>
      <c r="AC34" s="14"/>
      <c r="AD34" s="14"/>
      <c r="AE34" s="26"/>
    </row>
    <row r="35" spans="1:31" x14ac:dyDescent="0.35">
      <c r="A35" s="14">
        <v>34</v>
      </c>
      <c r="B35" s="14"/>
      <c r="C35" s="20"/>
      <c r="D35" s="25"/>
      <c r="E35" s="14"/>
      <c r="F35" s="14"/>
      <c r="G35" s="14"/>
      <c r="H35" s="14"/>
      <c r="I35" s="14"/>
      <c r="J35" s="14"/>
      <c r="K35" s="14"/>
      <c r="L35" s="26"/>
      <c r="M35" s="22"/>
      <c r="N35" s="14"/>
      <c r="O35" s="14"/>
      <c r="P35" s="14"/>
      <c r="Q35" s="14"/>
      <c r="R35" s="14"/>
      <c r="S35" s="14"/>
      <c r="T35" s="14"/>
      <c r="U35" s="20"/>
      <c r="V35" s="25"/>
      <c r="W35" s="14"/>
      <c r="X35" s="14"/>
      <c r="Y35" s="14"/>
      <c r="Z35" s="14"/>
      <c r="AA35" s="14"/>
      <c r="AB35" s="14"/>
      <c r="AC35" s="14"/>
      <c r="AD35" s="14"/>
      <c r="AE35" s="26"/>
    </row>
    <row r="36" spans="1:31" x14ac:dyDescent="0.35">
      <c r="A36" s="14">
        <v>35</v>
      </c>
      <c r="B36" s="14"/>
      <c r="C36" s="20"/>
      <c r="D36" s="25"/>
      <c r="E36" s="14"/>
      <c r="F36" s="14"/>
      <c r="G36" s="14"/>
      <c r="H36" s="14"/>
      <c r="I36" s="14"/>
      <c r="J36" s="14"/>
      <c r="K36" s="14"/>
      <c r="L36" s="26"/>
      <c r="M36" s="22"/>
      <c r="N36" s="14"/>
      <c r="O36" s="14"/>
      <c r="P36" s="14"/>
      <c r="Q36" s="14"/>
      <c r="R36" s="14"/>
      <c r="S36" s="14"/>
      <c r="T36" s="14"/>
      <c r="U36" s="20"/>
      <c r="V36" s="25"/>
      <c r="W36" s="14"/>
      <c r="X36" s="14"/>
      <c r="Y36" s="14"/>
      <c r="Z36" s="14"/>
      <c r="AA36" s="14"/>
      <c r="AB36" s="14"/>
      <c r="AC36" s="14"/>
      <c r="AD36" s="14"/>
      <c r="AE36" s="26"/>
    </row>
    <row r="37" spans="1:31" x14ac:dyDescent="0.35">
      <c r="A37" s="14">
        <v>36</v>
      </c>
      <c r="B37" s="14"/>
      <c r="C37" s="20"/>
      <c r="D37" s="25"/>
      <c r="E37" s="14"/>
      <c r="F37" s="14"/>
      <c r="G37" s="14"/>
      <c r="H37" s="14"/>
      <c r="I37" s="14"/>
      <c r="J37" s="14"/>
      <c r="K37" s="14"/>
      <c r="L37" s="26"/>
      <c r="M37" s="22"/>
      <c r="N37" s="14"/>
      <c r="O37" s="14"/>
      <c r="P37" s="14"/>
      <c r="Q37" s="14"/>
      <c r="R37" s="14"/>
      <c r="S37" s="14"/>
      <c r="T37" s="14"/>
      <c r="U37" s="20"/>
      <c r="V37" s="25"/>
      <c r="W37" s="14"/>
      <c r="X37" s="14"/>
      <c r="Y37" s="14"/>
      <c r="Z37" s="14"/>
      <c r="AA37" s="14"/>
      <c r="AB37" s="14"/>
      <c r="AC37" s="14"/>
      <c r="AD37" s="14"/>
      <c r="AE37" s="26"/>
    </row>
    <row r="38" spans="1:31" x14ac:dyDescent="0.35">
      <c r="A38" s="14">
        <v>37</v>
      </c>
      <c r="B38" s="14"/>
      <c r="C38" s="20"/>
      <c r="D38" s="25"/>
      <c r="E38" s="14"/>
      <c r="F38" s="14"/>
      <c r="G38" s="14"/>
      <c r="H38" s="14"/>
      <c r="I38" s="14"/>
      <c r="J38" s="14"/>
      <c r="K38" s="14"/>
      <c r="L38" s="26"/>
      <c r="M38" s="22"/>
      <c r="N38" s="14"/>
      <c r="O38" s="14"/>
      <c r="P38" s="14"/>
      <c r="Q38" s="14"/>
      <c r="R38" s="14"/>
      <c r="S38" s="14"/>
      <c r="T38" s="14"/>
      <c r="U38" s="20"/>
      <c r="V38" s="25"/>
      <c r="W38" s="14"/>
      <c r="X38" s="14"/>
      <c r="Y38" s="14"/>
      <c r="Z38" s="14"/>
      <c r="AA38" s="14"/>
      <c r="AB38" s="14"/>
      <c r="AC38" s="14"/>
      <c r="AD38" s="14"/>
      <c r="AE38" s="26"/>
    </row>
    <row r="39" spans="1:31" x14ac:dyDescent="0.35">
      <c r="A39" s="14">
        <v>38</v>
      </c>
      <c r="B39" s="14"/>
      <c r="C39" s="20"/>
      <c r="D39" s="25"/>
      <c r="E39" s="14"/>
      <c r="F39" s="14"/>
      <c r="G39" s="14"/>
      <c r="H39" s="14"/>
      <c r="I39" s="14"/>
      <c r="J39" s="14"/>
      <c r="K39" s="14"/>
      <c r="L39" s="26"/>
      <c r="M39" s="22"/>
      <c r="N39" s="14"/>
      <c r="O39" s="14"/>
      <c r="P39" s="14"/>
      <c r="Q39" s="14"/>
      <c r="R39" s="14"/>
      <c r="S39" s="14"/>
      <c r="T39" s="14"/>
      <c r="U39" s="20"/>
      <c r="V39" s="25"/>
      <c r="W39" s="14"/>
      <c r="X39" s="14"/>
      <c r="Y39" s="14"/>
      <c r="Z39" s="14"/>
      <c r="AA39" s="14"/>
      <c r="AB39" s="14"/>
      <c r="AC39" s="14"/>
      <c r="AD39" s="14"/>
      <c r="AE39" s="26"/>
    </row>
    <row r="40" spans="1:31" x14ac:dyDescent="0.35">
      <c r="A40" s="14">
        <v>39</v>
      </c>
      <c r="B40" s="14"/>
      <c r="C40" s="20"/>
      <c r="D40" s="25"/>
      <c r="E40" s="14"/>
      <c r="F40" s="14"/>
      <c r="G40" s="14"/>
      <c r="H40" s="14"/>
      <c r="I40" s="14"/>
      <c r="J40" s="14"/>
      <c r="K40" s="14"/>
      <c r="L40" s="26"/>
      <c r="M40" s="22"/>
      <c r="N40" s="14"/>
      <c r="O40" s="14"/>
      <c r="P40" s="14"/>
      <c r="Q40" s="14"/>
      <c r="R40" s="14"/>
      <c r="S40" s="14"/>
      <c r="T40" s="14"/>
      <c r="U40" s="20"/>
      <c r="V40" s="25"/>
      <c r="W40" s="14"/>
      <c r="X40" s="14"/>
      <c r="Y40" s="14"/>
      <c r="Z40" s="14"/>
      <c r="AA40" s="14"/>
      <c r="AB40" s="14"/>
      <c r="AC40" s="14"/>
      <c r="AD40" s="14"/>
      <c r="AE40" s="26"/>
    </row>
    <row r="41" spans="1:31" x14ac:dyDescent="0.35">
      <c r="A41" s="14"/>
      <c r="B41" s="14"/>
      <c r="C41" s="20"/>
      <c r="D41" s="25"/>
      <c r="E41" s="14"/>
      <c r="F41" s="14"/>
      <c r="G41" s="14"/>
      <c r="H41" s="14"/>
      <c r="I41" s="14"/>
      <c r="J41" s="14"/>
      <c r="K41" s="14"/>
      <c r="L41" s="26"/>
      <c r="M41" s="22"/>
      <c r="N41" s="14"/>
      <c r="O41" s="14"/>
      <c r="P41" s="14"/>
      <c r="Q41" s="14"/>
      <c r="R41" s="14"/>
      <c r="S41" s="14"/>
      <c r="T41" s="14"/>
      <c r="U41" s="20"/>
      <c r="V41" s="25"/>
      <c r="W41" s="14"/>
      <c r="X41" s="14"/>
      <c r="Y41" s="14"/>
      <c r="Z41" s="14"/>
      <c r="AA41" s="14"/>
      <c r="AB41" s="14"/>
      <c r="AC41" s="14"/>
      <c r="AD41" s="14"/>
      <c r="AE41" s="26"/>
    </row>
    <row r="42" spans="1:31" x14ac:dyDescent="0.35">
      <c r="A42" s="14"/>
      <c r="B42" s="14"/>
      <c r="C42" s="20"/>
      <c r="D42" s="25"/>
      <c r="E42" s="14"/>
      <c r="F42" s="14"/>
      <c r="G42" s="14"/>
      <c r="H42" s="14"/>
      <c r="I42" s="14"/>
      <c r="J42" s="14"/>
      <c r="K42" s="14"/>
      <c r="L42" s="26"/>
      <c r="M42" s="22"/>
      <c r="N42" s="14"/>
      <c r="O42" s="14"/>
      <c r="P42" s="14"/>
      <c r="Q42" s="14"/>
      <c r="R42" s="14"/>
      <c r="S42" s="14"/>
      <c r="T42" s="14"/>
      <c r="U42" s="20"/>
      <c r="V42" s="25"/>
      <c r="W42" s="14"/>
      <c r="X42" s="14"/>
      <c r="Y42" s="14"/>
      <c r="Z42" s="14"/>
      <c r="AA42" s="14"/>
      <c r="AB42" s="14"/>
      <c r="AC42" s="14"/>
      <c r="AD42" s="14"/>
      <c r="AE42" s="26"/>
    </row>
    <row r="43" spans="1:31" x14ac:dyDescent="0.35">
      <c r="A43" s="14"/>
      <c r="B43" s="14"/>
      <c r="C43" s="20"/>
      <c r="D43" s="25"/>
      <c r="E43" s="14"/>
      <c r="F43" s="14"/>
      <c r="G43" s="14"/>
      <c r="H43" s="14"/>
      <c r="I43" s="14"/>
      <c r="J43" s="14"/>
      <c r="K43" s="14"/>
      <c r="L43" s="26"/>
      <c r="M43" s="22"/>
      <c r="N43" s="14"/>
      <c r="O43" s="14"/>
      <c r="P43" s="14"/>
      <c r="Q43" s="14"/>
      <c r="R43" s="14"/>
      <c r="S43" s="14"/>
      <c r="T43" s="14"/>
      <c r="U43" s="20"/>
      <c r="V43" s="25"/>
      <c r="W43" s="14"/>
      <c r="X43" s="14"/>
      <c r="Y43" s="14"/>
      <c r="Z43" s="14"/>
      <c r="AA43" s="14"/>
      <c r="AB43" s="14"/>
      <c r="AC43" s="14"/>
      <c r="AD43" s="14"/>
      <c r="AE43" s="26"/>
    </row>
    <row r="44" spans="1:31" x14ac:dyDescent="0.35">
      <c r="A44" s="14"/>
      <c r="B44" s="14"/>
      <c r="C44" s="20"/>
      <c r="D44" s="25"/>
      <c r="E44" s="14"/>
      <c r="F44" s="14"/>
      <c r="G44" s="14"/>
      <c r="H44" s="14"/>
      <c r="I44" s="14"/>
      <c r="J44" s="14"/>
      <c r="K44" s="14"/>
      <c r="L44" s="26"/>
      <c r="M44" s="22"/>
      <c r="N44" s="14"/>
      <c r="O44" s="14"/>
      <c r="P44" s="14"/>
      <c r="Q44" s="14"/>
      <c r="R44" s="14"/>
      <c r="S44" s="14"/>
      <c r="T44" s="14"/>
      <c r="U44" s="20"/>
      <c r="V44" s="25"/>
      <c r="W44" s="14"/>
      <c r="X44" s="14"/>
      <c r="Y44" s="14"/>
      <c r="Z44" s="14"/>
      <c r="AA44" s="14"/>
      <c r="AB44" s="14"/>
      <c r="AC44" s="14"/>
      <c r="AD44" s="14"/>
      <c r="AE44" s="26"/>
    </row>
    <row r="45" spans="1:31" x14ac:dyDescent="0.35">
      <c r="A45" s="14"/>
      <c r="B45" s="14"/>
      <c r="C45" s="20"/>
      <c r="D45" s="25"/>
      <c r="E45" s="14"/>
      <c r="F45" s="14"/>
      <c r="G45" s="14"/>
      <c r="H45" s="14"/>
      <c r="I45" s="14"/>
      <c r="J45" s="14"/>
      <c r="K45" s="14"/>
      <c r="L45" s="26"/>
      <c r="M45" s="22"/>
      <c r="N45" s="14"/>
      <c r="O45" s="14"/>
      <c r="P45" s="14"/>
      <c r="Q45" s="14"/>
      <c r="R45" s="14"/>
      <c r="S45" s="14"/>
      <c r="T45" s="14"/>
      <c r="U45" s="20"/>
      <c r="V45" s="25"/>
      <c r="W45" s="14"/>
      <c r="X45" s="14"/>
      <c r="Y45" s="14"/>
      <c r="Z45" s="14"/>
      <c r="AA45" s="14"/>
      <c r="AB45" s="14"/>
      <c r="AC45" s="14"/>
      <c r="AD45" s="14"/>
      <c r="AE45" s="26"/>
    </row>
    <row r="46" spans="1:31" x14ac:dyDescent="0.35">
      <c r="A46" s="14"/>
      <c r="B46" s="14"/>
      <c r="C46" s="20"/>
      <c r="D46" s="25"/>
      <c r="E46" s="14"/>
      <c r="F46" s="14"/>
      <c r="G46" s="14"/>
      <c r="H46" s="14"/>
      <c r="I46" s="14"/>
      <c r="J46" s="14"/>
      <c r="K46" s="14"/>
      <c r="L46" s="26"/>
      <c r="M46" s="22"/>
      <c r="N46" s="14"/>
      <c r="O46" s="14"/>
      <c r="P46" s="14"/>
      <c r="Q46" s="14"/>
      <c r="R46" s="14"/>
      <c r="S46" s="14"/>
      <c r="T46" s="14"/>
      <c r="U46" s="20"/>
      <c r="V46" s="25"/>
      <c r="W46" s="14"/>
      <c r="X46" s="14"/>
      <c r="Y46" s="14"/>
      <c r="Z46" s="14"/>
      <c r="AA46" s="14"/>
      <c r="AB46" s="14"/>
      <c r="AC46" s="14"/>
      <c r="AD46" s="14"/>
      <c r="AE46" s="26"/>
    </row>
    <row r="47" spans="1:31" x14ac:dyDescent="0.35">
      <c r="A47" s="14"/>
      <c r="B47" s="14"/>
      <c r="C47" s="20"/>
      <c r="D47" s="25"/>
      <c r="E47" s="14"/>
      <c r="F47" s="14"/>
      <c r="G47" s="14"/>
      <c r="H47" s="14"/>
      <c r="I47" s="14"/>
      <c r="J47" s="14"/>
      <c r="K47" s="14"/>
      <c r="L47" s="26"/>
      <c r="M47" s="22"/>
      <c r="N47" s="14"/>
      <c r="O47" s="14"/>
      <c r="P47" s="14"/>
      <c r="Q47" s="14"/>
      <c r="R47" s="14"/>
      <c r="S47" s="14"/>
      <c r="T47" s="14"/>
      <c r="U47" s="20"/>
      <c r="V47" s="25"/>
      <c r="W47" s="14"/>
      <c r="X47" s="14"/>
      <c r="Y47" s="14"/>
      <c r="Z47" s="14"/>
      <c r="AA47" s="14"/>
      <c r="AB47" s="14"/>
      <c r="AC47" s="14"/>
      <c r="AD47" s="14"/>
      <c r="AE47" s="26"/>
    </row>
    <row r="48" spans="1:31" x14ac:dyDescent="0.35">
      <c r="A48" s="14"/>
      <c r="B48" s="14"/>
      <c r="C48" s="20"/>
      <c r="D48" s="25"/>
      <c r="E48" s="14"/>
      <c r="F48" s="14"/>
      <c r="G48" s="14"/>
      <c r="H48" s="14"/>
      <c r="I48" s="14"/>
      <c r="J48" s="14"/>
      <c r="K48" s="14"/>
      <c r="L48" s="26"/>
      <c r="M48" s="22"/>
      <c r="N48" s="14"/>
      <c r="O48" s="14"/>
      <c r="P48" s="14"/>
      <c r="Q48" s="14"/>
      <c r="R48" s="14"/>
      <c r="S48" s="14"/>
      <c r="T48" s="14"/>
      <c r="U48" s="20"/>
      <c r="V48" s="25"/>
      <c r="W48" s="14"/>
      <c r="X48" s="14"/>
      <c r="Y48" s="14"/>
      <c r="Z48" s="14"/>
      <c r="AA48" s="14"/>
      <c r="AB48" s="14"/>
      <c r="AC48" s="14"/>
      <c r="AD48" s="14"/>
      <c r="AE48" s="26"/>
    </row>
    <row r="49" spans="1:31" x14ac:dyDescent="0.35">
      <c r="A49" s="14"/>
      <c r="B49" s="14"/>
      <c r="C49" s="20"/>
      <c r="D49" s="25"/>
      <c r="E49" s="14"/>
      <c r="F49" s="14"/>
      <c r="G49" s="14"/>
      <c r="H49" s="14"/>
      <c r="I49" s="14"/>
      <c r="J49" s="14"/>
      <c r="K49" s="14"/>
      <c r="L49" s="26"/>
      <c r="M49" s="22"/>
      <c r="N49" s="14"/>
      <c r="O49" s="14"/>
      <c r="P49" s="14"/>
      <c r="Q49" s="14"/>
      <c r="R49" s="14"/>
      <c r="S49" s="14"/>
      <c r="T49" s="14"/>
      <c r="U49" s="20"/>
      <c r="V49" s="25"/>
      <c r="W49" s="14"/>
      <c r="X49" s="14"/>
      <c r="Y49" s="14"/>
      <c r="Z49" s="14"/>
      <c r="AA49" s="14"/>
      <c r="AB49" s="14"/>
      <c r="AC49" s="14"/>
      <c r="AD49" s="14"/>
      <c r="AE49" s="26"/>
    </row>
    <row r="50" spans="1:31" x14ac:dyDescent="0.35">
      <c r="A50" s="14"/>
      <c r="B50" s="14"/>
      <c r="C50" s="20"/>
      <c r="D50" s="25"/>
      <c r="E50" s="14"/>
      <c r="F50" s="14"/>
      <c r="G50" s="14"/>
      <c r="H50" s="14"/>
      <c r="I50" s="14"/>
      <c r="J50" s="14"/>
      <c r="K50" s="14"/>
      <c r="L50" s="26"/>
      <c r="M50" s="22"/>
      <c r="N50" s="14"/>
      <c r="O50" s="14"/>
      <c r="P50" s="14"/>
      <c r="Q50" s="14"/>
      <c r="R50" s="14"/>
      <c r="S50" s="14"/>
      <c r="T50" s="14"/>
      <c r="U50" s="20"/>
      <c r="V50" s="25"/>
      <c r="W50" s="14"/>
      <c r="X50" s="14"/>
      <c r="Y50" s="14"/>
      <c r="Z50" s="14"/>
      <c r="AA50" s="14"/>
      <c r="AB50" s="14"/>
      <c r="AC50" s="14"/>
      <c r="AD50" s="14"/>
      <c r="AE50" s="26"/>
    </row>
    <row r="51" spans="1:31" x14ac:dyDescent="0.35">
      <c r="A51" s="14"/>
      <c r="B51" s="14"/>
      <c r="C51" s="20"/>
      <c r="D51" s="25"/>
      <c r="E51" s="14"/>
      <c r="F51" s="14"/>
      <c r="G51" s="14"/>
      <c r="H51" s="14"/>
      <c r="I51" s="14"/>
      <c r="J51" s="14"/>
      <c r="K51" s="14"/>
      <c r="L51" s="26"/>
      <c r="M51" s="22"/>
      <c r="N51" s="14"/>
      <c r="O51" s="14"/>
      <c r="P51" s="14"/>
      <c r="Q51" s="14"/>
      <c r="R51" s="14"/>
      <c r="S51" s="14"/>
      <c r="T51" s="14"/>
      <c r="U51" s="20"/>
      <c r="V51" s="25"/>
      <c r="W51" s="14"/>
      <c r="X51" s="14"/>
      <c r="Y51" s="14"/>
      <c r="Z51" s="14"/>
      <c r="AA51" s="14"/>
      <c r="AB51" s="14"/>
      <c r="AC51" s="14"/>
      <c r="AD51" s="14"/>
      <c r="AE51" s="26"/>
    </row>
    <row r="52" spans="1:31" x14ac:dyDescent="0.35">
      <c r="A52" s="14"/>
      <c r="B52" s="14"/>
      <c r="C52" s="20"/>
      <c r="D52" s="25"/>
      <c r="E52" s="14"/>
      <c r="F52" s="14"/>
      <c r="G52" s="14"/>
      <c r="H52" s="14"/>
      <c r="I52" s="14"/>
      <c r="J52" s="14"/>
      <c r="K52" s="14"/>
      <c r="L52" s="26"/>
      <c r="M52" s="22"/>
      <c r="N52" s="14"/>
      <c r="O52" s="14"/>
      <c r="P52" s="14"/>
      <c r="Q52" s="14"/>
      <c r="R52" s="14"/>
      <c r="S52" s="14"/>
      <c r="T52" s="14"/>
      <c r="U52" s="20"/>
      <c r="V52" s="25"/>
      <c r="W52" s="14"/>
      <c r="X52" s="14"/>
      <c r="Y52" s="14"/>
      <c r="Z52" s="14"/>
      <c r="AA52" s="14"/>
      <c r="AB52" s="14"/>
      <c r="AC52" s="14"/>
      <c r="AD52" s="14"/>
      <c r="AE52" s="26"/>
    </row>
    <row r="53" spans="1:31" ht="15" thickBot="1" x14ac:dyDescent="0.4">
      <c r="A53" s="14"/>
      <c r="B53" s="14"/>
      <c r="C53" s="20"/>
      <c r="D53" s="27"/>
      <c r="E53" s="28"/>
      <c r="F53" s="28"/>
      <c r="G53" s="28"/>
      <c r="H53" s="28"/>
      <c r="I53" s="28"/>
      <c r="J53" s="28"/>
      <c r="K53" s="28"/>
      <c r="L53" s="29"/>
      <c r="M53" s="22"/>
      <c r="N53" s="14"/>
      <c r="O53" s="14"/>
      <c r="P53" s="14"/>
      <c r="Q53" s="14"/>
      <c r="R53" s="14"/>
      <c r="S53" s="14"/>
      <c r="T53" s="14"/>
      <c r="U53" s="20"/>
      <c r="V53" s="27"/>
      <c r="W53" s="28"/>
      <c r="X53" s="28"/>
      <c r="Y53" s="28"/>
      <c r="Z53" s="28"/>
      <c r="AA53" s="28"/>
      <c r="AB53" s="28"/>
      <c r="AC53" s="28"/>
      <c r="AD53" s="28"/>
      <c r="AE53" s="29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55"/>
  <sheetViews>
    <sheetView topLeftCell="T10" zoomScale="36" zoomScaleNormal="36" workbookViewId="0">
      <selection activeCell="AD49" activeCellId="25" sqref="E6:E15 J6:J15 O6:O15 T6:T15 Y6:Y15 B16:Z16 E20:L25 E31:E43 J33:J43 O33:O43 T33:T43 B44:U44 C49:J53 AF6:AF15 AK6:AK15 AP6:AP15 AU6:AU15 AZ6:AZ15 AC16:BA16 AF20:AM25 AF33:AF43 AK33:AK43 AP33:AP43 AU33:AU43 AC44:AV44 AD49:AK53"/>
    </sheetView>
  </sheetViews>
  <sheetFormatPr defaultColWidth="9.81640625" defaultRowHeight="14.5" x14ac:dyDescent="0.35"/>
  <cols>
    <col min="1" max="1" width="17.1796875" style="39" customWidth="1"/>
    <col min="2" max="2" width="18.1796875" style="39" customWidth="1"/>
    <col min="3" max="3" width="10.453125" style="39" customWidth="1"/>
    <col min="4" max="4" width="8.90625" style="39" customWidth="1"/>
    <col min="5" max="5" width="12.26953125" style="39" customWidth="1"/>
    <col min="6" max="6" width="15" style="39" customWidth="1"/>
    <col min="7" max="7" width="18.81640625" style="39" customWidth="1"/>
    <col min="8" max="8" width="13.7265625" style="39" customWidth="1"/>
    <col min="9" max="9" width="13.1796875" style="39" customWidth="1"/>
    <col min="10" max="10" width="15.26953125" style="39" customWidth="1"/>
    <col min="11" max="11" width="16.08984375" style="39" customWidth="1"/>
    <col min="12" max="12" width="18.54296875" style="39" customWidth="1"/>
    <col min="13" max="13" width="10.54296875" style="39" customWidth="1"/>
    <col min="14" max="14" width="9.453125" style="39" customWidth="1"/>
    <col min="15" max="15" width="14.6328125" style="39" customWidth="1"/>
    <col min="16" max="16" width="14.453125" style="39" customWidth="1"/>
    <col min="17" max="17" width="19.08984375" style="39" customWidth="1"/>
    <col min="18" max="18" width="10.6328125" style="39" customWidth="1"/>
    <col min="19" max="19" width="9" style="39" customWidth="1"/>
    <col min="20" max="20" width="14" style="39" customWidth="1"/>
    <col min="21" max="21" width="15.453125" style="39" customWidth="1"/>
    <col min="22" max="22" width="19.7265625" style="39" customWidth="1"/>
    <col min="23" max="23" width="10.453125" style="39" customWidth="1"/>
    <col min="24" max="25" width="15.54296875" style="39" customWidth="1"/>
    <col min="26" max="27" width="9.81640625" style="39"/>
    <col min="28" max="28" width="10.453125" style="39" customWidth="1"/>
    <col min="29" max="29" width="14.81640625" style="39" customWidth="1"/>
    <col min="30" max="30" width="15.81640625" style="39" customWidth="1"/>
    <col min="31" max="31" width="17" style="39" customWidth="1"/>
    <col min="32" max="32" width="18.6328125" style="39" customWidth="1"/>
    <col min="33" max="33" width="18.26953125" style="39" customWidth="1"/>
    <col min="34" max="34" width="19" style="39" customWidth="1"/>
    <col min="35" max="35" width="16.90625" style="39" customWidth="1"/>
    <col min="36" max="36" width="15.7265625" style="39" customWidth="1"/>
    <col min="37" max="37" width="12.90625" style="39" customWidth="1"/>
    <col min="38" max="38" width="13.453125" style="39" customWidth="1"/>
    <col min="39" max="39" width="16.90625" style="39" customWidth="1"/>
    <col min="40" max="41" width="9.81640625" style="39"/>
    <col min="42" max="42" width="14" style="39" customWidth="1"/>
    <col min="43" max="43" width="13.36328125" style="39" customWidth="1"/>
    <col min="44" max="44" width="17" style="39" customWidth="1"/>
    <col min="45" max="45" width="11" style="39" customWidth="1"/>
    <col min="46" max="46" width="9.81640625" style="39"/>
    <col min="47" max="47" width="12" style="39" customWidth="1"/>
    <col min="48" max="48" width="14.1796875" style="39" customWidth="1"/>
    <col min="49" max="49" width="18.81640625" style="39" customWidth="1"/>
    <col min="50" max="51" width="9.81640625" style="39"/>
    <col min="52" max="52" width="13.36328125" style="39" customWidth="1"/>
    <col min="53" max="53" width="12.54296875" style="39" customWidth="1"/>
    <col min="54" max="16384" width="9.81640625" style="39"/>
  </cols>
  <sheetData>
    <row r="1" spans="1:53" ht="15" thickBot="1" x14ac:dyDescent="0.4">
      <c r="A1" s="581" t="s">
        <v>201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1"/>
      <c r="U1" s="581"/>
      <c r="V1" s="581"/>
      <c r="W1" s="581"/>
      <c r="X1" s="581"/>
      <c r="Y1" s="581"/>
      <c r="Z1" s="581"/>
      <c r="AA1" s="211"/>
      <c r="AB1" s="581" t="s">
        <v>195</v>
      </c>
      <c r="AC1" s="581"/>
      <c r="AD1" s="581"/>
      <c r="AE1" s="581"/>
      <c r="AF1" s="581"/>
      <c r="AG1" s="581"/>
      <c r="AH1" s="581"/>
      <c r="AI1" s="581"/>
      <c r="AJ1" s="581"/>
      <c r="AK1" s="581"/>
      <c r="AL1" s="581"/>
      <c r="AM1" s="581"/>
      <c r="AN1" s="581"/>
      <c r="AO1" s="581"/>
      <c r="AP1" s="581"/>
      <c r="AQ1" s="581"/>
      <c r="AR1" s="581"/>
      <c r="AS1" s="581"/>
      <c r="AT1" s="581"/>
      <c r="AU1" s="581"/>
      <c r="AV1" s="581"/>
      <c r="AW1" s="581"/>
      <c r="AX1" s="581"/>
      <c r="AY1" s="581"/>
      <c r="AZ1" s="581"/>
      <c r="BA1" s="581"/>
    </row>
    <row r="2" spans="1:53" ht="15" thickBot="1" x14ac:dyDescent="0.4">
      <c r="A2" s="582" t="s">
        <v>182</v>
      </c>
      <c r="B2" s="583"/>
      <c r="C2" s="583"/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  <c r="Q2" s="583"/>
      <c r="R2" s="583"/>
      <c r="S2" s="583"/>
      <c r="T2" s="583"/>
      <c r="U2" s="583"/>
      <c r="V2" s="583"/>
      <c r="W2" s="583"/>
      <c r="X2" s="583"/>
      <c r="Y2" s="583"/>
      <c r="Z2" s="584"/>
      <c r="AA2" s="211"/>
      <c r="AB2" s="582" t="s">
        <v>185</v>
      </c>
      <c r="AC2" s="583"/>
      <c r="AD2" s="583"/>
      <c r="AE2" s="583"/>
      <c r="AF2" s="583"/>
      <c r="AG2" s="583"/>
      <c r="AH2" s="583"/>
      <c r="AI2" s="583"/>
      <c r="AJ2" s="583"/>
      <c r="AK2" s="583"/>
      <c r="AL2" s="583"/>
      <c r="AM2" s="583"/>
      <c r="AN2" s="583"/>
      <c r="AO2" s="583"/>
      <c r="AP2" s="583"/>
      <c r="AQ2" s="583"/>
      <c r="AR2" s="583"/>
      <c r="AS2" s="583"/>
      <c r="AT2" s="583"/>
      <c r="AU2" s="583"/>
      <c r="AV2" s="583"/>
      <c r="AW2" s="583"/>
      <c r="AX2" s="583"/>
      <c r="AY2" s="583"/>
      <c r="AZ2" s="583"/>
      <c r="BA2" s="584"/>
    </row>
    <row r="3" spans="1:53" ht="28.15" customHeight="1" thickBot="1" x14ac:dyDescent="0.4">
      <c r="A3" s="212" t="s">
        <v>146</v>
      </c>
      <c r="B3" s="585" t="s">
        <v>8</v>
      </c>
      <c r="C3" s="586"/>
      <c r="D3" s="586"/>
      <c r="E3" s="586"/>
      <c r="F3" s="587"/>
      <c r="G3" s="588" t="s">
        <v>9</v>
      </c>
      <c r="H3" s="589"/>
      <c r="I3" s="589"/>
      <c r="J3" s="589"/>
      <c r="K3" s="590"/>
      <c r="L3" s="588" t="s">
        <v>10</v>
      </c>
      <c r="M3" s="589"/>
      <c r="N3" s="589"/>
      <c r="O3" s="589"/>
      <c r="P3" s="590"/>
      <c r="Q3" s="588" t="s">
        <v>11</v>
      </c>
      <c r="R3" s="589"/>
      <c r="S3" s="589"/>
      <c r="T3" s="589"/>
      <c r="U3" s="590"/>
      <c r="V3" s="588" t="s">
        <v>12</v>
      </c>
      <c r="W3" s="589"/>
      <c r="X3" s="589"/>
      <c r="Y3" s="589"/>
      <c r="Z3" s="590"/>
      <c r="AB3" s="213" t="s">
        <v>146</v>
      </c>
      <c r="AC3" s="585" t="s">
        <v>8</v>
      </c>
      <c r="AD3" s="586"/>
      <c r="AE3" s="586"/>
      <c r="AF3" s="586"/>
      <c r="AG3" s="587"/>
      <c r="AH3" s="588" t="s">
        <v>9</v>
      </c>
      <c r="AI3" s="589"/>
      <c r="AJ3" s="589"/>
      <c r="AK3" s="589"/>
      <c r="AL3" s="590"/>
      <c r="AM3" s="588" t="s">
        <v>10</v>
      </c>
      <c r="AN3" s="589"/>
      <c r="AO3" s="589"/>
      <c r="AP3" s="589"/>
      <c r="AQ3" s="590"/>
      <c r="AR3" s="588" t="s">
        <v>11</v>
      </c>
      <c r="AS3" s="589"/>
      <c r="AT3" s="589"/>
      <c r="AU3" s="589"/>
      <c r="AV3" s="590"/>
      <c r="AW3" s="588" t="s">
        <v>12</v>
      </c>
      <c r="AX3" s="589"/>
      <c r="AY3" s="589"/>
      <c r="AZ3" s="589"/>
      <c r="BA3" s="590"/>
    </row>
    <row r="4" spans="1:53" ht="28.15" customHeight="1" x14ac:dyDescent="0.35">
      <c r="A4" s="631" t="s">
        <v>13</v>
      </c>
      <c r="B4" s="591" t="s">
        <v>145</v>
      </c>
      <c r="C4" s="598" t="s">
        <v>142</v>
      </c>
      <c r="D4" s="598"/>
      <c r="E4" s="594" t="s">
        <v>177</v>
      </c>
      <c r="F4" s="599" t="s">
        <v>178</v>
      </c>
      <c r="G4" s="591" t="s">
        <v>145</v>
      </c>
      <c r="H4" s="598" t="s">
        <v>142</v>
      </c>
      <c r="I4" s="598"/>
      <c r="J4" s="594" t="s">
        <v>177</v>
      </c>
      <c r="K4" s="599" t="s">
        <v>178</v>
      </c>
      <c r="L4" s="591" t="s">
        <v>145</v>
      </c>
      <c r="M4" s="598" t="s">
        <v>142</v>
      </c>
      <c r="N4" s="598"/>
      <c r="O4" s="594" t="s">
        <v>177</v>
      </c>
      <c r="P4" s="599" t="s">
        <v>178</v>
      </c>
      <c r="Q4" s="591" t="s">
        <v>145</v>
      </c>
      <c r="R4" s="598" t="s">
        <v>142</v>
      </c>
      <c r="S4" s="598"/>
      <c r="T4" s="594" t="s">
        <v>177</v>
      </c>
      <c r="U4" s="599" t="s">
        <v>178</v>
      </c>
      <c r="V4" s="591" t="s">
        <v>145</v>
      </c>
      <c r="W4" s="598" t="s">
        <v>142</v>
      </c>
      <c r="X4" s="598"/>
      <c r="Y4" s="594" t="s">
        <v>177</v>
      </c>
      <c r="Z4" s="596" t="s">
        <v>178</v>
      </c>
      <c r="AA4" s="214"/>
      <c r="AB4" s="630" t="s">
        <v>13</v>
      </c>
      <c r="AC4" s="591" t="s">
        <v>145</v>
      </c>
      <c r="AD4" s="598" t="s">
        <v>142</v>
      </c>
      <c r="AE4" s="598"/>
      <c r="AF4" s="594" t="s">
        <v>177</v>
      </c>
      <c r="AG4" s="599" t="s">
        <v>178</v>
      </c>
      <c r="AH4" s="591" t="s">
        <v>145</v>
      </c>
      <c r="AI4" s="598" t="s">
        <v>142</v>
      </c>
      <c r="AJ4" s="598"/>
      <c r="AK4" s="594" t="s">
        <v>177</v>
      </c>
      <c r="AL4" s="599" t="s">
        <v>178</v>
      </c>
      <c r="AM4" s="591" t="s">
        <v>145</v>
      </c>
      <c r="AN4" s="598" t="s">
        <v>142</v>
      </c>
      <c r="AO4" s="598"/>
      <c r="AP4" s="594" t="s">
        <v>177</v>
      </c>
      <c r="AQ4" s="599" t="s">
        <v>178</v>
      </c>
      <c r="AR4" s="591" t="s">
        <v>145</v>
      </c>
      <c r="AS4" s="598" t="s">
        <v>142</v>
      </c>
      <c r="AT4" s="598"/>
      <c r="AU4" s="594" t="s">
        <v>177</v>
      </c>
      <c r="AV4" s="599" t="s">
        <v>178</v>
      </c>
      <c r="AW4" s="591" t="s">
        <v>145</v>
      </c>
      <c r="AX4" s="598" t="s">
        <v>142</v>
      </c>
      <c r="AY4" s="598"/>
      <c r="AZ4" s="594" t="s">
        <v>177</v>
      </c>
      <c r="BA4" s="596" t="s">
        <v>178</v>
      </c>
    </row>
    <row r="5" spans="1:53" x14ac:dyDescent="0.35">
      <c r="A5" s="631"/>
      <c r="B5" s="592"/>
      <c r="C5" s="215" t="s">
        <v>143</v>
      </c>
      <c r="D5" s="215" t="s">
        <v>144</v>
      </c>
      <c r="E5" s="595"/>
      <c r="F5" s="600"/>
      <c r="G5" s="592"/>
      <c r="H5" s="215" t="s">
        <v>143</v>
      </c>
      <c r="I5" s="215" t="s">
        <v>144</v>
      </c>
      <c r="J5" s="595"/>
      <c r="K5" s="600"/>
      <c r="L5" s="592"/>
      <c r="M5" s="215" t="s">
        <v>143</v>
      </c>
      <c r="N5" s="215" t="s">
        <v>144</v>
      </c>
      <c r="O5" s="595"/>
      <c r="P5" s="600"/>
      <c r="Q5" s="592"/>
      <c r="R5" s="215" t="s">
        <v>143</v>
      </c>
      <c r="S5" s="215" t="s">
        <v>144</v>
      </c>
      <c r="T5" s="595"/>
      <c r="U5" s="600"/>
      <c r="V5" s="592"/>
      <c r="W5" s="215" t="s">
        <v>143</v>
      </c>
      <c r="X5" s="215" t="s">
        <v>144</v>
      </c>
      <c r="Y5" s="595"/>
      <c r="Z5" s="597"/>
      <c r="AA5" s="214"/>
      <c r="AB5" s="631"/>
      <c r="AC5" s="592"/>
      <c r="AD5" s="215" t="s">
        <v>143</v>
      </c>
      <c r="AE5" s="215" t="s">
        <v>144</v>
      </c>
      <c r="AF5" s="595"/>
      <c r="AG5" s="600"/>
      <c r="AH5" s="592"/>
      <c r="AI5" s="215" t="s">
        <v>143</v>
      </c>
      <c r="AJ5" s="215" t="s">
        <v>144</v>
      </c>
      <c r="AK5" s="595"/>
      <c r="AL5" s="600"/>
      <c r="AM5" s="592"/>
      <c r="AN5" s="215" t="s">
        <v>143</v>
      </c>
      <c r="AO5" s="215" t="s">
        <v>144</v>
      </c>
      <c r="AP5" s="595"/>
      <c r="AQ5" s="600"/>
      <c r="AR5" s="592"/>
      <c r="AS5" s="215" t="s">
        <v>143</v>
      </c>
      <c r="AT5" s="215" t="s">
        <v>144</v>
      </c>
      <c r="AU5" s="595"/>
      <c r="AV5" s="600"/>
      <c r="AW5" s="592"/>
      <c r="AX5" s="215" t="s">
        <v>143</v>
      </c>
      <c r="AY5" s="215" t="s">
        <v>144</v>
      </c>
      <c r="AZ5" s="595"/>
      <c r="BA5" s="597"/>
    </row>
    <row r="6" spans="1:53" x14ac:dyDescent="0.35">
      <c r="A6" s="216">
        <v>1</v>
      </c>
      <c r="B6" s="217"/>
      <c r="C6" s="124"/>
      <c r="D6" s="124"/>
      <c r="E6" s="151">
        <f>B6-(C6+D6)</f>
        <v>0</v>
      </c>
      <c r="F6" s="218"/>
      <c r="G6" s="217"/>
      <c r="H6" s="124"/>
      <c r="I6" s="124"/>
      <c r="J6" s="151">
        <f>G6-(H6+I6)</f>
        <v>0</v>
      </c>
      <c r="K6" s="218"/>
      <c r="L6" s="217"/>
      <c r="M6" s="124"/>
      <c r="N6" s="124"/>
      <c r="O6" s="151">
        <f>L6-(M6+N6)</f>
        <v>0</v>
      </c>
      <c r="P6" s="218"/>
      <c r="Q6" s="217"/>
      <c r="R6" s="124"/>
      <c r="S6" s="124"/>
      <c r="T6" s="151">
        <f>Q6-(R6+S6)</f>
        <v>0</v>
      </c>
      <c r="U6" s="218"/>
      <c r="V6" s="217"/>
      <c r="W6" s="124"/>
      <c r="X6" s="124"/>
      <c r="Y6" s="151">
        <f>V6-(W6+X6)</f>
        <v>0</v>
      </c>
      <c r="Z6" s="219"/>
      <c r="AA6" s="220"/>
      <c r="AB6" s="216">
        <v>1</v>
      </c>
      <c r="AC6" s="217"/>
      <c r="AD6" s="124"/>
      <c r="AE6" s="124"/>
      <c r="AF6" s="151">
        <f>AC6-(AD6+AE6)</f>
        <v>0</v>
      </c>
      <c r="AG6" s="218"/>
      <c r="AH6" s="217"/>
      <c r="AI6" s="124"/>
      <c r="AJ6" s="124"/>
      <c r="AK6" s="151">
        <f>AH6-(AI6+AJ6)</f>
        <v>0</v>
      </c>
      <c r="AL6" s="218"/>
      <c r="AM6" s="217"/>
      <c r="AN6" s="124"/>
      <c r="AO6" s="124"/>
      <c r="AP6" s="151">
        <f>AM6-(AN6+AO6)</f>
        <v>0</v>
      </c>
      <c r="AQ6" s="218"/>
      <c r="AR6" s="217"/>
      <c r="AS6" s="124"/>
      <c r="AT6" s="124"/>
      <c r="AU6" s="151">
        <f>AR6-(AS6+AT6)</f>
        <v>0</v>
      </c>
      <c r="AV6" s="218"/>
      <c r="AW6" s="217"/>
      <c r="AX6" s="124"/>
      <c r="AY6" s="124"/>
      <c r="AZ6" s="151">
        <f>AW6-(AX6+AY6)</f>
        <v>0</v>
      </c>
      <c r="BA6" s="219"/>
    </row>
    <row r="7" spans="1:53" x14ac:dyDescent="0.35">
      <c r="A7" s="216">
        <v>2</v>
      </c>
      <c r="B7" s="217"/>
      <c r="C7" s="124"/>
      <c r="D7" s="124"/>
      <c r="E7" s="151">
        <f t="shared" ref="E7:E15" si="0">B7-(C7+D7)</f>
        <v>0</v>
      </c>
      <c r="F7" s="218"/>
      <c r="G7" s="217"/>
      <c r="H7" s="124"/>
      <c r="I7" s="124"/>
      <c r="J7" s="151">
        <f t="shared" ref="J7:J15" si="1">G7-(H7+I7)</f>
        <v>0</v>
      </c>
      <c r="K7" s="218"/>
      <c r="L7" s="217"/>
      <c r="M7" s="124"/>
      <c r="N7" s="124"/>
      <c r="O7" s="151">
        <f t="shared" ref="O7:O15" si="2">L7-(M7+N7)</f>
        <v>0</v>
      </c>
      <c r="P7" s="218"/>
      <c r="Q7" s="217"/>
      <c r="R7" s="124"/>
      <c r="S7" s="124"/>
      <c r="T7" s="151">
        <f t="shared" ref="T7:T15" si="3">Q7-(R7+S7)</f>
        <v>0</v>
      </c>
      <c r="U7" s="218"/>
      <c r="V7" s="217"/>
      <c r="W7" s="124"/>
      <c r="X7" s="124"/>
      <c r="Y7" s="151">
        <f t="shared" ref="Y7:Y15" si="4">V7-(W7+X7)</f>
        <v>0</v>
      </c>
      <c r="Z7" s="219"/>
      <c r="AA7" s="220"/>
      <c r="AB7" s="216">
        <v>2</v>
      </c>
      <c r="AC7" s="217"/>
      <c r="AD7" s="124"/>
      <c r="AE7" s="124"/>
      <c r="AF7" s="151">
        <f t="shared" ref="AF7:AF15" si="5">AC7-(AD7+AE7)</f>
        <v>0</v>
      </c>
      <c r="AG7" s="218"/>
      <c r="AH7" s="217"/>
      <c r="AI7" s="124"/>
      <c r="AJ7" s="124"/>
      <c r="AK7" s="151">
        <f t="shared" ref="AK7:AK15" si="6">AH7-(AI7+AJ7)</f>
        <v>0</v>
      </c>
      <c r="AL7" s="218"/>
      <c r="AM7" s="217"/>
      <c r="AN7" s="124"/>
      <c r="AO7" s="124"/>
      <c r="AP7" s="151">
        <f t="shared" ref="AP7:AP15" si="7">AM7-(AN7+AO7)</f>
        <v>0</v>
      </c>
      <c r="AQ7" s="218"/>
      <c r="AR7" s="217"/>
      <c r="AS7" s="124"/>
      <c r="AT7" s="124"/>
      <c r="AU7" s="151">
        <f t="shared" ref="AU7:AU15" si="8">AR7-(AS7+AT7)</f>
        <v>0</v>
      </c>
      <c r="AV7" s="218"/>
      <c r="AW7" s="217"/>
      <c r="AX7" s="124"/>
      <c r="AY7" s="124"/>
      <c r="AZ7" s="151">
        <f t="shared" ref="AZ7:AZ15" si="9">AW7-(AX7+AY7)</f>
        <v>0</v>
      </c>
      <c r="BA7" s="219"/>
    </row>
    <row r="8" spans="1:53" x14ac:dyDescent="0.35">
      <c r="A8" s="216">
        <v>3</v>
      </c>
      <c r="B8" s="217"/>
      <c r="C8" s="124"/>
      <c r="D8" s="124"/>
      <c r="E8" s="151">
        <f t="shared" si="0"/>
        <v>0</v>
      </c>
      <c r="F8" s="218"/>
      <c r="G8" s="217"/>
      <c r="H8" s="124"/>
      <c r="I8" s="124"/>
      <c r="J8" s="151">
        <f t="shared" si="1"/>
        <v>0</v>
      </c>
      <c r="K8" s="218"/>
      <c r="L8" s="217"/>
      <c r="M8" s="124"/>
      <c r="N8" s="124"/>
      <c r="O8" s="151">
        <f t="shared" si="2"/>
        <v>0</v>
      </c>
      <c r="P8" s="218"/>
      <c r="Q8" s="217"/>
      <c r="R8" s="124"/>
      <c r="S8" s="124"/>
      <c r="T8" s="151">
        <f t="shared" si="3"/>
        <v>0</v>
      </c>
      <c r="U8" s="218"/>
      <c r="V8" s="217"/>
      <c r="W8" s="124"/>
      <c r="X8" s="124"/>
      <c r="Y8" s="151">
        <f t="shared" si="4"/>
        <v>0</v>
      </c>
      <c r="Z8" s="219"/>
      <c r="AA8" s="220"/>
      <c r="AB8" s="216">
        <v>3</v>
      </c>
      <c r="AC8" s="217"/>
      <c r="AD8" s="124"/>
      <c r="AE8" s="124"/>
      <c r="AF8" s="151">
        <f t="shared" si="5"/>
        <v>0</v>
      </c>
      <c r="AG8" s="218"/>
      <c r="AH8" s="217"/>
      <c r="AI8" s="124"/>
      <c r="AJ8" s="124"/>
      <c r="AK8" s="151">
        <f t="shared" si="6"/>
        <v>0</v>
      </c>
      <c r="AL8" s="218"/>
      <c r="AM8" s="217"/>
      <c r="AN8" s="124"/>
      <c r="AO8" s="124"/>
      <c r="AP8" s="151">
        <f t="shared" si="7"/>
        <v>0</v>
      </c>
      <c r="AQ8" s="218"/>
      <c r="AR8" s="217"/>
      <c r="AS8" s="124"/>
      <c r="AT8" s="124"/>
      <c r="AU8" s="151">
        <f t="shared" si="8"/>
        <v>0</v>
      </c>
      <c r="AV8" s="218"/>
      <c r="AW8" s="217"/>
      <c r="AX8" s="124"/>
      <c r="AY8" s="124"/>
      <c r="AZ8" s="151">
        <f t="shared" si="9"/>
        <v>0</v>
      </c>
      <c r="BA8" s="219"/>
    </row>
    <row r="9" spans="1:53" x14ac:dyDescent="0.35">
      <c r="A9" s="216">
        <v>4</v>
      </c>
      <c r="B9" s="217"/>
      <c r="C9" s="124"/>
      <c r="D9" s="124"/>
      <c r="E9" s="151">
        <f t="shared" si="0"/>
        <v>0</v>
      </c>
      <c r="F9" s="218"/>
      <c r="G9" s="217"/>
      <c r="H9" s="124"/>
      <c r="I9" s="124"/>
      <c r="J9" s="151">
        <f t="shared" si="1"/>
        <v>0</v>
      </c>
      <c r="K9" s="218"/>
      <c r="L9" s="217"/>
      <c r="M9" s="124"/>
      <c r="N9" s="124"/>
      <c r="O9" s="151">
        <f t="shared" si="2"/>
        <v>0</v>
      </c>
      <c r="P9" s="218"/>
      <c r="Q9" s="217"/>
      <c r="R9" s="124"/>
      <c r="S9" s="124"/>
      <c r="T9" s="151">
        <f t="shared" si="3"/>
        <v>0</v>
      </c>
      <c r="U9" s="218"/>
      <c r="V9" s="217"/>
      <c r="W9" s="124"/>
      <c r="X9" s="124"/>
      <c r="Y9" s="151">
        <f t="shared" si="4"/>
        <v>0</v>
      </c>
      <c r="Z9" s="219"/>
      <c r="AA9" s="220"/>
      <c r="AB9" s="216">
        <v>4</v>
      </c>
      <c r="AC9" s="217"/>
      <c r="AD9" s="124"/>
      <c r="AE9" s="124"/>
      <c r="AF9" s="151">
        <f t="shared" si="5"/>
        <v>0</v>
      </c>
      <c r="AG9" s="218"/>
      <c r="AH9" s="217"/>
      <c r="AI9" s="124"/>
      <c r="AJ9" s="124"/>
      <c r="AK9" s="151">
        <f t="shared" si="6"/>
        <v>0</v>
      </c>
      <c r="AL9" s="218"/>
      <c r="AM9" s="217"/>
      <c r="AN9" s="124"/>
      <c r="AO9" s="124"/>
      <c r="AP9" s="151">
        <f t="shared" si="7"/>
        <v>0</v>
      </c>
      <c r="AQ9" s="218"/>
      <c r="AR9" s="217"/>
      <c r="AS9" s="124"/>
      <c r="AT9" s="124"/>
      <c r="AU9" s="151">
        <f t="shared" si="8"/>
        <v>0</v>
      </c>
      <c r="AV9" s="218"/>
      <c r="AW9" s="217"/>
      <c r="AX9" s="124"/>
      <c r="AY9" s="124"/>
      <c r="AZ9" s="151">
        <f t="shared" si="9"/>
        <v>0</v>
      </c>
      <c r="BA9" s="219"/>
    </row>
    <row r="10" spans="1:53" x14ac:dyDescent="0.35">
      <c r="A10" s="216">
        <v>5</v>
      </c>
      <c r="B10" s="217"/>
      <c r="C10" s="124"/>
      <c r="D10" s="124"/>
      <c r="E10" s="151">
        <f t="shared" si="0"/>
        <v>0</v>
      </c>
      <c r="F10" s="218"/>
      <c r="G10" s="217"/>
      <c r="H10" s="124"/>
      <c r="I10" s="124"/>
      <c r="J10" s="151">
        <f t="shared" si="1"/>
        <v>0</v>
      </c>
      <c r="K10" s="218"/>
      <c r="L10" s="217"/>
      <c r="M10" s="124"/>
      <c r="N10" s="124"/>
      <c r="O10" s="151">
        <f t="shared" si="2"/>
        <v>0</v>
      </c>
      <c r="P10" s="218"/>
      <c r="Q10" s="217"/>
      <c r="R10" s="124"/>
      <c r="S10" s="124"/>
      <c r="T10" s="151">
        <f t="shared" si="3"/>
        <v>0</v>
      </c>
      <c r="U10" s="218"/>
      <c r="V10" s="217"/>
      <c r="W10" s="124"/>
      <c r="X10" s="124"/>
      <c r="Y10" s="151">
        <f t="shared" si="4"/>
        <v>0</v>
      </c>
      <c r="Z10" s="219"/>
      <c r="AA10" s="220"/>
      <c r="AB10" s="216">
        <v>5</v>
      </c>
      <c r="AC10" s="217"/>
      <c r="AD10" s="124"/>
      <c r="AE10" s="124"/>
      <c r="AF10" s="151">
        <f t="shared" si="5"/>
        <v>0</v>
      </c>
      <c r="AG10" s="218"/>
      <c r="AH10" s="217"/>
      <c r="AI10" s="124"/>
      <c r="AJ10" s="124"/>
      <c r="AK10" s="151">
        <f t="shared" si="6"/>
        <v>0</v>
      </c>
      <c r="AL10" s="218"/>
      <c r="AM10" s="217"/>
      <c r="AN10" s="124"/>
      <c r="AO10" s="124"/>
      <c r="AP10" s="151">
        <f t="shared" si="7"/>
        <v>0</v>
      </c>
      <c r="AQ10" s="218"/>
      <c r="AR10" s="217"/>
      <c r="AS10" s="124"/>
      <c r="AT10" s="124"/>
      <c r="AU10" s="151">
        <f t="shared" si="8"/>
        <v>0</v>
      </c>
      <c r="AV10" s="218"/>
      <c r="AW10" s="217"/>
      <c r="AX10" s="124"/>
      <c r="AY10" s="124"/>
      <c r="AZ10" s="151">
        <f t="shared" si="9"/>
        <v>0</v>
      </c>
      <c r="BA10" s="219"/>
    </row>
    <row r="11" spans="1:53" x14ac:dyDescent="0.35">
      <c r="A11" s="216">
        <v>6</v>
      </c>
      <c r="B11" s="217"/>
      <c r="C11" s="124"/>
      <c r="D11" s="124"/>
      <c r="E11" s="151">
        <f t="shared" si="0"/>
        <v>0</v>
      </c>
      <c r="F11" s="218"/>
      <c r="G11" s="217"/>
      <c r="H11" s="124"/>
      <c r="I11" s="124"/>
      <c r="J11" s="151">
        <f t="shared" si="1"/>
        <v>0</v>
      </c>
      <c r="K11" s="218"/>
      <c r="L11" s="217"/>
      <c r="M11" s="124"/>
      <c r="N11" s="124"/>
      <c r="O11" s="151">
        <f t="shared" si="2"/>
        <v>0</v>
      </c>
      <c r="P11" s="218"/>
      <c r="Q11" s="217"/>
      <c r="R11" s="124"/>
      <c r="S11" s="124"/>
      <c r="T11" s="151">
        <f t="shared" si="3"/>
        <v>0</v>
      </c>
      <c r="U11" s="218"/>
      <c r="V11" s="217"/>
      <c r="W11" s="124"/>
      <c r="X11" s="124"/>
      <c r="Y11" s="151">
        <f t="shared" si="4"/>
        <v>0</v>
      </c>
      <c r="Z11" s="219"/>
      <c r="AA11" s="220"/>
      <c r="AB11" s="216">
        <v>6</v>
      </c>
      <c r="AC11" s="217"/>
      <c r="AD11" s="124"/>
      <c r="AE11" s="124"/>
      <c r="AF11" s="151">
        <f t="shared" si="5"/>
        <v>0</v>
      </c>
      <c r="AG11" s="218"/>
      <c r="AH11" s="217"/>
      <c r="AI11" s="124"/>
      <c r="AJ11" s="124"/>
      <c r="AK11" s="151">
        <f t="shared" si="6"/>
        <v>0</v>
      </c>
      <c r="AL11" s="218"/>
      <c r="AM11" s="217"/>
      <c r="AN11" s="124"/>
      <c r="AO11" s="124"/>
      <c r="AP11" s="151">
        <f t="shared" si="7"/>
        <v>0</v>
      </c>
      <c r="AQ11" s="218"/>
      <c r="AR11" s="217"/>
      <c r="AS11" s="124"/>
      <c r="AT11" s="124"/>
      <c r="AU11" s="151">
        <f t="shared" si="8"/>
        <v>0</v>
      </c>
      <c r="AV11" s="218"/>
      <c r="AW11" s="217"/>
      <c r="AX11" s="124"/>
      <c r="AY11" s="124"/>
      <c r="AZ11" s="151">
        <f t="shared" si="9"/>
        <v>0</v>
      </c>
      <c r="BA11" s="219"/>
    </row>
    <row r="12" spans="1:53" x14ac:dyDescent="0.35">
      <c r="A12" s="216">
        <v>7</v>
      </c>
      <c r="B12" s="217"/>
      <c r="C12" s="124"/>
      <c r="D12" s="124"/>
      <c r="E12" s="151">
        <f t="shared" si="0"/>
        <v>0</v>
      </c>
      <c r="F12" s="218"/>
      <c r="G12" s="217"/>
      <c r="H12" s="124"/>
      <c r="I12" s="124"/>
      <c r="J12" s="151">
        <f t="shared" si="1"/>
        <v>0</v>
      </c>
      <c r="K12" s="218"/>
      <c r="L12" s="217"/>
      <c r="M12" s="124"/>
      <c r="N12" s="124"/>
      <c r="O12" s="151">
        <f t="shared" si="2"/>
        <v>0</v>
      </c>
      <c r="P12" s="218"/>
      <c r="Q12" s="217"/>
      <c r="R12" s="124"/>
      <c r="S12" s="124"/>
      <c r="T12" s="151">
        <f t="shared" si="3"/>
        <v>0</v>
      </c>
      <c r="U12" s="218"/>
      <c r="V12" s="217"/>
      <c r="W12" s="124"/>
      <c r="X12" s="124"/>
      <c r="Y12" s="151">
        <f t="shared" si="4"/>
        <v>0</v>
      </c>
      <c r="Z12" s="219"/>
      <c r="AA12" s="220"/>
      <c r="AB12" s="216">
        <v>7</v>
      </c>
      <c r="AC12" s="217"/>
      <c r="AD12" s="124"/>
      <c r="AE12" s="124"/>
      <c r="AF12" s="151">
        <f t="shared" si="5"/>
        <v>0</v>
      </c>
      <c r="AG12" s="218"/>
      <c r="AH12" s="217"/>
      <c r="AI12" s="124"/>
      <c r="AJ12" s="124"/>
      <c r="AK12" s="151">
        <f t="shared" si="6"/>
        <v>0</v>
      </c>
      <c r="AL12" s="218"/>
      <c r="AM12" s="217"/>
      <c r="AN12" s="124"/>
      <c r="AO12" s="124"/>
      <c r="AP12" s="151">
        <f t="shared" si="7"/>
        <v>0</v>
      </c>
      <c r="AQ12" s="218"/>
      <c r="AR12" s="217"/>
      <c r="AS12" s="124"/>
      <c r="AT12" s="124"/>
      <c r="AU12" s="151">
        <f t="shared" si="8"/>
        <v>0</v>
      </c>
      <c r="AV12" s="218"/>
      <c r="AW12" s="217"/>
      <c r="AX12" s="124"/>
      <c r="AY12" s="124"/>
      <c r="AZ12" s="151">
        <f t="shared" si="9"/>
        <v>0</v>
      </c>
      <c r="BA12" s="219"/>
    </row>
    <row r="13" spans="1:53" x14ac:dyDescent="0.35">
      <c r="A13" s="216">
        <v>8</v>
      </c>
      <c r="B13" s="217"/>
      <c r="C13" s="124"/>
      <c r="D13" s="124"/>
      <c r="E13" s="151">
        <f t="shared" si="0"/>
        <v>0</v>
      </c>
      <c r="F13" s="218"/>
      <c r="G13" s="217"/>
      <c r="H13" s="124"/>
      <c r="I13" s="124"/>
      <c r="J13" s="151">
        <f t="shared" si="1"/>
        <v>0</v>
      </c>
      <c r="K13" s="218"/>
      <c r="L13" s="217"/>
      <c r="M13" s="124"/>
      <c r="N13" s="124"/>
      <c r="O13" s="151">
        <f t="shared" si="2"/>
        <v>0</v>
      </c>
      <c r="P13" s="218"/>
      <c r="Q13" s="217"/>
      <c r="R13" s="124"/>
      <c r="S13" s="124"/>
      <c r="T13" s="151">
        <f t="shared" si="3"/>
        <v>0</v>
      </c>
      <c r="U13" s="218"/>
      <c r="V13" s="217"/>
      <c r="W13" s="124"/>
      <c r="X13" s="124"/>
      <c r="Y13" s="151">
        <f t="shared" si="4"/>
        <v>0</v>
      </c>
      <c r="Z13" s="219"/>
      <c r="AA13" s="220"/>
      <c r="AB13" s="216">
        <v>8</v>
      </c>
      <c r="AC13" s="217"/>
      <c r="AD13" s="124"/>
      <c r="AE13" s="124"/>
      <c r="AF13" s="151">
        <f t="shared" si="5"/>
        <v>0</v>
      </c>
      <c r="AG13" s="218"/>
      <c r="AH13" s="217"/>
      <c r="AI13" s="124"/>
      <c r="AJ13" s="124"/>
      <c r="AK13" s="151">
        <f t="shared" si="6"/>
        <v>0</v>
      </c>
      <c r="AL13" s="218"/>
      <c r="AM13" s="217"/>
      <c r="AN13" s="124"/>
      <c r="AO13" s="124"/>
      <c r="AP13" s="151">
        <f t="shared" si="7"/>
        <v>0</v>
      </c>
      <c r="AQ13" s="218"/>
      <c r="AR13" s="217"/>
      <c r="AS13" s="124"/>
      <c r="AT13" s="124"/>
      <c r="AU13" s="151">
        <f t="shared" si="8"/>
        <v>0</v>
      </c>
      <c r="AV13" s="218"/>
      <c r="AW13" s="217"/>
      <c r="AX13" s="124"/>
      <c r="AY13" s="124"/>
      <c r="AZ13" s="151">
        <f t="shared" si="9"/>
        <v>0</v>
      </c>
      <c r="BA13" s="219"/>
    </row>
    <row r="14" spans="1:53" x14ac:dyDescent="0.35">
      <c r="A14" s="216">
        <v>9</v>
      </c>
      <c r="B14" s="217"/>
      <c r="C14" s="124"/>
      <c r="D14" s="124"/>
      <c r="E14" s="151">
        <f t="shared" si="0"/>
        <v>0</v>
      </c>
      <c r="F14" s="218"/>
      <c r="G14" s="217"/>
      <c r="H14" s="124"/>
      <c r="I14" s="124"/>
      <c r="J14" s="151">
        <f t="shared" si="1"/>
        <v>0</v>
      </c>
      <c r="K14" s="218"/>
      <c r="L14" s="217"/>
      <c r="M14" s="124"/>
      <c r="N14" s="124"/>
      <c r="O14" s="151">
        <f t="shared" si="2"/>
        <v>0</v>
      </c>
      <c r="P14" s="218"/>
      <c r="Q14" s="217"/>
      <c r="R14" s="124"/>
      <c r="S14" s="124"/>
      <c r="T14" s="151">
        <f t="shared" si="3"/>
        <v>0</v>
      </c>
      <c r="U14" s="218"/>
      <c r="V14" s="217"/>
      <c r="W14" s="124"/>
      <c r="X14" s="124"/>
      <c r="Y14" s="151">
        <f t="shared" si="4"/>
        <v>0</v>
      </c>
      <c r="Z14" s="219"/>
      <c r="AA14" s="220"/>
      <c r="AB14" s="216">
        <v>9</v>
      </c>
      <c r="AC14" s="217"/>
      <c r="AD14" s="124"/>
      <c r="AE14" s="124"/>
      <c r="AF14" s="151">
        <f t="shared" si="5"/>
        <v>0</v>
      </c>
      <c r="AG14" s="218"/>
      <c r="AH14" s="217"/>
      <c r="AI14" s="124"/>
      <c r="AJ14" s="124"/>
      <c r="AK14" s="151">
        <f t="shared" si="6"/>
        <v>0</v>
      </c>
      <c r="AL14" s="218"/>
      <c r="AM14" s="217"/>
      <c r="AN14" s="124"/>
      <c r="AO14" s="124"/>
      <c r="AP14" s="151">
        <f t="shared" si="7"/>
        <v>0</v>
      </c>
      <c r="AQ14" s="218"/>
      <c r="AR14" s="217"/>
      <c r="AS14" s="124"/>
      <c r="AT14" s="124"/>
      <c r="AU14" s="151">
        <f t="shared" si="8"/>
        <v>0</v>
      </c>
      <c r="AV14" s="218"/>
      <c r="AW14" s="217"/>
      <c r="AX14" s="124"/>
      <c r="AY14" s="124"/>
      <c r="AZ14" s="151">
        <f t="shared" si="9"/>
        <v>0</v>
      </c>
      <c r="BA14" s="219"/>
    </row>
    <row r="15" spans="1:53" ht="15" thickBot="1" x14ac:dyDescent="0.4">
      <c r="A15" s="216">
        <v>10</v>
      </c>
      <c r="B15" s="217"/>
      <c r="C15" s="124"/>
      <c r="D15" s="124"/>
      <c r="E15" s="151">
        <f t="shared" si="0"/>
        <v>0</v>
      </c>
      <c r="F15" s="218"/>
      <c r="G15" s="217"/>
      <c r="H15" s="124"/>
      <c r="I15" s="124"/>
      <c r="J15" s="151">
        <f t="shared" si="1"/>
        <v>0</v>
      </c>
      <c r="K15" s="218"/>
      <c r="L15" s="217"/>
      <c r="M15" s="124"/>
      <c r="N15" s="124"/>
      <c r="O15" s="151">
        <f t="shared" si="2"/>
        <v>0</v>
      </c>
      <c r="P15" s="218"/>
      <c r="Q15" s="217"/>
      <c r="R15" s="124"/>
      <c r="S15" s="124"/>
      <c r="T15" s="151">
        <f t="shared" si="3"/>
        <v>0</v>
      </c>
      <c r="U15" s="218"/>
      <c r="V15" s="217"/>
      <c r="W15" s="124"/>
      <c r="X15" s="124"/>
      <c r="Y15" s="151">
        <f t="shared" si="4"/>
        <v>0</v>
      </c>
      <c r="Z15" s="219"/>
      <c r="AA15" s="220"/>
      <c r="AB15" s="216">
        <v>10</v>
      </c>
      <c r="AC15" s="221"/>
      <c r="AD15" s="222"/>
      <c r="AE15" s="222"/>
      <c r="AF15" s="331">
        <f t="shared" si="5"/>
        <v>0</v>
      </c>
      <c r="AG15" s="223"/>
      <c r="AH15" s="221"/>
      <c r="AI15" s="222"/>
      <c r="AJ15" s="222"/>
      <c r="AK15" s="331">
        <f t="shared" si="6"/>
        <v>0</v>
      </c>
      <c r="AL15" s="223"/>
      <c r="AM15" s="221"/>
      <c r="AN15" s="222"/>
      <c r="AO15" s="222"/>
      <c r="AP15" s="331">
        <f t="shared" si="7"/>
        <v>0</v>
      </c>
      <c r="AQ15" s="223"/>
      <c r="AR15" s="221"/>
      <c r="AS15" s="222"/>
      <c r="AT15" s="222"/>
      <c r="AU15" s="331">
        <f t="shared" si="8"/>
        <v>0</v>
      </c>
      <c r="AV15" s="223"/>
      <c r="AW15" s="221"/>
      <c r="AX15" s="222"/>
      <c r="AY15" s="222"/>
      <c r="AZ15" s="331">
        <f t="shared" si="9"/>
        <v>0</v>
      </c>
      <c r="BA15" s="224"/>
    </row>
    <row r="16" spans="1:53" ht="15" thickBot="1" x14ac:dyDescent="0.4">
      <c r="A16" s="225" t="s">
        <v>4</v>
      </c>
      <c r="B16" s="278">
        <f t="shared" ref="B16:D16" si="10">SUM(B6:B15)</f>
        <v>0</v>
      </c>
      <c r="C16" s="279">
        <f t="shared" si="10"/>
        <v>0</v>
      </c>
      <c r="D16" s="279">
        <f t="shared" si="10"/>
        <v>0</v>
      </c>
      <c r="E16" s="279">
        <f>SUM(E6:E15)</f>
        <v>0</v>
      </c>
      <c r="F16" s="279">
        <f>SUM(F6:F15)</f>
        <v>0</v>
      </c>
      <c r="G16" s="278">
        <f t="shared" ref="G16:I16" si="11">SUM(G6:G15)</f>
        <v>0</v>
      </c>
      <c r="H16" s="279">
        <f t="shared" si="11"/>
        <v>0</v>
      </c>
      <c r="I16" s="279">
        <f t="shared" si="11"/>
        <v>0</v>
      </c>
      <c r="J16" s="279">
        <f>SUM(J6:J15)</f>
        <v>0</v>
      </c>
      <c r="K16" s="279">
        <f>SUM(K6:K15)</f>
        <v>0</v>
      </c>
      <c r="L16" s="278">
        <f t="shared" ref="L16:N16" si="12">SUM(L6:L15)</f>
        <v>0</v>
      </c>
      <c r="M16" s="279">
        <f t="shared" si="12"/>
        <v>0</v>
      </c>
      <c r="N16" s="279">
        <f t="shared" si="12"/>
        <v>0</v>
      </c>
      <c r="O16" s="279">
        <f>SUM(O6:O15)</f>
        <v>0</v>
      </c>
      <c r="P16" s="279">
        <f>SUM(P6:P15)</f>
        <v>0</v>
      </c>
      <c r="Q16" s="278">
        <f t="shared" ref="Q16:S16" si="13">SUM(Q6:Q15)</f>
        <v>0</v>
      </c>
      <c r="R16" s="279">
        <f t="shared" si="13"/>
        <v>0</v>
      </c>
      <c r="S16" s="279">
        <f t="shared" si="13"/>
        <v>0</v>
      </c>
      <c r="T16" s="279">
        <f>SUM(T6:T15)</f>
        <v>0</v>
      </c>
      <c r="U16" s="279">
        <f>SUM(U6:U15)</f>
        <v>0</v>
      </c>
      <c r="V16" s="278">
        <f t="shared" ref="V16:X16" si="14">SUM(V6:V15)</f>
        <v>0</v>
      </c>
      <c r="W16" s="279">
        <f t="shared" si="14"/>
        <v>0</v>
      </c>
      <c r="X16" s="279">
        <f t="shared" si="14"/>
        <v>0</v>
      </c>
      <c r="Y16" s="279">
        <f>SUM(Y6:Y15)</f>
        <v>0</v>
      </c>
      <c r="Z16" s="280">
        <f>SUM(Z6:Z15)</f>
        <v>0</v>
      </c>
      <c r="AA16" s="226"/>
      <c r="AB16" s="225" t="s">
        <v>4</v>
      </c>
      <c r="AC16" s="332">
        <f t="shared" ref="AC16:AE16" si="15">SUM(AC6:AC15)</f>
        <v>0</v>
      </c>
      <c r="AD16" s="333">
        <f t="shared" si="15"/>
        <v>0</v>
      </c>
      <c r="AE16" s="333">
        <f t="shared" si="15"/>
        <v>0</v>
      </c>
      <c r="AF16" s="333">
        <f>SUM(AF6:AF15)</f>
        <v>0</v>
      </c>
      <c r="AG16" s="333">
        <f>SUM(AG6:AG15)</f>
        <v>0</v>
      </c>
      <c r="AH16" s="332">
        <f t="shared" ref="AH16:AJ16" si="16">SUM(AH6:AH15)</f>
        <v>0</v>
      </c>
      <c r="AI16" s="333">
        <f t="shared" si="16"/>
        <v>0</v>
      </c>
      <c r="AJ16" s="333">
        <f t="shared" si="16"/>
        <v>0</v>
      </c>
      <c r="AK16" s="333">
        <f>SUM(AK6:AK15)</f>
        <v>0</v>
      </c>
      <c r="AL16" s="333">
        <f>SUM(AL6:AL15)</f>
        <v>0</v>
      </c>
      <c r="AM16" s="332">
        <f t="shared" ref="AM16:AO16" si="17">SUM(AM6:AM15)</f>
        <v>0</v>
      </c>
      <c r="AN16" s="333">
        <f t="shared" si="17"/>
        <v>0</v>
      </c>
      <c r="AO16" s="333">
        <f t="shared" si="17"/>
        <v>0</v>
      </c>
      <c r="AP16" s="333">
        <f>SUM(AP6:AP15)</f>
        <v>0</v>
      </c>
      <c r="AQ16" s="333">
        <f>SUM(AQ6:AQ15)</f>
        <v>0</v>
      </c>
      <c r="AR16" s="332">
        <f t="shared" ref="AR16:AT16" si="18">SUM(AR6:AR15)</f>
        <v>0</v>
      </c>
      <c r="AS16" s="333">
        <f t="shared" si="18"/>
        <v>0</v>
      </c>
      <c r="AT16" s="333">
        <f t="shared" si="18"/>
        <v>0</v>
      </c>
      <c r="AU16" s="333">
        <f>SUM(AU6:AU15)</f>
        <v>0</v>
      </c>
      <c r="AV16" s="333">
        <f>SUM(AV6:AV15)</f>
        <v>0</v>
      </c>
      <c r="AW16" s="332">
        <f t="shared" ref="AW16:AY16" si="19">SUM(AW6:AW15)</f>
        <v>0</v>
      </c>
      <c r="AX16" s="333">
        <f t="shared" si="19"/>
        <v>0</v>
      </c>
      <c r="AY16" s="333">
        <f t="shared" si="19"/>
        <v>0</v>
      </c>
      <c r="AZ16" s="333">
        <f>SUM(AZ6:AZ15)</f>
        <v>0</v>
      </c>
      <c r="BA16" s="334">
        <f>SUM(BA6:BA15)</f>
        <v>0</v>
      </c>
    </row>
    <row r="17" spans="1:53" ht="15" thickBot="1" x14ac:dyDescent="0.4">
      <c r="A17" s="634"/>
      <c r="B17" s="634"/>
      <c r="C17" s="634"/>
      <c r="D17" s="634"/>
      <c r="E17" s="634"/>
      <c r="F17" s="634"/>
      <c r="G17" s="634"/>
      <c r="H17" s="634"/>
      <c r="I17" s="634"/>
      <c r="J17" s="634"/>
      <c r="K17" s="634"/>
      <c r="L17" s="634"/>
      <c r="M17" s="634"/>
      <c r="N17" s="634"/>
      <c r="O17" s="634"/>
      <c r="P17" s="634"/>
      <c r="Q17" s="634"/>
      <c r="R17" s="634"/>
      <c r="S17" s="634"/>
      <c r="T17" s="634"/>
      <c r="U17" s="634"/>
      <c r="V17" s="634"/>
      <c r="W17" s="634"/>
      <c r="X17" s="634"/>
      <c r="Y17" s="211"/>
      <c r="AB17" s="634"/>
      <c r="AC17" s="634"/>
      <c r="AD17" s="634"/>
      <c r="AE17" s="634"/>
      <c r="AF17" s="634"/>
      <c r="AG17" s="634"/>
      <c r="AH17" s="634"/>
      <c r="AI17" s="634"/>
      <c r="AJ17" s="634"/>
      <c r="AK17" s="634"/>
      <c r="AL17" s="634"/>
      <c r="AM17" s="634"/>
      <c r="AN17" s="634"/>
      <c r="AO17" s="634"/>
      <c r="AP17" s="634"/>
      <c r="AQ17" s="634"/>
      <c r="AR17" s="634"/>
      <c r="AS17" s="634"/>
      <c r="AT17" s="634"/>
      <c r="AU17" s="634"/>
      <c r="AV17" s="634"/>
      <c r="AW17" s="634"/>
      <c r="AX17" s="634"/>
      <c r="AY17" s="634"/>
      <c r="AZ17" s="211"/>
    </row>
    <row r="18" spans="1:53" ht="15" thickBot="1" x14ac:dyDescent="0.4">
      <c r="A18" s="627" t="s">
        <v>189</v>
      </c>
      <c r="B18" s="628"/>
      <c r="C18" s="628"/>
      <c r="D18" s="628"/>
      <c r="E18" s="628"/>
      <c r="F18" s="628"/>
      <c r="G18" s="629"/>
      <c r="H18" s="632" t="s">
        <v>179</v>
      </c>
      <c r="I18" s="633"/>
      <c r="J18" s="635" t="s">
        <v>177</v>
      </c>
      <c r="K18" s="637" t="s">
        <v>180</v>
      </c>
      <c r="L18" s="638"/>
      <c r="M18" s="40"/>
      <c r="N18" s="40"/>
      <c r="O18" s="40"/>
      <c r="P18" s="40"/>
      <c r="Q18" s="40"/>
      <c r="R18" s="40"/>
      <c r="S18" s="227"/>
      <c r="T18" s="211"/>
      <c r="U18" s="211"/>
      <c r="V18" s="211"/>
      <c r="W18" s="211"/>
      <c r="X18" s="211"/>
      <c r="Y18" s="211"/>
      <c r="Z18" s="211"/>
      <c r="AA18" s="211"/>
      <c r="AB18" s="627" t="s">
        <v>192</v>
      </c>
      <c r="AC18" s="628"/>
      <c r="AD18" s="628"/>
      <c r="AE18" s="628"/>
      <c r="AF18" s="628"/>
      <c r="AG18" s="628"/>
      <c r="AH18" s="629"/>
      <c r="AI18" s="632" t="s">
        <v>179</v>
      </c>
      <c r="AJ18" s="633"/>
      <c r="AK18" s="635" t="s">
        <v>177</v>
      </c>
      <c r="AL18" s="637" t="s">
        <v>180</v>
      </c>
      <c r="AM18" s="638"/>
      <c r="AN18" s="40"/>
      <c r="AO18" s="40"/>
      <c r="AP18" s="40"/>
      <c r="AQ18" s="40"/>
      <c r="AR18" s="40"/>
      <c r="AS18" s="40"/>
      <c r="AT18" s="227"/>
      <c r="AU18" s="211"/>
      <c r="AV18" s="211"/>
      <c r="AW18" s="211"/>
      <c r="AX18" s="211"/>
      <c r="AY18" s="211"/>
      <c r="AZ18" s="211"/>
      <c r="BA18" s="211"/>
    </row>
    <row r="19" spans="1:53" ht="48" customHeight="1" thickBot="1" x14ac:dyDescent="0.4">
      <c r="A19" s="626" t="s">
        <v>7</v>
      </c>
      <c r="B19" s="626"/>
      <c r="C19" s="626"/>
      <c r="D19" s="626"/>
      <c r="E19" s="228" t="s">
        <v>190</v>
      </c>
      <c r="F19" s="229" t="s">
        <v>153</v>
      </c>
      <c r="G19" s="230" t="s">
        <v>14</v>
      </c>
      <c r="H19" s="231" t="s">
        <v>147</v>
      </c>
      <c r="I19" s="232" t="s">
        <v>148</v>
      </c>
      <c r="J19" s="636"/>
      <c r="K19" s="233" t="s">
        <v>150</v>
      </c>
      <c r="L19" s="234" t="s">
        <v>151</v>
      </c>
      <c r="M19" s="40"/>
      <c r="N19" s="40"/>
      <c r="O19" s="40"/>
      <c r="P19" s="40"/>
      <c r="Q19" s="40"/>
      <c r="R19" s="40"/>
      <c r="S19" s="227"/>
      <c r="T19" s="211"/>
      <c r="U19" s="211"/>
      <c r="V19" s="211"/>
      <c r="W19" s="211"/>
      <c r="X19" s="211"/>
      <c r="Y19" s="211"/>
      <c r="Z19" s="211"/>
      <c r="AA19" s="211"/>
      <c r="AB19" s="626" t="s">
        <v>7</v>
      </c>
      <c r="AC19" s="626"/>
      <c r="AD19" s="626"/>
      <c r="AE19" s="626"/>
      <c r="AF19" s="228" t="s">
        <v>145</v>
      </c>
      <c r="AG19" s="229" t="s">
        <v>153</v>
      </c>
      <c r="AH19" s="230" t="s">
        <v>14</v>
      </c>
      <c r="AI19" s="231" t="s">
        <v>147</v>
      </c>
      <c r="AJ19" s="232" t="s">
        <v>148</v>
      </c>
      <c r="AK19" s="636"/>
      <c r="AL19" s="235" t="s">
        <v>150</v>
      </c>
      <c r="AM19" s="236" t="s">
        <v>151</v>
      </c>
      <c r="AN19" s="40"/>
      <c r="AO19" s="40"/>
      <c r="AP19" s="40"/>
      <c r="AQ19" s="40"/>
      <c r="AR19" s="40"/>
      <c r="AS19" s="40"/>
      <c r="AT19" s="227"/>
      <c r="AU19" s="211"/>
      <c r="AV19" s="211"/>
      <c r="AW19" s="211"/>
      <c r="AX19" s="211"/>
      <c r="AY19" s="211"/>
      <c r="AZ19" s="211"/>
      <c r="BA19" s="211"/>
    </row>
    <row r="20" spans="1:53" ht="15.75" customHeight="1" x14ac:dyDescent="0.35">
      <c r="A20" s="622" t="s">
        <v>15</v>
      </c>
      <c r="B20" s="622"/>
      <c r="C20" s="622"/>
      <c r="D20" s="622"/>
      <c r="E20" s="281">
        <f>B16</f>
        <v>0</v>
      </c>
      <c r="F20" s="281">
        <f>C16+D16</f>
        <v>0</v>
      </c>
      <c r="G20" s="282" t="e">
        <f t="shared" ref="G20:G25" si="20">F20/E20*100</f>
        <v>#DIV/0!</v>
      </c>
      <c r="H20" s="283">
        <f>D16</f>
        <v>0</v>
      </c>
      <c r="I20" s="284" t="e">
        <f t="shared" ref="I20:I25" si="21">H20/F20*100</f>
        <v>#DIV/0!</v>
      </c>
      <c r="J20" s="285">
        <f>E16</f>
        <v>0</v>
      </c>
      <c r="K20" s="285">
        <f>F16</f>
        <v>0</v>
      </c>
      <c r="L20" s="286" t="e">
        <f>K20/J20*100</f>
        <v>#DIV/0!</v>
      </c>
      <c r="M20" s="40"/>
      <c r="N20" s="40"/>
      <c r="O20" s="40"/>
      <c r="P20" s="40"/>
      <c r="Q20" s="40"/>
      <c r="R20" s="40"/>
      <c r="S20" s="227"/>
      <c r="T20" s="211"/>
      <c r="U20" s="211"/>
      <c r="V20" s="211"/>
      <c r="W20" s="211"/>
      <c r="X20" s="211"/>
      <c r="Y20" s="211"/>
      <c r="Z20" s="211"/>
      <c r="AA20" s="211"/>
      <c r="AB20" s="622" t="s">
        <v>15</v>
      </c>
      <c r="AC20" s="622"/>
      <c r="AD20" s="622"/>
      <c r="AE20" s="622"/>
      <c r="AF20" s="281">
        <f>AC16</f>
        <v>0</v>
      </c>
      <c r="AG20" s="281">
        <f>AD16+AE16</f>
        <v>0</v>
      </c>
      <c r="AH20" s="282" t="e">
        <f t="shared" ref="AH20:AH25" si="22">AG20/AF20*100</f>
        <v>#DIV/0!</v>
      </c>
      <c r="AI20" s="283">
        <f>AE16</f>
        <v>0</v>
      </c>
      <c r="AJ20" s="284" t="e">
        <f t="shared" ref="AJ20:AJ24" si="23">AI20/AG20*100</f>
        <v>#DIV/0!</v>
      </c>
      <c r="AK20" s="285">
        <f>AF16</f>
        <v>0</v>
      </c>
      <c r="AL20" s="285">
        <f>AG16</f>
        <v>0</v>
      </c>
      <c r="AM20" s="286" t="e">
        <f>AL20/AK20*100</f>
        <v>#DIV/0!</v>
      </c>
      <c r="AN20" s="40"/>
      <c r="AO20" s="40"/>
      <c r="AP20" s="40"/>
      <c r="AQ20" s="40"/>
      <c r="AR20" s="40"/>
      <c r="AS20" s="40"/>
      <c r="AT20" s="227"/>
      <c r="AU20" s="211"/>
      <c r="AV20" s="211"/>
      <c r="AW20" s="211"/>
      <c r="AX20" s="211"/>
      <c r="AY20" s="211"/>
      <c r="AZ20" s="211"/>
      <c r="BA20" s="211"/>
    </row>
    <row r="21" spans="1:53" ht="15.75" customHeight="1" x14ac:dyDescent="0.35">
      <c r="A21" s="622" t="s">
        <v>16</v>
      </c>
      <c r="B21" s="622"/>
      <c r="C21" s="622"/>
      <c r="D21" s="622"/>
      <c r="E21" s="281">
        <f>G16</f>
        <v>0</v>
      </c>
      <c r="F21" s="281">
        <f>H16+I16</f>
        <v>0</v>
      </c>
      <c r="G21" s="282" t="e">
        <f t="shared" si="20"/>
        <v>#DIV/0!</v>
      </c>
      <c r="H21" s="283">
        <f>I16</f>
        <v>0</v>
      </c>
      <c r="I21" s="284" t="e">
        <f t="shared" si="21"/>
        <v>#DIV/0!</v>
      </c>
      <c r="J21" s="287">
        <f>J16</f>
        <v>0</v>
      </c>
      <c r="K21" s="287">
        <f>K16</f>
        <v>0</v>
      </c>
      <c r="L21" s="288" t="e">
        <f t="shared" ref="L21:L24" si="24">K21/J21*100</f>
        <v>#DIV/0!</v>
      </c>
      <c r="M21" s="40"/>
      <c r="N21" s="40"/>
      <c r="O21" s="40"/>
      <c r="P21" s="40"/>
      <c r="Q21" s="40"/>
      <c r="R21" s="40"/>
      <c r="S21" s="227"/>
      <c r="T21" s="211"/>
      <c r="U21" s="211"/>
      <c r="V21" s="211"/>
      <c r="W21" s="211"/>
      <c r="X21" s="211"/>
      <c r="Y21" s="211"/>
      <c r="Z21" s="211"/>
      <c r="AA21" s="211"/>
      <c r="AB21" s="622" t="s">
        <v>16</v>
      </c>
      <c r="AC21" s="622"/>
      <c r="AD21" s="622"/>
      <c r="AE21" s="622"/>
      <c r="AF21" s="281">
        <f>AH16</f>
        <v>0</v>
      </c>
      <c r="AG21" s="281">
        <f>AI16+AJ16</f>
        <v>0</v>
      </c>
      <c r="AH21" s="282" t="e">
        <f t="shared" si="22"/>
        <v>#DIV/0!</v>
      </c>
      <c r="AI21" s="283">
        <f>AJ16</f>
        <v>0</v>
      </c>
      <c r="AJ21" s="284" t="e">
        <f t="shared" si="23"/>
        <v>#DIV/0!</v>
      </c>
      <c r="AK21" s="287">
        <f>AK16</f>
        <v>0</v>
      </c>
      <c r="AL21" s="287">
        <f>AL16</f>
        <v>0</v>
      </c>
      <c r="AM21" s="288" t="e">
        <f t="shared" ref="AM21:AM24" si="25">AL21/AK21*100</f>
        <v>#DIV/0!</v>
      </c>
      <c r="AN21" s="40"/>
      <c r="AO21" s="40"/>
      <c r="AP21" s="40"/>
      <c r="AQ21" s="40"/>
      <c r="AR21" s="40"/>
      <c r="AS21" s="40"/>
      <c r="AT21" s="227"/>
      <c r="AU21" s="211"/>
      <c r="AV21" s="211"/>
      <c r="AW21" s="211"/>
      <c r="AX21" s="211"/>
      <c r="AY21" s="211"/>
      <c r="AZ21" s="211"/>
      <c r="BA21" s="211"/>
    </row>
    <row r="22" spans="1:53" ht="15.75" customHeight="1" x14ac:dyDescent="0.35">
      <c r="A22" s="622" t="s">
        <v>17</v>
      </c>
      <c r="B22" s="622"/>
      <c r="C22" s="622"/>
      <c r="D22" s="622"/>
      <c r="E22" s="281">
        <f>L16</f>
        <v>0</v>
      </c>
      <c r="F22" s="281">
        <f>M16+N16</f>
        <v>0</v>
      </c>
      <c r="G22" s="282" t="e">
        <f t="shared" si="20"/>
        <v>#DIV/0!</v>
      </c>
      <c r="H22" s="283">
        <f>N16</f>
        <v>0</v>
      </c>
      <c r="I22" s="284" t="e">
        <f t="shared" si="21"/>
        <v>#DIV/0!</v>
      </c>
      <c r="J22" s="287">
        <f>O16</f>
        <v>0</v>
      </c>
      <c r="K22" s="287">
        <f>P16</f>
        <v>0</v>
      </c>
      <c r="L22" s="288" t="e">
        <f t="shared" si="24"/>
        <v>#DIV/0!</v>
      </c>
      <c r="M22" s="40"/>
      <c r="N22" s="40"/>
      <c r="O22" s="40"/>
      <c r="P22" s="40"/>
      <c r="Q22" s="40"/>
      <c r="R22" s="40"/>
      <c r="S22" s="227"/>
      <c r="T22" s="211"/>
      <c r="U22" s="211"/>
      <c r="V22" s="211"/>
      <c r="W22" s="211"/>
      <c r="X22" s="211"/>
      <c r="Y22" s="211"/>
      <c r="Z22" s="211"/>
      <c r="AA22" s="211"/>
      <c r="AB22" s="622" t="s">
        <v>17</v>
      </c>
      <c r="AC22" s="622"/>
      <c r="AD22" s="622"/>
      <c r="AE22" s="622"/>
      <c r="AF22" s="281">
        <f>AM16</f>
        <v>0</v>
      </c>
      <c r="AG22" s="281">
        <f>AN16+AO16</f>
        <v>0</v>
      </c>
      <c r="AH22" s="282" t="e">
        <f t="shared" si="22"/>
        <v>#DIV/0!</v>
      </c>
      <c r="AI22" s="283">
        <f>AO16</f>
        <v>0</v>
      </c>
      <c r="AJ22" s="284" t="e">
        <f t="shared" si="23"/>
        <v>#DIV/0!</v>
      </c>
      <c r="AK22" s="287">
        <f>AP16</f>
        <v>0</v>
      </c>
      <c r="AL22" s="287">
        <f>AQ16</f>
        <v>0</v>
      </c>
      <c r="AM22" s="288" t="e">
        <f t="shared" si="25"/>
        <v>#DIV/0!</v>
      </c>
      <c r="AN22" s="40"/>
      <c r="AO22" s="40"/>
      <c r="AP22" s="40"/>
      <c r="AQ22" s="40"/>
      <c r="AR22" s="40"/>
      <c r="AS22" s="40"/>
      <c r="AT22" s="227"/>
      <c r="AU22" s="211"/>
      <c r="AV22" s="211"/>
      <c r="AW22" s="211"/>
      <c r="AX22" s="211"/>
      <c r="AY22" s="211"/>
      <c r="AZ22" s="211"/>
      <c r="BA22" s="211"/>
    </row>
    <row r="23" spans="1:53" ht="15.75" customHeight="1" x14ac:dyDescent="0.35">
      <c r="A23" s="622" t="s">
        <v>11</v>
      </c>
      <c r="B23" s="622"/>
      <c r="C23" s="622"/>
      <c r="D23" s="622"/>
      <c r="E23" s="281">
        <f>Q16</f>
        <v>0</v>
      </c>
      <c r="F23" s="281">
        <f>R16+S16</f>
        <v>0</v>
      </c>
      <c r="G23" s="282" t="e">
        <f t="shared" si="20"/>
        <v>#DIV/0!</v>
      </c>
      <c r="H23" s="283">
        <f>S16</f>
        <v>0</v>
      </c>
      <c r="I23" s="284" t="e">
        <f t="shared" si="21"/>
        <v>#DIV/0!</v>
      </c>
      <c r="J23" s="287">
        <f>T16</f>
        <v>0</v>
      </c>
      <c r="K23" s="287">
        <f>U16</f>
        <v>0</v>
      </c>
      <c r="L23" s="288" t="e">
        <f t="shared" si="24"/>
        <v>#DIV/0!</v>
      </c>
      <c r="M23" s="40"/>
      <c r="N23" s="40"/>
      <c r="O23" s="40"/>
      <c r="P23" s="40"/>
      <c r="Q23" s="40"/>
      <c r="R23" s="40"/>
      <c r="S23" s="227"/>
      <c r="T23" s="211"/>
      <c r="U23" s="211"/>
      <c r="V23" s="211"/>
      <c r="W23" s="211"/>
      <c r="X23" s="211"/>
      <c r="Y23" s="211"/>
      <c r="Z23" s="211"/>
      <c r="AA23" s="211"/>
      <c r="AB23" s="622" t="s">
        <v>11</v>
      </c>
      <c r="AC23" s="622"/>
      <c r="AD23" s="622"/>
      <c r="AE23" s="622"/>
      <c r="AF23" s="281">
        <f>AR16</f>
        <v>0</v>
      </c>
      <c r="AG23" s="281">
        <f>AS16+AT16</f>
        <v>0</v>
      </c>
      <c r="AH23" s="282" t="e">
        <f t="shared" si="22"/>
        <v>#DIV/0!</v>
      </c>
      <c r="AI23" s="283">
        <f>AT16</f>
        <v>0</v>
      </c>
      <c r="AJ23" s="284" t="e">
        <f t="shared" si="23"/>
        <v>#DIV/0!</v>
      </c>
      <c r="AK23" s="287">
        <f>AU16</f>
        <v>0</v>
      </c>
      <c r="AL23" s="287">
        <f>AV16</f>
        <v>0</v>
      </c>
      <c r="AM23" s="288" t="e">
        <f t="shared" si="25"/>
        <v>#DIV/0!</v>
      </c>
      <c r="AN23" s="40"/>
      <c r="AO23" s="40"/>
      <c r="AP23" s="40"/>
      <c r="AQ23" s="40"/>
      <c r="AR23" s="40"/>
      <c r="AS23" s="40"/>
      <c r="AT23" s="227"/>
      <c r="AU23" s="211"/>
      <c r="AV23" s="211"/>
      <c r="AW23" s="211"/>
      <c r="AX23" s="211"/>
      <c r="AY23" s="211"/>
      <c r="AZ23" s="211"/>
      <c r="BA23" s="211"/>
    </row>
    <row r="24" spans="1:53" ht="15.75" customHeight="1" thickBot="1" x14ac:dyDescent="0.4">
      <c r="A24" s="618" t="s">
        <v>18</v>
      </c>
      <c r="B24" s="618"/>
      <c r="C24" s="618"/>
      <c r="D24" s="618"/>
      <c r="E24" s="289">
        <f>V16</f>
        <v>0</v>
      </c>
      <c r="F24" s="289">
        <f>W16+X16</f>
        <v>0</v>
      </c>
      <c r="G24" s="290" t="e">
        <f t="shared" si="20"/>
        <v>#DIV/0!</v>
      </c>
      <c r="H24" s="291">
        <f>X16</f>
        <v>0</v>
      </c>
      <c r="I24" s="292" t="e">
        <f t="shared" si="21"/>
        <v>#DIV/0!</v>
      </c>
      <c r="J24" s="293">
        <f>Y16</f>
        <v>0</v>
      </c>
      <c r="K24" s="293">
        <f>Z16</f>
        <v>0</v>
      </c>
      <c r="L24" s="288" t="e">
        <f t="shared" si="24"/>
        <v>#DIV/0!</v>
      </c>
      <c r="M24" s="40"/>
      <c r="N24" s="40"/>
      <c r="O24" s="40"/>
      <c r="P24" s="40"/>
      <c r="Q24" s="40"/>
      <c r="R24" s="40"/>
      <c r="S24" s="227"/>
      <c r="T24" s="211"/>
      <c r="U24" s="211"/>
      <c r="V24" s="211"/>
      <c r="W24" s="211"/>
      <c r="X24" s="211"/>
      <c r="Y24" s="211"/>
      <c r="Z24" s="211"/>
      <c r="AA24" s="211"/>
      <c r="AB24" s="618" t="s">
        <v>18</v>
      </c>
      <c r="AC24" s="618"/>
      <c r="AD24" s="618"/>
      <c r="AE24" s="618"/>
      <c r="AF24" s="289">
        <f>AW16</f>
        <v>0</v>
      </c>
      <c r="AG24" s="289">
        <f>AX16+AY16</f>
        <v>0</v>
      </c>
      <c r="AH24" s="290" t="e">
        <f t="shared" si="22"/>
        <v>#DIV/0!</v>
      </c>
      <c r="AI24" s="291">
        <f>AY16</f>
        <v>0</v>
      </c>
      <c r="AJ24" s="292" t="e">
        <f t="shared" si="23"/>
        <v>#DIV/0!</v>
      </c>
      <c r="AK24" s="293">
        <f>AZ16</f>
        <v>0</v>
      </c>
      <c r="AL24" s="293">
        <f>BA16</f>
        <v>0</v>
      </c>
      <c r="AM24" s="288" t="e">
        <f t="shared" si="25"/>
        <v>#DIV/0!</v>
      </c>
      <c r="AN24" s="40"/>
      <c r="AO24" s="40"/>
      <c r="AP24" s="40"/>
      <c r="AQ24" s="40"/>
      <c r="AR24" s="40"/>
      <c r="AS24" s="40"/>
      <c r="AT24" s="227"/>
      <c r="AU24" s="211"/>
      <c r="AV24" s="211"/>
      <c r="AW24" s="211"/>
      <c r="AX24" s="211"/>
      <c r="AY24" s="211"/>
      <c r="AZ24" s="211"/>
      <c r="BA24" s="211"/>
    </row>
    <row r="25" spans="1:53" ht="15.75" customHeight="1" thickBot="1" x14ac:dyDescent="0.4">
      <c r="A25" s="619" t="s">
        <v>4</v>
      </c>
      <c r="B25" s="620"/>
      <c r="C25" s="620"/>
      <c r="D25" s="621"/>
      <c r="E25" s="294">
        <f>SUM(E20:E24)</f>
        <v>0</v>
      </c>
      <c r="F25" s="295">
        <f>SUM(F20:F24)</f>
        <v>0</v>
      </c>
      <c r="G25" s="296" t="e">
        <f t="shared" si="20"/>
        <v>#DIV/0!</v>
      </c>
      <c r="H25" s="297">
        <f>SUM(H20:H24)</f>
        <v>0</v>
      </c>
      <c r="I25" s="298" t="e">
        <f t="shared" si="21"/>
        <v>#DIV/0!</v>
      </c>
      <c r="J25" s="299">
        <f>SUM(J20:J24)</f>
        <v>0</v>
      </c>
      <c r="K25" s="299">
        <f>SUM(K20:K24)</f>
        <v>0</v>
      </c>
      <c r="L25" s="300" t="e">
        <f>K25/J25*100</f>
        <v>#DIV/0!</v>
      </c>
      <c r="M25" s="40"/>
      <c r="N25" s="40"/>
      <c r="O25" s="40"/>
      <c r="P25" s="40"/>
      <c r="Q25" s="40"/>
      <c r="R25" s="40"/>
      <c r="S25" s="227"/>
      <c r="T25" s="211"/>
      <c r="U25" s="211"/>
      <c r="V25" s="211"/>
      <c r="W25" s="211"/>
      <c r="X25" s="211"/>
      <c r="Y25" s="211"/>
      <c r="Z25" s="211"/>
      <c r="AA25" s="211"/>
      <c r="AB25" s="619" t="s">
        <v>4</v>
      </c>
      <c r="AC25" s="620"/>
      <c r="AD25" s="620"/>
      <c r="AE25" s="621"/>
      <c r="AF25" s="294">
        <f>SUM(AF20:AF24)</f>
        <v>0</v>
      </c>
      <c r="AG25" s="295">
        <f>SUM(AG20:AG24)</f>
        <v>0</v>
      </c>
      <c r="AH25" s="296" t="e">
        <f t="shared" si="22"/>
        <v>#DIV/0!</v>
      </c>
      <c r="AI25" s="297">
        <f>SUM(AI20:AI24)</f>
        <v>0</v>
      </c>
      <c r="AJ25" s="298" t="e">
        <f>AI25/AG25*100</f>
        <v>#DIV/0!</v>
      </c>
      <c r="AK25" s="299">
        <f>SUM(AK20:AK24)</f>
        <v>0</v>
      </c>
      <c r="AL25" s="299">
        <f>SUM(AL20:AL24)</f>
        <v>0</v>
      </c>
      <c r="AM25" s="300" t="e">
        <f>AL25/AK25*100</f>
        <v>#DIV/0!</v>
      </c>
      <c r="AN25" s="40"/>
      <c r="AO25" s="40"/>
      <c r="AP25" s="40"/>
      <c r="AQ25" s="40"/>
      <c r="AR25" s="40"/>
      <c r="AS25" s="40"/>
      <c r="AT25" s="227"/>
      <c r="AU25" s="211"/>
      <c r="AV25" s="211"/>
      <c r="AW25" s="211"/>
      <c r="AX25" s="211"/>
      <c r="AY25" s="211"/>
      <c r="AZ25" s="211"/>
      <c r="BA25" s="211"/>
    </row>
    <row r="26" spans="1:53" ht="15.75" customHeight="1" thickBot="1" x14ac:dyDescent="0.4">
      <c r="A26" s="623" t="s">
        <v>43</v>
      </c>
      <c r="B26" s="624"/>
      <c r="C26" s="624"/>
      <c r="D26" s="625"/>
      <c r="E26" s="237"/>
      <c r="F26" s="237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611" t="s">
        <v>43</v>
      </c>
      <c r="AC26" s="612"/>
      <c r="AD26" s="612"/>
      <c r="AE26" s="613"/>
      <c r="AF26" s="237"/>
      <c r="AG26" s="237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</row>
    <row r="27" spans="1:53" ht="15.75" customHeight="1" x14ac:dyDescent="0.35">
      <c r="A27" s="239"/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X27" s="239"/>
      <c r="AY27" s="239"/>
      <c r="AZ27" s="239"/>
      <c r="BA27" s="239"/>
    </row>
    <row r="28" spans="1:53" ht="23" customHeight="1" thickBot="1" x14ac:dyDescent="0.4">
      <c r="A28" s="614" t="s">
        <v>202</v>
      </c>
      <c r="B28" s="615"/>
      <c r="C28" s="615"/>
      <c r="D28" s="615"/>
      <c r="E28" s="615"/>
      <c r="F28" s="615"/>
      <c r="G28" s="615"/>
      <c r="H28" s="615"/>
      <c r="I28" s="615"/>
      <c r="J28" s="615"/>
      <c r="K28" s="615"/>
      <c r="L28" s="615"/>
      <c r="M28" s="615"/>
      <c r="N28" s="615"/>
      <c r="O28" s="615"/>
      <c r="P28" s="615"/>
      <c r="Q28" s="615"/>
      <c r="R28" s="615"/>
      <c r="S28" s="615"/>
      <c r="T28" s="615"/>
      <c r="U28" s="615"/>
      <c r="V28" s="240"/>
      <c r="W28" s="240"/>
      <c r="X28" s="240"/>
      <c r="Y28" s="240"/>
      <c r="AB28" s="616" t="s">
        <v>196</v>
      </c>
      <c r="AC28" s="617"/>
      <c r="AD28" s="617"/>
      <c r="AE28" s="617"/>
      <c r="AF28" s="617"/>
      <c r="AG28" s="617"/>
      <c r="AH28" s="617"/>
      <c r="AI28" s="617"/>
      <c r="AJ28" s="617"/>
      <c r="AK28" s="617"/>
      <c r="AL28" s="617"/>
      <c r="AM28" s="617"/>
      <c r="AN28" s="617"/>
      <c r="AO28" s="617"/>
      <c r="AP28" s="617"/>
      <c r="AQ28" s="617"/>
      <c r="AR28" s="617"/>
      <c r="AS28" s="617"/>
      <c r="AT28" s="617"/>
      <c r="AU28" s="617"/>
      <c r="AV28" s="617"/>
      <c r="AW28" s="240"/>
      <c r="AX28" s="240"/>
      <c r="AY28" s="240"/>
      <c r="AZ28" s="240"/>
    </row>
    <row r="29" spans="1:53" ht="15" thickBot="1" x14ac:dyDescent="0.4">
      <c r="A29" s="559" t="s">
        <v>183</v>
      </c>
      <c r="B29" s="560"/>
      <c r="C29" s="560"/>
      <c r="D29" s="560"/>
      <c r="E29" s="560"/>
      <c r="F29" s="560"/>
      <c r="G29" s="560"/>
      <c r="H29" s="560"/>
      <c r="I29" s="560"/>
      <c r="J29" s="560"/>
      <c r="K29" s="560"/>
      <c r="L29" s="560"/>
      <c r="M29" s="560"/>
      <c r="N29" s="560"/>
      <c r="O29" s="560"/>
      <c r="P29" s="560"/>
      <c r="Q29" s="560"/>
      <c r="R29" s="560"/>
      <c r="S29" s="560"/>
      <c r="T29" s="560"/>
      <c r="U29" s="561"/>
      <c r="V29" s="211"/>
      <c r="W29" s="211"/>
      <c r="X29" s="211"/>
      <c r="Y29" s="211"/>
      <c r="Z29" s="211"/>
      <c r="AA29" s="211"/>
      <c r="AB29" s="559" t="s">
        <v>187</v>
      </c>
      <c r="AC29" s="560"/>
      <c r="AD29" s="560"/>
      <c r="AE29" s="560"/>
      <c r="AF29" s="560"/>
      <c r="AG29" s="560"/>
      <c r="AH29" s="560"/>
      <c r="AI29" s="560"/>
      <c r="AJ29" s="560"/>
      <c r="AK29" s="560"/>
      <c r="AL29" s="560"/>
      <c r="AM29" s="560"/>
      <c r="AN29" s="560"/>
      <c r="AO29" s="560"/>
      <c r="AP29" s="560"/>
      <c r="AQ29" s="560"/>
      <c r="AR29" s="560"/>
      <c r="AS29" s="560"/>
      <c r="AT29" s="560"/>
      <c r="AU29" s="560"/>
      <c r="AV29" s="561"/>
      <c r="AW29" s="211"/>
      <c r="AX29" s="211"/>
      <c r="AY29" s="211"/>
      <c r="AZ29" s="211"/>
      <c r="BA29" s="211"/>
    </row>
    <row r="30" spans="1:53" ht="29" customHeight="1" thickBot="1" x14ac:dyDescent="0.4">
      <c r="A30" s="241" t="s">
        <v>21</v>
      </c>
      <c r="B30" s="606" t="s">
        <v>0</v>
      </c>
      <c r="C30" s="607"/>
      <c r="D30" s="607"/>
      <c r="E30" s="607"/>
      <c r="F30" s="608"/>
      <c r="G30" s="606" t="s">
        <v>19</v>
      </c>
      <c r="H30" s="607"/>
      <c r="I30" s="607"/>
      <c r="J30" s="607"/>
      <c r="K30" s="608"/>
      <c r="L30" s="606" t="s">
        <v>1</v>
      </c>
      <c r="M30" s="607"/>
      <c r="N30" s="607"/>
      <c r="O30" s="607"/>
      <c r="P30" s="608"/>
      <c r="Q30" s="606" t="s">
        <v>2</v>
      </c>
      <c r="R30" s="607"/>
      <c r="S30" s="607"/>
      <c r="T30" s="607"/>
      <c r="U30" s="608"/>
      <c r="V30" s="211"/>
      <c r="W30" s="211"/>
      <c r="X30" s="211"/>
      <c r="Y30" s="211"/>
      <c r="Z30" s="211"/>
      <c r="AA30" s="211"/>
      <c r="AB30" s="241" t="s">
        <v>21</v>
      </c>
      <c r="AC30" s="606" t="s">
        <v>0</v>
      </c>
      <c r="AD30" s="607"/>
      <c r="AE30" s="607"/>
      <c r="AF30" s="607"/>
      <c r="AG30" s="608"/>
      <c r="AH30" s="606" t="s">
        <v>19</v>
      </c>
      <c r="AI30" s="607"/>
      <c r="AJ30" s="607"/>
      <c r="AK30" s="607"/>
      <c r="AL30" s="608"/>
      <c r="AM30" s="606" t="s">
        <v>1</v>
      </c>
      <c r="AN30" s="607"/>
      <c r="AO30" s="607"/>
      <c r="AP30" s="607"/>
      <c r="AQ30" s="608"/>
      <c r="AR30" s="606" t="s">
        <v>2</v>
      </c>
      <c r="AS30" s="607"/>
      <c r="AT30" s="607"/>
      <c r="AU30" s="607"/>
      <c r="AV30" s="608"/>
      <c r="AW30" s="211"/>
      <c r="AX30" s="211"/>
      <c r="AY30" s="211"/>
      <c r="AZ30" s="211"/>
      <c r="BA30" s="211"/>
    </row>
    <row r="31" spans="1:53" ht="14.5" customHeight="1" x14ac:dyDescent="0.35">
      <c r="A31" s="602" t="s">
        <v>20</v>
      </c>
      <c r="B31" s="591" t="s">
        <v>145</v>
      </c>
      <c r="C31" s="593" t="s">
        <v>152</v>
      </c>
      <c r="D31" s="593"/>
      <c r="E31" s="604" t="s">
        <v>177</v>
      </c>
      <c r="F31" s="596" t="s">
        <v>178</v>
      </c>
      <c r="G31" s="591" t="s">
        <v>145</v>
      </c>
      <c r="H31" s="593" t="s">
        <v>152</v>
      </c>
      <c r="I31" s="593"/>
      <c r="J31" s="594" t="s">
        <v>177</v>
      </c>
      <c r="K31" s="596" t="s">
        <v>178</v>
      </c>
      <c r="L31" s="591" t="s">
        <v>145</v>
      </c>
      <c r="M31" s="593" t="s">
        <v>152</v>
      </c>
      <c r="N31" s="593"/>
      <c r="O31" s="594" t="s">
        <v>177</v>
      </c>
      <c r="P31" s="596" t="s">
        <v>178</v>
      </c>
      <c r="Q31" s="591" t="s">
        <v>145</v>
      </c>
      <c r="R31" s="601" t="s">
        <v>152</v>
      </c>
      <c r="S31" s="601"/>
      <c r="T31" s="609" t="s">
        <v>177</v>
      </c>
      <c r="U31" s="610" t="s">
        <v>178</v>
      </c>
      <c r="V31" s="211"/>
      <c r="W31" s="211"/>
      <c r="X31" s="211"/>
      <c r="Y31" s="211"/>
      <c r="Z31" s="211"/>
      <c r="AA31" s="211"/>
      <c r="AB31" s="602" t="s">
        <v>20</v>
      </c>
      <c r="AC31" s="591" t="s">
        <v>145</v>
      </c>
      <c r="AD31" s="593" t="s">
        <v>152</v>
      </c>
      <c r="AE31" s="593"/>
      <c r="AF31" s="594" t="s">
        <v>177</v>
      </c>
      <c r="AG31" s="596" t="s">
        <v>178</v>
      </c>
      <c r="AH31" s="591" t="s">
        <v>145</v>
      </c>
      <c r="AI31" s="593" t="s">
        <v>152</v>
      </c>
      <c r="AJ31" s="593"/>
      <c r="AK31" s="594" t="s">
        <v>177</v>
      </c>
      <c r="AL31" s="596" t="s">
        <v>178</v>
      </c>
      <c r="AM31" s="591" t="s">
        <v>145</v>
      </c>
      <c r="AN31" s="593" t="s">
        <v>152</v>
      </c>
      <c r="AO31" s="593"/>
      <c r="AP31" s="594" t="s">
        <v>177</v>
      </c>
      <c r="AQ31" s="596" t="s">
        <v>178</v>
      </c>
      <c r="AR31" s="591" t="s">
        <v>145</v>
      </c>
      <c r="AS31" s="601" t="s">
        <v>152</v>
      </c>
      <c r="AT31" s="601"/>
      <c r="AU31" s="609" t="s">
        <v>177</v>
      </c>
      <c r="AV31" s="610" t="s">
        <v>178</v>
      </c>
      <c r="AW31" s="211"/>
      <c r="AX31" s="211"/>
      <c r="AY31" s="211"/>
      <c r="AZ31" s="211"/>
      <c r="BA31" s="211"/>
    </row>
    <row r="32" spans="1:53" ht="25.5" customHeight="1" x14ac:dyDescent="0.35">
      <c r="A32" s="603"/>
      <c r="B32" s="592"/>
      <c r="C32" s="215" t="s">
        <v>143</v>
      </c>
      <c r="D32" s="215" t="s">
        <v>144</v>
      </c>
      <c r="E32" s="605"/>
      <c r="F32" s="597"/>
      <c r="G32" s="592"/>
      <c r="H32" s="215" t="s">
        <v>143</v>
      </c>
      <c r="I32" s="215" t="s">
        <v>144</v>
      </c>
      <c r="J32" s="595"/>
      <c r="K32" s="597"/>
      <c r="L32" s="592"/>
      <c r="M32" s="215" t="s">
        <v>143</v>
      </c>
      <c r="N32" s="215" t="s">
        <v>144</v>
      </c>
      <c r="O32" s="595"/>
      <c r="P32" s="597"/>
      <c r="Q32" s="592"/>
      <c r="R32" s="215" t="s">
        <v>143</v>
      </c>
      <c r="S32" s="215" t="s">
        <v>144</v>
      </c>
      <c r="T32" s="595"/>
      <c r="U32" s="597"/>
      <c r="V32" s="211"/>
      <c r="W32" s="211"/>
      <c r="X32" s="211"/>
      <c r="Y32" s="211"/>
      <c r="Z32" s="211"/>
      <c r="AA32" s="211"/>
      <c r="AB32" s="603"/>
      <c r="AC32" s="592"/>
      <c r="AD32" s="215" t="s">
        <v>143</v>
      </c>
      <c r="AE32" s="215" t="s">
        <v>144</v>
      </c>
      <c r="AF32" s="595"/>
      <c r="AG32" s="597"/>
      <c r="AH32" s="592"/>
      <c r="AI32" s="215" t="s">
        <v>143</v>
      </c>
      <c r="AJ32" s="215" t="s">
        <v>144</v>
      </c>
      <c r="AK32" s="595"/>
      <c r="AL32" s="597"/>
      <c r="AM32" s="592"/>
      <c r="AN32" s="215" t="s">
        <v>143</v>
      </c>
      <c r="AO32" s="215" t="s">
        <v>144</v>
      </c>
      <c r="AP32" s="595"/>
      <c r="AQ32" s="597"/>
      <c r="AR32" s="592"/>
      <c r="AS32" s="215" t="s">
        <v>143</v>
      </c>
      <c r="AT32" s="215" t="s">
        <v>144</v>
      </c>
      <c r="AU32" s="595"/>
      <c r="AV32" s="597"/>
      <c r="AW32" s="211"/>
      <c r="AX32" s="211"/>
      <c r="AY32" s="211"/>
      <c r="AZ32" s="211"/>
      <c r="BA32" s="211"/>
    </row>
    <row r="33" spans="1:53" x14ac:dyDescent="0.35">
      <c r="A33" s="242">
        <v>1</v>
      </c>
      <c r="B33" s="243"/>
      <c r="C33" s="244"/>
      <c r="D33" s="244"/>
      <c r="E33" s="301">
        <f>B33-(C33+D33)</f>
        <v>0</v>
      </c>
      <c r="F33" s="245"/>
      <c r="G33" s="243"/>
      <c r="H33" s="215"/>
      <c r="I33" s="215"/>
      <c r="J33" s="301">
        <f>G33-(H33+I33)</f>
        <v>0</v>
      </c>
      <c r="K33" s="246"/>
      <c r="L33" s="243"/>
      <c r="M33" s="215"/>
      <c r="N33" s="215"/>
      <c r="O33" s="301">
        <f>L33-(M33+N33)</f>
        <v>0</v>
      </c>
      <c r="P33" s="246"/>
      <c r="Q33" s="243"/>
      <c r="R33" s="244"/>
      <c r="S33" s="244"/>
      <c r="T33" s="301">
        <f>Q33-(R33+S33)</f>
        <v>0</v>
      </c>
      <c r="U33" s="245"/>
      <c r="V33" s="211"/>
      <c r="W33" s="211"/>
      <c r="X33" s="211"/>
      <c r="Y33" s="211"/>
      <c r="Z33" s="211"/>
      <c r="AA33" s="211"/>
      <c r="AB33" s="242">
        <v>1</v>
      </c>
      <c r="AC33" s="243"/>
      <c r="AD33" s="244"/>
      <c r="AE33" s="244"/>
      <c r="AF33" s="301">
        <f>AC33-(AD33+AE33)</f>
        <v>0</v>
      </c>
      <c r="AG33" s="245"/>
      <c r="AH33" s="243"/>
      <c r="AI33" s="215"/>
      <c r="AJ33" s="215"/>
      <c r="AK33" s="301">
        <f>AH33-(AI33+AJ33)</f>
        <v>0</v>
      </c>
      <c r="AL33" s="246"/>
      <c r="AM33" s="243"/>
      <c r="AN33" s="215"/>
      <c r="AO33" s="215"/>
      <c r="AP33" s="301">
        <f>AM33-(AN33+AO33)</f>
        <v>0</v>
      </c>
      <c r="AQ33" s="246"/>
      <c r="AR33" s="243"/>
      <c r="AS33" s="244"/>
      <c r="AT33" s="244"/>
      <c r="AU33" s="301">
        <f>AR33-(AS33+AT33)</f>
        <v>0</v>
      </c>
      <c r="AV33" s="245"/>
      <c r="AW33" s="211"/>
      <c r="AX33" s="211"/>
      <c r="AY33" s="211"/>
      <c r="AZ33" s="211"/>
      <c r="BA33" s="211"/>
    </row>
    <row r="34" spans="1:53" x14ac:dyDescent="0.35">
      <c r="A34" s="242">
        <v>2</v>
      </c>
      <c r="B34" s="217"/>
      <c r="C34" s="124"/>
      <c r="D34" s="124"/>
      <c r="E34" s="301">
        <f t="shared" ref="E34:E43" si="26">B34-(C34+D34)</f>
        <v>0</v>
      </c>
      <c r="F34" s="219"/>
      <c r="G34" s="217"/>
      <c r="H34" s="124"/>
      <c r="I34" s="124"/>
      <c r="J34" s="151">
        <f t="shared" ref="J34:J43" si="27">G34-(H34+I34)</f>
        <v>0</v>
      </c>
      <c r="K34" s="219"/>
      <c r="L34" s="217"/>
      <c r="M34" s="124"/>
      <c r="N34" s="124"/>
      <c r="O34" s="151">
        <f t="shared" ref="O34:O43" si="28">L34-(M34+N34)</f>
        <v>0</v>
      </c>
      <c r="P34" s="219"/>
      <c r="Q34" s="217"/>
      <c r="R34" s="124"/>
      <c r="S34" s="124"/>
      <c r="T34" s="301">
        <f t="shared" ref="T34:T43" si="29">Q34-(R34+S34)</f>
        <v>0</v>
      </c>
      <c r="U34" s="219"/>
      <c r="V34" s="211"/>
      <c r="W34" s="211"/>
      <c r="X34" s="211"/>
      <c r="Y34" s="211"/>
      <c r="Z34" s="211"/>
      <c r="AA34" s="211"/>
      <c r="AB34" s="242">
        <v>2</v>
      </c>
      <c r="AC34" s="217"/>
      <c r="AD34" s="124"/>
      <c r="AE34" s="124"/>
      <c r="AF34" s="301">
        <f t="shared" ref="AF34:AF43" si="30">AC34-(AD34+AE34)</f>
        <v>0</v>
      </c>
      <c r="AG34" s="219"/>
      <c r="AH34" s="217"/>
      <c r="AI34" s="124"/>
      <c r="AJ34" s="124"/>
      <c r="AK34" s="151">
        <f t="shared" ref="AK34:AK43" si="31">AH34-(AI34+AJ34)</f>
        <v>0</v>
      </c>
      <c r="AL34" s="219"/>
      <c r="AM34" s="217"/>
      <c r="AN34" s="124"/>
      <c r="AO34" s="124"/>
      <c r="AP34" s="151">
        <f t="shared" ref="AP34:AP43" si="32">AM34-(AN34+AO34)</f>
        <v>0</v>
      </c>
      <c r="AQ34" s="219"/>
      <c r="AR34" s="217"/>
      <c r="AS34" s="124"/>
      <c r="AT34" s="124"/>
      <c r="AU34" s="301">
        <f t="shared" ref="AU34:AU43" si="33">AR34-(AS34+AT34)</f>
        <v>0</v>
      </c>
      <c r="AV34" s="219"/>
      <c r="AW34" s="211"/>
      <c r="AX34" s="211"/>
      <c r="AY34" s="211"/>
      <c r="AZ34" s="211"/>
      <c r="BA34" s="211"/>
    </row>
    <row r="35" spans="1:53" x14ac:dyDescent="0.35">
      <c r="A35" s="242">
        <v>3</v>
      </c>
      <c r="B35" s="247"/>
      <c r="C35" s="248"/>
      <c r="D35" s="248"/>
      <c r="E35" s="301">
        <f t="shared" si="26"/>
        <v>0</v>
      </c>
      <c r="F35" s="249"/>
      <c r="G35" s="217"/>
      <c r="H35" s="124"/>
      <c r="I35" s="124"/>
      <c r="J35" s="151">
        <f t="shared" si="27"/>
        <v>0</v>
      </c>
      <c r="K35" s="219"/>
      <c r="L35" s="217"/>
      <c r="M35" s="124"/>
      <c r="N35" s="124"/>
      <c r="O35" s="151">
        <f t="shared" si="28"/>
        <v>0</v>
      </c>
      <c r="P35" s="219"/>
      <c r="Q35" s="247"/>
      <c r="R35" s="248"/>
      <c r="S35" s="248"/>
      <c r="T35" s="301">
        <f t="shared" si="29"/>
        <v>0</v>
      </c>
      <c r="U35" s="249"/>
      <c r="V35" s="211"/>
      <c r="W35" s="211"/>
      <c r="X35" s="211"/>
      <c r="Y35" s="211"/>
      <c r="Z35" s="211"/>
      <c r="AA35" s="211"/>
      <c r="AB35" s="242">
        <v>3</v>
      </c>
      <c r="AC35" s="247"/>
      <c r="AD35" s="248"/>
      <c r="AE35" s="248"/>
      <c r="AF35" s="301">
        <f t="shared" si="30"/>
        <v>0</v>
      </c>
      <c r="AG35" s="249"/>
      <c r="AH35" s="217"/>
      <c r="AI35" s="124"/>
      <c r="AJ35" s="124"/>
      <c r="AK35" s="151">
        <f t="shared" si="31"/>
        <v>0</v>
      </c>
      <c r="AL35" s="219"/>
      <c r="AM35" s="217"/>
      <c r="AN35" s="124"/>
      <c r="AO35" s="124"/>
      <c r="AP35" s="151">
        <f t="shared" si="32"/>
        <v>0</v>
      </c>
      <c r="AQ35" s="219"/>
      <c r="AR35" s="247"/>
      <c r="AS35" s="248"/>
      <c r="AT35" s="248"/>
      <c r="AU35" s="301">
        <f t="shared" si="33"/>
        <v>0</v>
      </c>
      <c r="AV35" s="249"/>
      <c r="AW35" s="211"/>
      <c r="AX35" s="211"/>
      <c r="AY35" s="211"/>
      <c r="AZ35" s="211"/>
      <c r="BA35" s="211"/>
    </row>
    <row r="36" spans="1:53" x14ac:dyDescent="0.35">
      <c r="A36" s="242">
        <v>4</v>
      </c>
      <c r="B36" s="247"/>
      <c r="C36" s="248"/>
      <c r="D36" s="248"/>
      <c r="E36" s="301">
        <f t="shared" si="26"/>
        <v>0</v>
      </c>
      <c r="F36" s="249"/>
      <c r="G36" s="217"/>
      <c r="H36" s="124"/>
      <c r="I36" s="124"/>
      <c r="J36" s="151">
        <f t="shared" si="27"/>
        <v>0</v>
      </c>
      <c r="K36" s="219"/>
      <c r="L36" s="217"/>
      <c r="M36" s="124"/>
      <c r="N36" s="124"/>
      <c r="O36" s="151">
        <f t="shared" si="28"/>
        <v>0</v>
      </c>
      <c r="P36" s="219"/>
      <c r="Q36" s="247"/>
      <c r="R36" s="248"/>
      <c r="S36" s="248"/>
      <c r="T36" s="301">
        <f t="shared" si="29"/>
        <v>0</v>
      </c>
      <c r="U36" s="249"/>
      <c r="V36" s="211"/>
      <c r="W36" s="211"/>
      <c r="X36" s="211"/>
      <c r="Y36" s="211"/>
      <c r="Z36" s="211"/>
      <c r="AA36" s="211"/>
      <c r="AB36" s="242">
        <v>4</v>
      </c>
      <c r="AC36" s="247"/>
      <c r="AD36" s="248"/>
      <c r="AE36" s="248"/>
      <c r="AF36" s="301">
        <f t="shared" si="30"/>
        <v>0</v>
      </c>
      <c r="AG36" s="249"/>
      <c r="AH36" s="217"/>
      <c r="AI36" s="124"/>
      <c r="AJ36" s="124"/>
      <c r="AK36" s="151">
        <f t="shared" si="31"/>
        <v>0</v>
      </c>
      <c r="AL36" s="219"/>
      <c r="AM36" s="217"/>
      <c r="AN36" s="124"/>
      <c r="AO36" s="124"/>
      <c r="AP36" s="151">
        <f t="shared" si="32"/>
        <v>0</v>
      </c>
      <c r="AQ36" s="219"/>
      <c r="AR36" s="247"/>
      <c r="AS36" s="248"/>
      <c r="AT36" s="248"/>
      <c r="AU36" s="301">
        <f t="shared" si="33"/>
        <v>0</v>
      </c>
      <c r="AV36" s="249"/>
      <c r="AW36" s="211"/>
      <c r="AX36" s="211"/>
      <c r="AY36" s="211"/>
      <c r="AZ36" s="211"/>
      <c r="BA36" s="211"/>
    </row>
    <row r="37" spans="1:53" x14ac:dyDescent="0.35">
      <c r="A37" s="242">
        <v>5</v>
      </c>
      <c r="B37" s="247"/>
      <c r="C37" s="248"/>
      <c r="D37" s="248"/>
      <c r="E37" s="301">
        <f t="shared" si="26"/>
        <v>0</v>
      </c>
      <c r="F37" s="249"/>
      <c r="G37" s="217"/>
      <c r="H37" s="124"/>
      <c r="I37" s="124"/>
      <c r="J37" s="151">
        <f t="shared" si="27"/>
        <v>0</v>
      </c>
      <c r="K37" s="219"/>
      <c r="L37" s="217"/>
      <c r="M37" s="124"/>
      <c r="N37" s="124"/>
      <c r="O37" s="151">
        <f t="shared" si="28"/>
        <v>0</v>
      </c>
      <c r="P37" s="219"/>
      <c r="Q37" s="247"/>
      <c r="R37" s="248"/>
      <c r="S37" s="248"/>
      <c r="T37" s="301">
        <f t="shared" si="29"/>
        <v>0</v>
      </c>
      <c r="U37" s="249"/>
      <c r="V37" s="211"/>
      <c r="W37" s="211"/>
      <c r="X37" s="211"/>
      <c r="Y37" s="211"/>
      <c r="Z37" s="211"/>
      <c r="AA37" s="211"/>
      <c r="AB37" s="242">
        <v>5</v>
      </c>
      <c r="AC37" s="247"/>
      <c r="AD37" s="248"/>
      <c r="AE37" s="248"/>
      <c r="AF37" s="301">
        <f t="shared" si="30"/>
        <v>0</v>
      </c>
      <c r="AG37" s="249"/>
      <c r="AH37" s="217"/>
      <c r="AI37" s="124"/>
      <c r="AJ37" s="124"/>
      <c r="AK37" s="151">
        <f t="shared" si="31"/>
        <v>0</v>
      </c>
      <c r="AL37" s="219"/>
      <c r="AM37" s="217"/>
      <c r="AN37" s="124"/>
      <c r="AO37" s="124"/>
      <c r="AP37" s="151">
        <f t="shared" si="32"/>
        <v>0</v>
      </c>
      <c r="AQ37" s="219"/>
      <c r="AR37" s="247"/>
      <c r="AS37" s="248"/>
      <c r="AT37" s="248"/>
      <c r="AU37" s="301">
        <f t="shared" si="33"/>
        <v>0</v>
      </c>
      <c r="AV37" s="249"/>
      <c r="AW37" s="211"/>
      <c r="AX37" s="211"/>
      <c r="AY37" s="211"/>
      <c r="AZ37" s="211"/>
      <c r="BA37" s="211"/>
    </row>
    <row r="38" spans="1:53" x14ac:dyDescent="0.35">
      <c r="A38" s="242">
        <v>6</v>
      </c>
      <c r="B38" s="247"/>
      <c r="C38" s="248"/>
      <c r="D38" s="248"/>
      <c r="E38" s="301">
        <f t="shared" si="26"/>
        <v>0</v>
      </c>
      <c r="F38" s="249"/>
      <c r="G38" s="217"/>
      <c r="H38" s="124"/>
      <c r="I38" s="124"/>
      <c r="J38" s="151">
        <f t="shared" si="27"/>
        <v>0</v>
      </c>
      <c r="K38" s="219"/>
      <c r="L38" s="217"/>
      <c r="M38" s="124"/>
      <c r="N38" s="124"/>
      <c r="O38" s="151">
        <f t="shared" si="28"/>
        <v>0</v>
      </c>
      <c r="P38" s="219"/>
      <c r="Q38" s="247"/>
      <c r="R38" s="248"/>
      <c r="S38" s="248"/>
      <c r="T38" s="301">
        <f t="shared" si="29"/>
        <v>0</v>
      </c>
      <c r="U38" s="249"/>
      <c r="V38" s="211"/>
      <c r="W38" s="211"/>
      <c r="X38" s="211"/>
      <c r="Y38" s="211"/>
      <c r="Z38" s="211"/>
      <c r="AA38" s="211"/>
      <c r="AB38" s="242">
        <v>6</v>
      </c>
      <c r="AC38" s="247"/>
      <c r="AD38" s="248"/>
      <c r="AE38" s="248"/>
      <c r="AF38" s="301">
        <f t="shared" si="30"/>
        <v>0</v>
      </c>
      <c r="AG38" s="249"/>
      <c r="AH38" s="217"/>
      <c r="AI38" s="124"/>
      <c r="AJ38" s="124"/>
      <c r="AK38" s="151">
        <f t="shared" si="31"/>
        <v>0</v>
      </c>
      <c r="AL38" s="219"/>
      <c r="AM38" s="217"/>
      <c r="AN38" s="124"/>
      <c r="AO38" s="124"/>
      <c r="AP38" s="151">
        <f t="shared" si="32"/>
        <v>0</v>
      </c>
      <c r="AQ38" s="219"/>
      <c r="AR38" s="247"/>
      <c r="AS38" s="248"/>
      <c r="AT38" s="248"/>
      <c r="AU38" s="301">
        <f t="shared" si="33"/>
        <v>0</v>
      </c>
      <c r="AV38" s="249"/>
      <c r="AW38" s="211"/>
      <c r="AX38" s="211"/>
      <c r="AY38" s="211"/>
      <c r="AZ38" s="211"/>
      <c r="BA38" s="211"/>
    </row>
    <row r="39" spans="1:53" x14ac:dyDescent="0.35">
      <c r="A39" s="242">
        <v>7</v>
      </c>
      <c r="B39" s="247"/>
      <c r="C39" s="248"/>
      <c r="D39" s="248"/>
      <c r="E39" s="301">
        <f t="shared" si="26"/>
        <v>0</v>
      </c>
      <c r="F39" s="249"/>
      <c r="G39" s="247"/>
      <c r="H39" s="248"/>
      <c r="I39" s="248"/>
      <c r="J39" s="303">
        <f t="shared" si="27"/>
        <v>0</v>
      </c>
      <c r="K39" s="249"/>
      <c r="L39" s="247"/>
      <c r="M39" s="248"/>
      <c r="N39" s="248"/>
      <c r="O39" s="303">
        <f t="shared" si="28"/>
        <v>0</v>
      </c>
      <c r="P39" s="249"/>
      <c r="Q39" s="247"/>
      <c r="R39" s="248"/>
      <c r="S39" s="248"/>
      <c r="T39" s="301">
        <f t="shared" si="29"/>
        <v>0</v>
      </c>
      <c r="U39" s="249"/>
      <c r="V39" s="211"/>
      <c r="W39" s="211"/>
      <c r="X39" s="211"/>
      <c r="Y39" s="211"/>
      <c r="Z39" s="211"/>
      <c r="AA39" s="211"/>
      <c r="AB39" s="242">
        <v>7</v>
      </c>
      <c r="AC39" s="247"/>
      <c r="AD39" s="248"/>
      <c r="AE39" s="248"/>
      <c r="AF39" s="301">
        <f t="shared" si="30"/>
        <v>0</v>
      </c>
      <c r="AG39" s="249"/>
      <c r="AH39" s="247"/>
      <c r="AI39" s="248"/>
      <c r="AJ39" s="248"/>
      <c r="AK39" s="303">
        <f t="shared" si="31"/>
        <v>0</v>
      </c>
      <c r="AL39" s="249"/>
      <c r="AM39" s="247"/>
      <c r="AN39" s="248"/>
      <c r="AO39" s="248"/>
      <c r="AP39" s="303">
        <f t="shared" si="32"/>
        <v>0</v>
      </c>
      <c r="AQ39" s="249"/>
      <c r="AR39" s="247"/>
      <c r="AS39" s="248"/>
      <c r="AT39" s="248"/>
      <c r="AU39" s="301">
        <f t="shared" si="33"/>
        <v>0</v>
      </c>
      <c r="AV39" s="249"/>
      <c r="AW39" s="211"/>
      <c r="AX39" s="211"/>
      <c r="AY39" s="211"/>
      <c r="AZ39" s="211"/>
      <c r="BA39" s="211"/>
    </row>
    <row r="40" spans="1:53" x14ac:dyDescent="0.35">
      <c r="A40" s="242">
        <v>8</v>
      </c>
      <c r="B40" s="247"/>
      <c r="C40" s="248"/>
      <c r="D40" s="248"/>
      <c r="E40" s="301">
        <f t="shared" si="26"/>
        <v>0</v>
      </c>
      <c r="F40" s="249"/>
      <c r="G40" s="247"/>
      <c r="H40" s="248"/>
      <c r="I40" s="248"/>
      <c r="J40" s="303">
        <f t="shared" si="27"/>
        <v>0</v>
      </c>
      <c r="K40" s="249"/>
      <c r="L40" s="247"/>
      <c r="M40" s="248"/>
      <c r="N40" s="248"/>
      <c r="O40" s="303">
        <f t="shared" si="28"/>
        <v>0</v>
      </c>
      <c r="P40" s="249"/>
      <c r="Q40" s="247"/>
      <c r="R40" s="248"/>
      <c r="S40" s="248"/>
      <c r="T40" s="301">
        <f t="shared" si="29"/>
        <v>0</v>
      </c>
      <c r="U40" s="249"/>
      <c r="V40" s="211"/>
      <c r="W40" s="211"/>
      <c r="X40" s="211"/>
      <c r="Y40" s="211"/>
      <c r="Z40" s="211"/>
      <c r="AA40" s="211"/>
      <c r="AB40" s="242">
        <v>8</v>
      </c>
      <c r="AC40" s="247"/>
      <c r="AD40" s="248"/>
      <c r="AE40" s="248"/>
      <c r="AF40" s="301">
        <f t="shared" si="30"/>
        <v>0</v>
      </c>
      <c r="AG40" s="249"/>
      <c r="AH40" s="247"/>
      <c r="AI40" s="248"/>
      <c r="AJ40" s="248"/>
      <c r="AK40" s="303">
        <f t="shared" si="31"/>
        <v>0</v>
      </c>
      <c r="AL40" s="249"/>
      <c r="AM40" s="247"/>
      <c r="AN40" s="248"/>
      <c r="AO40" s="248"/>
      <c r="AP40" s="303">
        <f t="shared" si="32"/>
        <v>0</v>
      </c>
      <c r="AQ40" s="249"/>
      <c r="AR40" s="247"/>
      <c r="AS40" s="248"/>
      <c r="AT40" s="248"/>
      <c r="AU40" s="301">
        <f t="shared" si="33"/>
        <v>0</v>
      </c>
      <c r="AV40" s="249"/>
      <c r="AW40" s="211"/>
      <c r="AX40" s="211"/>
      <c r="AY40" s="211"/>
      <c r="AZ40" s="211"/>
      <c r="BA40" s="211"/>
    </row>
    <row r="41" spans="1:53" x14ac:dyDescent="0.35">
      <c r="A41" s="242">
        <v>9</v>
      </c>
      <c r="B41" s="247"/>
      <c r="C41" s="248"/>
      <c r="D41" s="248"/>
      <c r="E41" s="301">
        <f t="shared" si="26"/>
        <v>0</v>
      </c>
      <c r="F41" s="249"/>
      <c r="G41" s="247"/>
      <c r="H41" s="248"/>
      <c r="I41" s="248"/>
      <c r="J41" s="303">
        <f t="shared" si="27"/>
        <v>0</v>
      </c>
      <c r="K41" s="249"/>
      <c r="L41" s="247"/>
      <c r="M41" s="248"/>
      <c r="N41" s="248"/>
      <c r="O41" s="303">
        <f t="shared" si="28"/>
        <v>0</v>
      </c>
      <c r="P41" s="249"/>
      <c r="Q41" s="247"/>
      <c r="R41" s="248"/>
      <c r="S41" s="248"/>
      <c r="T41" s="301">
        <f t="shared" si="29"/>
        <v>0</v>
      </c>
      <c r="U41" s="249"/>
      <c r="V41" s="211"/>
      <c r="W41" s="211"/>
      <c r="X41" s="211"/>
      <c r="Y41" s="211"/>
      <c r="Z41" s="211"/>
      <c r="AA41" s="211"/>
      <c r="AB41" s="242">
        <v>9</v>
      </c>
      <c r="AC41" s="247"/>
      <c r="AD41" s="248"/>
      <c r="AE41" s="248"/>
      <c r="AF41" s="301">
        <f t="shared" si="30"/>
        <v>0</v>
      </c>
      <c r="AG41" s="249"/>
      <c r="AH41" s="247"/>
      <c r="AI41" s="248"/>
      <c r="AJ41" s="248"/>
      <c r="AK41" s="303">
        <f t="shared" si="31"/>
        <v>0</v>
      </c>
      <c r="AL41" s="249"/>
      <c r="AM41" s="247"/>
      <c r="AN41" s="248"/>
      <c r="AO41" s="248"/>
      <c r="AP41" s="303">
        <f t="shared" si="32"/>
        <v>0</v>
      </c>
      <c r="AQ41" s="249"/>
      <c r="AR41" s="247"/>
      <c r="AS41" s="248"/>
      <c r="AT41" s="248"/>
      <c r="AU41" s="301">
        <f t="shared" si="33"/>
        <v>0</v>
      </c>
      <c r="AV41" s="249"/>
      <c r="AW41" s="211"/>
      <c r="AX41" s="211"/>
      <c r="AY41" s="211"/>
      <c r="AZ41" s="211"/>
      <c r="BA41" s="211"/>
    </row>
    <row r="42" spans="1:53" x14ac:dyDescent="0.35">
      <c r="A42" s="242">
        <v>10</v>
      </c>
      <c r="B42" s="247"/>
      <c r="C42" s="248"/>
      <c r="D42" s="248"/>
      <c r="E42" s="301">
        <f t="shared" si="26"/>
        <v>0</v>
      </c>
      <c r="F42" s="249"/>
      <c r="G42" s="247"/>
      <c r="H42" s="248"/>
      <c r="I42" s="248"/>
      <c r="J42" s="303">
        <f t="shared" si="27"/>
        <v>0</v>
      </c>
      <c r="K42" s="249"/>
      <c r="L42" s="247"/>
      <c r="M42" s="248"/>
      <c r="N42" s="248"/>
      <c r="O42" s="303">
        <f t="shared" si="28"/>
        <v>0</v>
      </c>
      <c r="P42" s="249"/>
      <c r="Q42" s="247"/>
      <c r="R42" s="248"/>
      <c r="S42" s="248"/>
      <c r="T42" s="301">
        <f t="shared" si="29"/>
        <v>0</v>
      </c>
      <c r="U42" s="249"/>
      <c r="V42" s="211"/>
      <c r="W42" s="211"/>
      <c r="X42" s="211"/>
      <c r="Y42" s="211"/>
      <c r="Z42" s="211"/>
      <c r="AA42" s="211"/>
      <c r="AB42" s="242">
        <v>10</v>
      </c>
      <c r="AC42" s="247"/>
      <c r="AD42" s="248"/>
      <c r="AE42" s="248"/>
      <c r="AF42" s="301">
        <f t="shared" si="30"/>
        <v>0</v>
      </c>
      <c r="AG42" s="249"/>
      <c r="AH42" s="247"/>
      <c r="AI42" s="248"/>
      <c r="AJ42" s="248"/>
      <c r="AK42" s="303">
        <f t="shared" si="31"/>
        <v>0</v>
      </c>
      <c r="AL42" s="249"/>
      <c r="AM42" s="247"/>
      <c r="AN42" s="248"/>
      <c r="AO42" s="248"/>
      <c r="AP42" s="303">
        <f t="shared" si="32"/>
        <v>0</v>
      </c>
      <c r="AQ42" s="249"/>
      <c r="AR42" s="247"/>
      <c r="AS42" s="248"/>
      <c r="AT42" s="248"/>
      <c r="AU42" s="301">
        <f t="shared" si="33"/>
        <v>0</v>
      </c>
      <c r="AV42" s="249"/>
      <c r="AW42" s="211"/>
      <c r="AX42" s="211"/>
      <c r="AY42" s="211"/>
      <c r="AZ42" s="211"/>
      <c r="BA42" s="211"/>
    </row>
    <row r="43" spans="1:53" ht="15" thickBot="1" x14ac:dyDescent="0.4">
      <c r="A43" s="242">
        <v>11</v>
      </c>
      <c r="B43" s="250"/>
      <c r="C43" s="251"/>
      <c r="D43" s="251"/>
      <c r="E43" s="302">
        <f t="shared" si="26"/>
        <v>0</v>
      </c>
      <c r="F43" s="252"/>
      <c r="G43" s="253"/>
      <c r="H43" s="254"/>
      <c r="I43" s="254"/>
      <c r="J43" s="304">
        <f t="shared" si="27"/>
        <v>0</v>
      </c>
      <c r="K43" s="255"/>
      <c r="L43" s="253"/>
      <c r="M43" s="254"/>
      <c r="N43" s="254"/>
      <c r="O43" s="304">
        <f t="shared" si="28"/>
        <v>0</v>
      </c>
      <c r="P43" s="255"/>
      <c r="Q43" s="250"/>
      <c r="R43" s="251"/>
      <c r="S43" s="251"/>
      <c r="T43" s="302">
        <f t="shared" si="29"/>
        <v>0</v>
      </c>
      <c r="U43" s="252"/>
      <c r="V43" s="211"/>
      <c r="W43" s="211"/>
      <c r="X43" s="211"/>
      <c r="Y43" s="211"/>
      <c r="Z43" s="211"/>
      <c r="AA43" s="211"/>
      <c r="AB43" s="256">
        <v>11</v>
      </c>
      <c r="AC43" s="250"/>
      <c r="AD43" s="251"/>
      <c r="AE43" s="251"/>
      <c r="AF43" s="302">
        <f t="shared" si="30"/>
        <v>0</v>
      </c>
      <c r="AG43" s="252"/>
      <c r="AH43" s="253"/>
      <c r="AI43" s="254"/>
      <c r="AJ43" s="254"/>
      <c r="AK43" s="304">
        <f t="shared" si="31"/>
        <v>0</v>
      </c>
      <c r="AL43" s="255"/>
      <c r="AM43" s="253"/>
      <c r="AN43" s="254"/>
      <c r="AO43" s="254"/>
      <c r="AP43" s="304">
        <f t="shared" si="32"/>
        <v>0</v>
      </c>
      <c r="AQ43" s="255"/>
      <c r="AR43" s="250"/>
      <c r="AS43" s="251"/>
      <c r="AT43" s="251"/>
      <c r="AU43" s="302">
        <f t="shared" si="33"/>
        <v>0</v>
      </c>
      <c r="AV43" s="252"/>
      <c r="AW43" s="211"/>
      <c r="AX43" s="211"/>
      <c r="AY43" s="211"/>
      <c r="AZ43" s="211"/>
      <c r="BA43" s="211"/>
    </row>
    <row r="44" spans="1:53" ht="15" thickBot="1" x14ac:dyDescent="0.4">
      <c r="A44" s="257" t="s">
        <v>4</v>
      </c>
      <c r="B44" s="305">
        <f>SUM(B33:B43)</f>
        <v>0</v>
      </c>
      <c r="C44" s="306">
        <f t="shared" ref="C44:F44" si="34">SUM(C33:C43)</f>
        <v>0</v>
      </c>
      <c r="D44" s="306">
        <f t="shared" si="34"/>
        <v>0</v>
      </c>
      <c r="E44" s="306">
        <f t="shared" si="34"/>
        <v>0</v>
      </c>
      <c r="F44" s="307">
        <f t="shared" si="34"/>
        <v>0</v>
      </c>
      <c r="G44" s="305">
        <f>SUM(G33:G43)</f>
        <v>0</v>
      </c>
      <c r="H44" s="306">
        <f t="shared" ref="H44:K44" si="35">SUM(H33:H43)</f>
        <v>0</v>
      </c>
      <c r="I44" s="306">
        <f t="shared" si="35"/>
        <v>0</v>
      </c>
      <c r="J44" s="306">
        <f t="shared" si="35"/>
        <v>0</v>
      </c>
      <c r="K44" s="307">
        <f t="shared" si="35"/>
        <v>0</v>
      </c>
      <c r="L44" s="305">
        <f>SUM(L33:L43)</f>
        <v>0</v>
      </c>
      <c r="M44" s="306">
        <f t="shared" ref="M44:P44" si="36">SUM(M33:M43)</f>
        <v>0</v>
      </c>
      <c r="N44" s="306">
        <f t="shared" si="36"/>
        <v>0</v>
      </c>
      <c r="O44" s="306">
        <f t="shared" si="36"/>
        <v>0</v>
      </c>
      <c r="P44" s="308">
        <f t="shared" si="36"/>
        <v>0</v>
      </c>
      <c r="Q44" s="309">
        <f>SUM(Q33:Q43)</f>
        <v>0</v>
      </c>
      <c r="R44" s="310">
        <f t="shared" ref="R44:U44" si="37">SUM(R33:R43)</f>
        <v>0</v>
      </c>
      <c r="S44" s="310">
        <f t="shared" si="37"/>
        <v>0</v>
      </c>
      <c r="T44" s="310">
        <f t="shared" si="37"/>
        <v>0</v>
      </c>
      <c r="U44" s="311">
        <f t="shared" si="37"/>
        <v>0</v>
      </c>
      <c r="V44" s="211"/>
      <c r="W44" s="211"/>
      <c r="X44" s="211"/>
      <c r="Y44" s="211"/>
      <c r="Z44" s="211"/>
      <c r="AA44" s="211"/>
      <c r="AB44" s="258" t="s">
        <v>4</v>
      </c>
      <c r="AC44" s="305">
        <f>SUM(AC33:AC43)</f>
        <v>0</v>
      </c>
      <c r="AD44" s="306">
        <f t="shared" ref="AD44:AG44" si="38">SUM(AD33:AD43)</f>
        <v>0</v>
      </c>
      <c r="AE44" s="306">
        <f t="shared" si="38"/>
        <v>0</v>
      </c>
      <c r="AF44" s="306">
        <f t="shared" si="38"/>
        <v>0</v>
      </c>
      <c r="AG44" s="307">
        <f t="shared" si="38"/>
        <v>0</v>
      </c>
      <c r="AH44" s="305">
        <f>SUM(AH33:AH43)</f>
        <v>0</v>
      </c>
      <c r="AI44" s="306">
        <f t="shared" ref="AI44:AL44" si="39">SUM(AI33:AI43)</f>
        <v>0</v>
      </c>
      <c r="AJ44" s="306">
        <f t="shared" si="39"/>
        <v>0</v>
      </c>
      <c r="AK44" s="306">
        <f t="shared" si="39"/>
        <v>0</v>
      </c>
      <c r="AL44" s="307">
        <f t="shared" si="39"/>
        <v>0</v>
      </c>
      <c r="AM44" s="305">
        <f>SUM(AM33:AM43)</f>
        <v>0</v>
      </c>
      <c r="AN44" s="306">
        <f t="shared" ref="AN44:AQ44" si="40">SUM(AN33:AN43)</f>
        <v>0</v>
      </c>
      <c r="AO44" s="306">
        <f t="shared" si="40"/>
        <v>0</v>
      </c>
      <c r="AP44" s="306">
        <f t="shared" si="40"/>
        <v>0</v>
      </c>
      <c r="AQ44" s="308">
        <f t="shared" si="40"/>
        <v>0</v>
      </c>
      <c r="AR44" s="309">
        <f>SUM(AR33:AR43)</f>
        <v>0</v>
      </c>
      <c r="AS44" s="310">
        <f t="shared" ref="AS44:AV44" si="41">SUM(AS33:AS43)</f>
        <v>0</v>
      </c>
      <c r="AT44" s="310">
        <f t="shared" si="41"/>
        <v>0</v>
      </c>
      <c r="AU44" s="310">
        <f t="shared" si="41"/>
        <v>0</v>
      </c>
      <c r="AV44" s="311">
        <f t="shared" si="41"/>
        <v>0</v>
      </c>
      <c r="AW44" s="211"/>
      <c r="AX44" s="211"/>
      <c r="AY44" s="211"/>
      <c r="AZ44" s="211"/>
      <c r="BA44" s="211"/>
    </row>
    <row r="45" spans="1:53" ht="15" thickBot="1" x14ac:dyDescent="0.4">
      <c r="A45" s="259"/>
      <c r="B45" s="260"/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  <c r="N45" s="260"/>
      <c r="O45" s="260"/>
      <c r="P45" s="260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61"/>
      <c r="AC45" s="260"/>
      <c r="AD45" s="260"/>
      <c r="AE45" s="260"/>
      <c r="AF45" s="260"/>
      <c r="AG45" s="260"/>
      <c r="AH45" s="260"/>
      <c r="AI45" s="260"/>
      <c r="AJ45" s="260"/>
      <c r="AK45" s="260"/>
      <c r="AL45" s="260"/>
      <c r="AM45" s="260"/>
      <c r="AN45" s="260"/>
      <c r="AO45" s="260"/>
      <c r="AP45" s="260"/>
      <c r="AQ45" s="260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</row>
    <row r="46" spans="1:53" ht="15" thickBot="1" x14ac:dyDescent="0.4">
      <c r="A46" s="653" t="s">
        <v>191</v>
      </c>
      <c r="B46" s="654"/>
      <c r="C46" s="654"/>
      <c r="D46" s="654"/>
      <c r="E46" s="654"/>
      <c r="F46" s="654"/>
      <c r="G46" s="654"/>
      <c r="H46" s="654"/>
      <c r="I46" s="654"/>
      <c r="J46" s="654"/>
      <c r="K46" s="654"/>
      <c r="L46" s="262"/>
      <c r="M46" s="262"/>
      <c r="N46" s="262"/>
      <c r="O46" s="262"/>
      <c r="P46" s="262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646" t="s">
        <v>193</v>
      </c>
      <c r="AC46" s="647"/>
      <c r="AD46" s="647"/>
      <c r="AE46" s="647"/>
      <c r="AF46" s="647"/>
      <c r="AG46" s="647"/>
      <c r="AH46" s="647"/>
      <c r="AI46" s="647"/>
      <c r="AJ46" s="647"/>
      <c r="AK46" s="648"/>
      <c r="AL46" s="262"/>
      <c r="AM46" s="262"/>
      <c r="AN46" s="262"/>
      <c r="AO46" s="262"/>
      <c r="AP46" s="262"/>
      <c r="AQ46" s="262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</row>
    <row r="47" spans="1:53" ht="33.5" customHeight="1" x14ac:dyDescent="0.35">
      <c r="A47" s="656" t="s">
        <v>21</v>
      </c>
      <c r="B47" s="657"/>
      <c r="C47" s="662" t="s">
        <v>22</v>
      </c>
      <c r="D47" s="660" t="s">
        <v>154</v>
      </c>
      <c r="E47" s="655" t="s">
        <v>155</v>
      </c>
      <c r="F47" s="664" t="s">
        <v>156</v>
      </c>
      <c r="G47" s="665"/>
      <c r="H47" s="639" t="s">
        <v>149</v>
      </c>
      <c r="I47" s="640"/>
      <c r="J47" s="641"/>
      <c r="K47" s="263"/>
      <c r="L47" s="40"/>
      <c r="M47" s="40"/>
      <c r="N47" s="40"/>
      <c r="O47" s="264"/>
      <c r="P47" s="264"/>
      <c r="Q47" s="265"/>
      <c r="R47" s="265"/>
      <c r="S47" s="211"/>
      <c r="T47" s="211"/>
      <c r="U47" s="211"/>
      <c r="V47" s="211"/>
      <c r="W47" s="211"/>
      <c r="X47" s="211"/>
      <c r="Y47" s="211"/>
      <c r="Z47" s="211"/>
      <c r="AA47" s="211"/>
      <c r="AB47" s="656" t="s">
        <v>21</v>
      </c>
      <c r="AC47" s="657"/>
      <c r="AD47" s="662" t="s">
        <v>22</v>
      </c>
      <c r="AE47" s="660" t="s">
        <v>154</v>
      </c>
      <c r="AF47" s="666" t="s">
        <v>155</v>
      </c>
      <c r="AG47" s="664" t="s">
        <v>156</v>
      </c>
      <c r="AH47" s="665"/>
      <c r="AI47" s="639" t="s">
        <v>149</v>
      </c>
      <c r="AJ47" s="640"/>
      <c r="AK47" s="641"/>
      <c r="AL47" s="263"/>
      <c r="AM47" s="40"/>
      <c r="AN47" s="40"/>
      <c r="AO47" s="40"/>
      <c r="AP47" s="264"/>
      <c r="AQ47" s="264"/>
      <c r="AR47" s="265"/>
      <c r="AS47" s="265"/>
      <c r="AT47" s="211"/>
      <c r="AU47" s="211"/>
      <c r="AV47" s="211"/>
      <c r="AW47" s="211"/>
      <c r="AX47" s="211"/>
      <c r="AY47" s="211"/>
      <c r="AZ47" s="211"/>
      <c r="BA47" s="211"/>
    </row>
    <row r="48" spans="1:53" ht="45" customHeight="1" x14ac:dyDescent="0.35">
      <c r="A48" s="658"/>
      <c r="B48" s="659"/>
      <c r="C48" s="663"/>
      <c r="D48" s="661"/>
      <c r="E48" s="603"/>
      <c r="F48" s="266" t="s">
        <v>147</v>
      </c>
      <c r="G48" s="267" t="s">
        <v>148</v>
      </c>
      <c r="H48" s="268" t="s">
        <v>157</v>
      </c>
      <c r="I48" s="269" t="s">
        <v>150</v>
      </c>
      <c r="J48" s="270" t="s">
        <v>151</v>
      </c>
      <c r="K48" s="271"/>
      <c r="L48" s="40"/>
      <c r="M48" s="40"/>
      <c r="N48" s="40"/>
      <c r="O48" s="272"/>
      <c r="P48" s="272"/>
      <c r="Q48" s="273"/>
      <c r="R48" s="273"/>
      <c r="S48" s="211"/>
      <c r="T48" s="211"/>
      <c r="U48" s="211"/>
      <c r="V48" s="211"/>
      <c r="W48" s="211"/>
      <c r="X48" s="211"/>
      <c r="Y48" s="211"/>
      <c r="Z48" s="211"/>
      <c r="AA48" s="211"/>
      <c r="AB48" s="658"/>
      <c r="AC48" s="659"/>
      <c r="AD48" s="663"/>
      <c r="AE48" s="661"/>
      <c r="AF48" s="667"/>
      <c r="AG48" s="266" t="s">
        <v>147</v>
      </c>
      <c r="AH48" s="267" t="s">
        <v>148</v>
      </c>
      <c r="AI48" s="268" t="s">
        <v>157</v>
      </c>
      <c r="AJ48" s="269" t="s">
        <v>150</v>
      </c>
      <c r="AK48" s="270" t="s">
        <v>151</v>
      </c>
      <c r="AL48" s="271"/>
      <c r="AM48" s="40"/>
      <c r="AN48" s="40"/>
      <c r="AO48" s="40"/>
      <c r="AP48" s="272"/>
      <c r="AQ48" s="272"/>
      <c r="AR48" s="273"/>
      <c r="AS48" s="273"/>
      <c r="AT48" s="211"/>
      <c r="AU48" s="211"/>
      <c r="AV48" s="211"/>
      <c r="AW48" s="211"/>
      <c r="AX48" s="211"/>
      <c r="AY48" s="211"/>
      <c r="AZ48" s="211"/>
      <c r="BA48" s="211"/>
    </row>
    <row r="49" spans="1:53" x14ac:dyDescent="0.35">
      <c r="A49" s="642" t="s">
        <v>0</v>
      </c>
      <c r="B49" s="643"/>
      <c r="C49" s="312">
        <f>B44</f>
        <v>0</v>
      </c>
      <c r="D49" s="312">
        <f>C44+D44</f>
        <v>0</v>
      </c>
      <c r="E49" s="313" t="e">
        <f>D49/C49*100</f>
        <v>#DIV/0!</v>
      </c>
      <c r="F49" s="314">
        <f>D44</f>
        <v>0</v>
      </c>
      <c r="G49" s="315" t="e">
        <f>F49/D49*100</f>
        <v>#DIV/0!</v>
      </c>
      <c r="H49" s="316">
        <f>E44</f>
        <v>0</v>
      </c>
      <c r="I49" s="316">
        <f>F44</f>
        <v>0</v>
      </c>
      <c r="J49" s="317" t="e">
        <f>I49/H49*100</f>
        <v>#DIV/0!</v>
      </c>
      <c r="K49" s="274"/>
      <c r="L49" s="40"/>
      <c r="M49" s="40"/>
      <c r="N49" s="40"/>
      <c r="O49" s="274"/>
      <c r="P49" s="274"/>
      <c r="Q49" s="275"/>
      <c r="R49" s="275"/>
      <c r="S49" s="211"/>
      <c r="T49" s="211"/>
      <c r="U49" s="211"/>
      <c r="V49" s="211"/>
      <c r="W49" s="211"/>
      <c r="X49" s="211"/>
      <c r="Y49" s="211"/>
      <c r="Z49" s="211"/>
      <c r="AA49" s="211"/>
      <c r="AB49" s="642" t="s">
        <v>0</v>
      </c>
      <c r="AC49" s="643"/>
      <c r="AD49" s="312">
        <f>AC44</f>
        <v>0</v>
      </c>
      <c r="AE49" s="312">
        <f>AD44+AE44</f>
        <v>0</v>
      </c>
      <c r="AF49" s="313" t="e">
        <f>AE49/AD49*100</f>
        <v>#DIV/0!</v>
      </c>
      <c r="AG49" s="314">
        <f>AE44</f>
        <v>0</v>
      </c>
      <c r="AH49" s="315" t="e">
        <f>AG49/AE49*100</f>
        <v>#DIV/0!</v>
      </c>
      <c r="AI49" s="316">
        <f>AF44</f>
        <v>0</v>
      </c>
      <c r="AJ49" s="316">
        <f>AG44</f>
        <v>0</v>
      </c>
      <c r="AK49" s="317" t="e">
        <f>AJ49/AI49*100</f>
        <v>#DIV/0!</v>
      </c>
      <c r="AL49" s="274"/>
      <c r="AM49" s="40"/>
      <c r="AN49" s="40"/>
      <c r="AO49" s="40"/>
      <c r="AP49" s="274"/>
      <c r="AQ49" s="274"/>
      <c r="AR49" s="275"/>
      <c r="AS49" s="275"/>
      <c r="AT49" s="211"/>
      <c r="AU49" s="211"/>
      <c r="AV49" s="211"/>
      <c r="AW49" s="211"/>
      <c r="AX49" s="211"/>
      <c r="AY49" s="211"/>
      <c r="AZ49" s="211"/>
      <c r="BA49" s="211"/>
    </row>
    <row r="50" spans="1:53" x14ac:dyDescent="0.35">
      <c r="A50" s="644" t="s">
        <v>23</v>
      </c>
      <c r="B50" s="645"/>
      <c r="C50" s="281">
        <f>G44</f>
        <v>0</v>
      </c>
      <c r="D50" s="281">
        <f>H44+I44</f>
        <v>0</v>
      </c>
      <c r="E50" s="313" t="e">
        <f>D50/C50*100</f>
        <v>#DIV/0!</v>
      </c>
      <c r="F50" s="318">
        <f>I44</f>
        <v>0</v>
      </c>
      <c r="G50" s="315" t="e">
        <f>F50/D50*100</f>
        <v>#DIV/0!</v>
      </c>
      <c r="H50" s="316">
        <f>J44</f>
        <v>0</v>
      </c>
      <c r="I50" s="316">
        <f>K44</f>
        <v>0</v>
      </c>
      <c r="J50" s="317" t="e">
        <f>I50/H50*100</f>
        <v>#DIV/0!</v>
      </c>
      <c r="K50" s="274"/>
      <c r="L50" s="40"/>
      <c r="M50" s="40"/>
      <c r="N50" s="40"/>
      <c r="O50" s="274"/>
      <c r="P50" s="274"/>
      <c r="Q50" s="275"/>
      <c r="R50" s="275"/>
      <c r="S50" s="211"/>
      <c r="T50" s="211"/>
      <c r="U50" s="211"/>
      <c r="V50" s="211"/>
      <c r="W50" s="211"/>
      <c r="X50" s="211"/>
      <c r="Y50" s="211"/>
      <c r="Z50" s="211"/>
      <c r="AA50" s="211"/>
      <c r="AB50" s="644" t="s">
        <v>23</v>
      </c>
      <c r="AC50" s="645"/>
      <c r="AD50" s="281">
        <f>AH44</f>
        <v>0</v>
      </c>
      <c r="AE50" s="281">
        <f>AI44+AJ44</f>
        <v>0</v>
      </c>
      <c r="AF50" s="313" t="e">
        <f>AE50/AD50*100</f>
        <v>#DIV/0!</v>
      </c>
      <c r="AG50" s="318">
        <f>AJ44</f>
        <v>0</v>
      </c>
      <c r="AH50" s="315" t="e">
        <f>AG50/AE50*100</f>
        <v>#DIV/0!</v>
      </c>
      <c r="AI50" s="316">
        <f>AK44</f>
        <v>0</v>
      </c>
      <c r="AJ50" s="316">
        <f>AL44</f>
        <v>0</v>
      </c>
      <c r="AK50" s="317" t="e">
        <f>AJ50/AI50*100</f>
        <v>#DIV/0!</v>
      </c>
      <c r="AL50" s="274"/>
      <c r="AM50" s="40"/>
      <c r="AN50" s="40"/>
      <c r="AO50" s="40"/>
      <c r="AP50" s="274"/>
      <c r="AQ50" s="274"/>
      <c r="AR50" s="275"/>
      <c r="AS50" s="275"/>
      <c r="AT50" s="211"/>
      <c r="AU50" s="211"/>
      <c r="AV50" s="211"/>
      <c r="AW50" s="211"/>
      <c r="AX50" s="211"/>
      <c r="AY50" s="211"/>
      <c r="AZ50" s="211"/>
      <c r="BA50" s="211"/>
    </row>
    <row r="51" spans="1:53" x14ac:dyDescent="0.35">
      <c r="A51" s="644" t="s">
        <v>1</v>
      </c>
      <c r="B51" s="645"/>
      <c r="C51" s="281">
        <f>L44</f>
        <v>0</v>
      </c>
      <c r="D51" s="281">
        <f>M44+N44</f>
        <v>0</v>
      </c>
      <c r="E51" s="313" t="e">
        <f>D51/C51*100</f>
        <v>#DIV/0!</v>
      </c>
      <c r="F51" s="318">
        <f>N44</f>
        <v>0</v>
      </c>
      <c r="G51" s="315" t="e">
        <f>F51/D51*100</f>
        <v>#DIV/0!</v>
      </c>
      <c r="H51" s="316">
        <f>O44</f>
        <v>0</v>
      </c>
      <c r="I51" s="316">
        <f>P44</f>
        <v>0</v>
      </c>
      <c r="J51" s="317" t="e">
        <f>I51/H51*100</f>
        <v>#DIV/0!</v>
      </c>
      <c r="K51" s="274"/>
      <c r="L51" s="40"/>
      <c r="M51" s="40"/>
      <c r="N51" s="40"/>
      <c r="O51" s="274"/>
      <c r="P51" s="274"/>
      <c r="Q51" s="275"/>
      <c r="R51" s="275"/>
      <c r="S51" s="211"/>
      <c r="T51" s="211"/>
      <c r="U51" s="211"/>
      <c r="V51" s="211"/>
      <c r="W51" s="211"/>
      <c r="X51" s="211"/>
      <c r="Y51" s="211"/>
      <c r="Z51" s="211"/>
      <c r="AA51" s="211"/>
      <c r="AB51" s="644" t="s">
        <v>1</v>
      </c>
      <c r="AC51" s="645"/>
      <c r="AD51" s="281">
        <f>AM44</f>
        <v>0</v>
      </c>
      <c r="AE51" s="281">
        <f>AN44+AO44</f>
        <v>0</v>
      </c>
      <c r="AF51" s="313" t="e">
        <f>AE51/AD51*100</f>
        <v>#DIV/0!</v>
      </c>
      <c r="AG51" s="318">
        <f>AO44</f>
        <v>0</v>
      </c>
      <c r="AH51" s="315" t="e">
        <f>AG51/AE51*100</f>
        <v>#DIV/0!</v>
      </c>
      <c r="AI51" s="316">
        <f>AP44</f>
        <v>0</v>
      </c>
      <c r="AJ51" s="316">
        <f>AQ44</f>
        <v>0</v>
      </c>
      <c r="AK51" s="317" t="e">
        <f>AJ51/AI51*100</f>
        <v>#DIV/0!</v>
      </c>
      <c r="AL51" s="274"/>
      <c r="AM51" s="40"/>
      <c r="AN51" s="40"/>
      <c r="AO51" s="40"/>
      <c r="AP51" s="274"/>
      <c r="AQ51" s="274"/>
      <c r="AR51" s="275"/>
      <c r="AS51" s="275"/>
      <c r="AT51" s="211"/>
      <c r="AU51" s="211"/>
      <c r="AV51" s="211"/>
      <c r="AW51" s="211"/>
      <c r="AX51" s="211"/>
      <c r="AY51" s="211"/>
      <c r="AZ51" s="211"/>
      <c r="BA51" s="211"/>
    </row>
    <row r="52" spans="1:53" ht="15" thickBot="1" x14ac:dyDescent="0.4">
      <c r="A52" s="649" t="s">
        <v>2</v>
      </c>
      <c r="B52" s="650"/>
      <c r="C52" s="319">
        <f>Q44</f>
        <v>0</v>
      </c>
      <c r="D52" s="319">
        <f>R44+S44</f>
        <v>0</v>
      </c>
      <c r="E52" s="320" t="e">
        <f>D52/C52*100</f>
        <v>#DIV/0!</v>
      </c>
      <c r="F52" s="321">
        <f>S44</f>
        <v>0</v>
      </c>
      <c r="G52" s="322" t="e">
        <f>F52/D52*100</f>
        <v>#DIV/0!</v>
      </c>
      <c r="H52" s="323">
        <f>T44</f>
        <v>0</v>
      </c>
      <c r="I52" s="323">
        <f>U44</f>
        <v>0</v>
      </c>
      <c r="J52" s="324" t="e">
        <f>I52/H52*100</f>
        <v>#DIV/0!</v>
      </c>
      <c r="K52" s="274"/>
      <c r="L52" s="40"/>
      <c r="M52" s="40"/>
      <c r="N52" s="40"/>
      <c r="O52" s="274"/>
      <c r="P52" s="274"/>
      <c r="Q52" s="275"/>
      <c r="R52" s="275"/>
      <c r="S52" s="211"/>
      <c r="T52" s="211"/>
      <c r="U52" s="211"/>
      <c r="V52" s="211"/>
      <c r="W52" s="211"/>
      <c r="X52" s="211"/>
      <c r="Y52" s="211"/>
      <c r="Z52" s="211"/>
      <c r="AA52" s="211"/>
      <c r="AB52" s="649" t="s">
        <v>2</v>
      </c>
      <c r="AC52" s="650"/>
      <c r="AD52" s="319">
        <f>AR44</f>
        <v>0</v>
      </c>
      <c r="AE52" s="319">
        <f>AS44+AT44</f>
        <v>0</v>
      </c>
      <c r="AF52" s="320" t="e">
        <f>AE52/AD52*100</f>
        <v>#DIV/0!</v>
      </c>
      <c r="AG52" s="321">
        <f>AT44</f>
        <v>0</v>
      </c>
      <c r="AH52" s="322" t="e">
        <f>AG52/AE52*100</f>
        <v>#DIV/0!</v>
      </c>
      <c r="AI52" s="323">
        <f>AU44</f>
        <v>0</v>
      </c>
      <c r="AJ52" s="323">
        <f>AV44</f>
        <v>0</v>
      </c>
      <c r="AK52" s="324" t="e">
        <f>AJ52/AI52*100</f>
        <v>#DIV/0!</v>
      </c>
      <c r="AL52" s="274"/>
      <c r="AM52" s="40"/>
      <c r="AN52" s="40"/>
      <c r="AO52" s="40"/>
      <c r="AP52" s="274"/>
      <c r="AQ52" s="274"/>
      <c r="AR52" s="275"/>
      <c r="AS52" s="275"/>
      <c r="AT52" s="211"/>
      <c r="AU52" s="211"/>
      <c r="AV52" s="211"/>
      <c r="AW52" s="211"/>
      <c r="AX52" s="211"/>
      <c r="AY52" s="211"/>
      <c r="AZ52" s="211"/>
      <c r="BA52" s="211"/>
    </row>
    <row r="53" spans="1:53" ht="15" thickBot="1" x14ac:dyDescent="0.4">
      <c r="A53" s="651" t="s">
        <v>4</v>
      </c>
      <c r="B53" s="652"/>
      <c r="C53" s="325">
        <f>SUM(C49:C52)</f>
        <v>0</v>
      </c>
      <c r="D53" s="325">
        <f>SUM(D49:D52)</f>
        <v>0</v>
      </c>
      <c r="E53" s="326" t="e">
        <f>D53/C53*100</f>
        <v>#DIV/0!</v>
      </c>
      <c r="F53" s="327">
        <f>SUM(F49:F52)</f>
        <v>0</v>
      </c>
      <c r="G53" s="328" t="e">
        <f>F53/D53*100</f>
        <v>#DIV/0!</v>
      </c>
      <c r="H53" s="329">
        <f>SUM(H49:H52)</f>
        <v>0</v>
      </c>
      <c r="I53" s="329">
        <f>SUM(I49:I52)</f>
        <v>0</v>
      </c>
      <c r="J53" s="330" t="e">
        <f>I53/H53*100</f>
        <v>#DIV/0!</v>
      </c>
      <c r="K53" s="274"/>
      <c r="L53" s="40"/>
      <c r="M53" s="40"/>
      <c r="N53" s="40"/>
      <c r="O53" s="274"/>
      <c r="P53" s="274"/>
      <c r="Q53" s="276"/>
      <c r="R53" s="276"/>
      <c r="S53" s="211"/>
      <c r="T53" s="211"/>
      <c r="U53" s="211"/>
      <c r="V53" s="211"/>
      <c r="W53" s="211"/>
      <c r="X53" s="211"/>
      <c r="Y53" s="211"/>
      <c r="Z53" s="211"/>
      <c r="AA53" s="227"/>
      <c r="AB53" s="651" t="s">
        <v>4</v>
      </c>
      <c r="AC53" s="652"/>
      <c r="AD53" s="325">
        <f>SUM(AD49:AD52)</f>
        <v>0</v>
      </c>
      <c r="AE53" s="325">
        <f>SUM(AE49:AE52)</f>
        <v>0</v>
      </c>
      <c r="AF53" s="326" t="e">
        <f>AE53/AD53*100</f>
        <v>#DIV/0!</v>
      </c>
      <c r="AG53" s="327">
        <f>SUM(AG49:AG52)</f>
        <v>0</v>
      </c>
      <c r="AH53" s="328" t="e">
        <f>AG53/AE53*100</f>
        <v>#DIV/0!</v>
      </c>
      <c r="AI53" s="329">
        <f>SUM(AI49:AI52)</f>
        <v>0</v>
      </c>
      <c r="AJ53" s="329">
        <f>SUM(AJ49:AJ52)</f>
        <v>0</v>
      </c>
      <c r="AK53" s="330" t="e">
        <f>AJ53/AI53*100</f>
        <v>#DIV/0!</v>
      </c>
      <c r="AL53" s="274"/>
      <c r="AM53" s="40"/>
      <c r="AN53" s="40"/>
      <c r="AO53" s="40"/>
      <c r="AP53" s="274"/>
      <c r="AQ53" s="274"/>
      <c r="AR53" s="276"/>
      <c r="AS53" s="276"/>
      <c r="AT53" s="211"/>
      <c r="AU53" s="211"/>
      <c r="AV53" s="211"/>
      <c r="AW53" s="211"/>
      <c r="AX53" s="211"/>
      <c r="AY53" s="211"/>
      <c r="AZ53" s="211"/>
      <c r="BA53" s="211"/>
    </row>
    <row r="54" spans="1:53" ht="15" thickBot="1" x14ac:dyDescent="0.4">
      <c r="A54" s="611" t="s">
        <v>43</v>
      </c>
      <c r="B54" s="613"/>
      <c r="C54" s="277"/>
      <c r="D54" s="277"/>
      <c r="E54" s="237"/>
      <c r="F54" s="237"/>
      <c r="AA54" s="40"/>
      <c r="AB54" s="623" t="s">
        <v>43</v>
      </c>
      <c r="AC54" s="624"/>
      <c r="AD54" s="625"/>
      <c r="AE54" s="40"/>
      <c r="AF54" s="40"/>
      <c r="AG54" s="40"/>
      <c r="AH54" s="40"/>
      <c r="AI54" s="40"/>
      <c r="AJ54" s="40"/>
      <c r="AK54" s="40"/>
      <c r="AL54" s="40"/>
    </row>
    <row r="55" spans="1:53" x14ac:dyDescent="0.35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</row>
  </sheetData>
  <sheetProtection algorithmName="SHA-512" hashValue="cjN7tfM5X8LXsfuwRmECLvX0S9QSsH89+MTzvUjmcuTfe7jpT7tQoA7xB0wa/1Yrsrp9sG319m3nYpJv+DKTiw==" saltValue="yqixIMGHYrskMiiJigCT8A==" spinCount="100000" sheet="1" objects="1" scenarios="1"/>
  <mergeCells count="154">
    <mergeCell ref="AB51:AC51"/>
    <mergeCell ref="AB52:AC52"/>
    <mergeCell ref="AB53:AC53"/>
    <mergeCell ref="A54:B54"/>
    <mergeCell ref="AB54:AD54"/>
    <mergeCell ref="A46:K46"/>
    <mergeCell ref="AP31:AP32"/>
    <mergeCell ref="C31:D31"/>
    <mergeCell ref="E47:E48"/>
    <mergeCell ref="A52:B52"/>
    <mergeCell ref="A53:B53"/>
    <mergeCell ref="A49:B49"/>
    <mergeCell ref="A50:B50"/>
    <mergeCell ref="A51:B51"/>
    <mergeCell ref="A47:B48"/>
    <mergeCell ref="D47:D48"/>
    <mergeCell ref="C47:C48"/>
    <mergeCell ref="F47:G47"/>
    <mergeCell ref="H47:J47"/>
    <mergeCell ref="AB47:AC48"/>
    <mergeCell ref="AD47:AD48"/>
    <mergeCell ref="AE47:AE48"/>
    <mergeCell ref="AF47:AF48"/>
    <mergeCell ref="AG47:AH47"/>
    <mergeCell ref="AI47:AK47"/>
    <mergeCell ref="AB31:AB32"/>
    <mergeCell ref="AB49:AC49"/>
    <mergeCell ref="AB50:AC50"/>
    <mergeCell ref="AL31:AL32"/>
    <mergeCell ref="AM31:AM32"/>
    <mergeCell ref="AN31:AO31"/>
    <mergeCell ref="AQ31:AQ32"/>
    <mergeCell ref="AR31:AR32"/>
    <mergeCell ref="AB46:AK46"/>
    <mergeCell ref="AZ4:AZ5"/>
    <mergeCell ref="BA4:BA5"/>
    <mergeCell ref="A17:X17"/>
    <mergeCell ref="AB17:AY17"/>
    <mergeCell ref="J18:J19"/>
    <mergeCell ref="K18:L18"/>
    <mergeCell ref="AB18:AH18"/>
    <mergeCell ref="AI18:AJ18"/>
    <mergeCell ref="AK18:AK19"/>
    <mergeCell ref="AL18:AM18"/>
    <mergeCell ref="AB19:AE19"/>
    <mergeCell ref="AL4:AL5"/>
    <mergeCell ref="AM4:AM5"/>
    <mergeCell ref="AN4:AO4"/>
    <mergeCell ref="AP4:AP5"/>
    <mergeCell ref="AQ4:AQ5"/>
    <mergeCell ref="AR4:AR5"/>
    <mergeCell ref="AS4:AT4"/>
    <mergeCell ref="AU4:AU5"/>
    <mergeCell ref="AV4:AV5"/>
    <mergeCell ref="A4:A5"/>
    <mergeCell ref="B4:B5"/>
    <mergeCell ref="AC4:AC5"/>
    <mergeCell ref="AD4:AE4"/>
    <mergeCell ref="AS31:AT31"/>
    <mergeCell ref="AU31:AU32"/>
    <mergeCell ref="AV31:AV32"/>
    <mergeCell ref="AM30:AQ30"/>
    <mergeCell ref="AR30:AV30"/>
    <mergeCell ref="F31:F32"/>
    <mergeCell ref="AX4:AY4"/>
    <mergeCell ref="A29:U29"/>
    <mergeCell ref="AB29:AV29"/>
    <mergeCell ref="E4:E5"/>
    <mergeCell ref="C4:D4"/>
    <mergeCell ref="K4:K5"/>
    <mergeCell ref="A19:D19"/>
    <mergeCell ref="A20:D20"/>
    <mergeCell ref="A18:G18"/>
    <mergeCell ref="W4:X4"/>
    <mergeCell ref="Y4:Y5"/>
    <mergeCell ref="AB4:AB5"/>
    <mergeCell ref="V4:V5"/>
    <mergeCell ref="H18:I18"/>
    <mergeCell ref="F4:F5"/>
    <mergeCell ref="G4:G5"/>
    <mergeCell ref="H4:I4"/>
    <mergeCell ref="J4:J5"/>
    <mergeCell ref="L30:P30"/>
    <mergeCell ref="Q30:U30"/>
    <mergeCell ref="AC30:AG30"/>
    <mergeCell ref="AH30:AL30"/>
    <mergeCell ref="AW4:AW5"/>
    <mergeCell ref="AB26:AE26"/>
    <mergeCell ref="A28:U28"/>
    <mergeCell ref="AB28:AV28"/>
    <mergeCell ref="A24:D24"/>
    <mergeCell ref="A25:D25"/>
    <mergeCell ref="A21:D21"/>
    <mergeCell ref="A22:D22"/>
    <mergeCell ref="A23:D23"/>
    <mergeCell ref="A26:D26"/>
    <mergeCell ref="AB20:AE20"/>
    <mergeCell ref="AB21:AE21"/>
    <mergeCell ref="AB22:AE22"/>
    <mergeCell ref="AB23:AE23"/>
    <mergeCell ref="AB24:AE24"/>
    <mergeCell ref="AB25:AE25"/>
    <mergeCell ref="Z4:Z5"/>
    <mergeCell ref="AF4:AF5"/>
    <mergeCell ref="AG4:AG5"/>
    <mergeCell ref="AH4:AH5"/>
    <mergeCell ref="AI4:AJ4"/>
    <mergeCell ref="AK4:AK5"/>
    <mergeCell ref="T31:T32"/>
    <mergeCell ref="U31:U32"/>
    <mergeCell ref="AC31:AC32"/>
    <mergeCell ref="AD31:AE31"/>
    <mergeCell ref="AF31:AF32"/>
    <mergeCell ref="AG31:AG32"/>
    <mergeCell ref="AH31:AH32"/>
    <mergeCell ref="AI31:AJ31"/>
    <mergeCell ref="AK31:AK32"/>
    <mergeCell ref="G31:G32"/>
    <mergeCell ref="H31:I31"/>
    <mergeCell ref="J31:J32"/>
    <mergeCell ref="L31:L32"/>
    <mergeCell ref="M31:N31"/>
    <mergeCell ref="O31:O32"/>
    <mergeCell ref="P31:P32"/>
    <mergeCell ref="Q31:Q32"/>
    <mergeCell ref="A1:Z1"/>
    <mergeCell ref="K31:K32"/>
    <mergeCell ref="L4:L5"/>
    <mergeCell ref="M4:N4"/>
    <mergeCell ref="O4:O5"/>
    <mergeCell ref="P4:P5"/>
    <mergeCell ref="Q4:Q5"/>
    <mergeCell ref="R4:S4"/>
    <mergeCell ref="T4:T5"/>
    <mergeCell ref="U4:U5"/>
    <mergeCell ref="R31:S31"/>
    <mergeCell ref="A31:A32"/>
    <mergeCell ref="B31:B32"/>
    <mergeCell ref="E31:E32"/>
    <mergeCell ref="B30:F30"/>
    <mergeCell ref="G30:K30"/>
    <mergeCell ref="AB1:BA1"/>
    <mergeCell ref="A2:Z2"/>
    <mergeCell ref="AB2:BA2"/>
    <mergeCell ref="B3:F3"/>
    <mergeCell ref="G3:K3"/>
    <mergeCell ref="L3:P3"/>
    <mergeCell ref="Q3:U3"/>
    <mergeCell ref="V3:Z3"/>
    <mergeCell ref="AC3:AG3"/>
    <mergeCell ref="AH3:AL3"/>
    <mergeCell ref="AM3:AQ3"/>
    <mergeCell ref="AR3:AV3"/>
    <mergeCell ref="AW3:BA3"/>
  </mergeCells>
  <pageMargins left="0.7" right="0.7" top="1.1437007874015748" bottom="1.1437007874015748" header="0.75" footer="0.75"/>
  <pageSetup fitToWidth="0" fitToHeight="0" orientation="portrait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6705C-2E56-4260-87E5-A775262E2413}">
  <dimension ref="A1:BA62"/>
  <sheetViews>
    <sheetView topLeftCell="A3" zoomScale="38" zoomScaleNormal="38" workbookViewId="0">
      <selection activeCell="R52" sqref="R52"/>
    </sheetView>
  </sheetViews>
  <sheetFormatPr defaultColWidth="9.81640625" defaultRowHeight="14.5" x14ac:dyDescent="0.35"/>
  <cols>
    <col min="1" max="1" width="17.1796875" style="39" customWidth="1"/>
    <col min="2" max="2" width="14" style="39" customWidth="1"/>
    <col min="3" max="4" width="8.90625" style="39" customWidth="1"/>
    <col min="5" max="6" width="11.6328125" style="39" customWidth="1"/>
    <col min="7" max="7" width="16.453125" style="39" customWidth="1"/>
    <col min="8" max="8" width="11.36328125" style="39" customWidth="1"/>
    <col min="9" max="9" width="8" style="39" customWidth="1"/>
    <col min="10" max="10" width="10.54296875" style="39" customWidth="1"/>
    <col min="11" max="11" width="9.7265625" style="39" customWidth="1"/>
    <col min="12" max="12" width="14" style="39" customWidth="1"/>
    <col min="13" max="13" width="10.54296875" style="39" customWidth="1"/>
    <col min="14" max="14" width="9.453125" style="39" customWidth="1"/>
    <col min="15" max="15" width="14.6328125" style="39" customWidth="1"/>
    <col min="16" max="16" width="14.453125" style="39" customWidth="1"/>
    <col min="17" max="17" width="14.1796875" style="39" customWidth="1"/>
    <col min="18" max="18" width="10.6328125" style="39" customWidth="1"/>
    <col min="19" max="19" width="9" style="39" customWidth="1"/>
    <col min="20" max="20" width="10.08984375" style="39" customWidth="1"/>
    <col min="21" max="21" width="10.90625" style="39" customWidth="1"/>
    <col min="22" max="22" width="15" style="39" customWidth="1"/>
    <col min="23" max="23" width="10.453125" style="39" customWidth="1"/>
    <col min="24" max="25" width="15.54296875" style="39" customWidth="1"/>
    <col min="26" max="27" width="9.81640625" style="39"/>
    <col min="28" max="28" width="10.453125" style="39" customWidth="1"/>
    <col min="29" max="29" width="14.81640625" style="39" customWidth="1"/>
    <col min="30" max="30" width="15.81640625" style="39" customWidth="1"/>
    <col min="31" max="31" width="17" style="39" customWidth="1"/>
    <col min="32" max="32" width="18.6328125" style="39" customWidth="1"/>
    <col min="33" max="33" width="18.26953125" style="39" customWidth="1"/>
    <col min="34" max="34" width="19" style="39" customWidth="1"/>
    <col min="35" max="35" width="16.90625" style="39" customWidth="1"/>
    <col min="36" max="36" width="15.7265625" style="39" customWidth="1"/>
    <col min="37" max="37" width="12.90625" style="39" customWidth="1"/>
    <col min="38" max="38" width="13.453125" style="39" customWidth="1"/>
    <col min="39" max="39" width="14.1796875" style="39" customWidth="1"/>
    <col min="40" max="43" width="9.81640625" style="39"/>
    <col min="44" max="44" width="15" style="39" customWidth="1"/>
    <col min="45" max="48" width="9.81640625" style="39"/>
    <col min="49" max="49" width="13.453125" style="39" customWidth="1"/>
    <col min="50" max="16384" width="9.81640625" style="39"/>
  </cols>
  <sheetData>
    <row r="1" spans="1:53" ht="15" thickBot="1" x14ac:dyDescent="0.4">
      <c r="A1" s="581" t="s">
        <v>197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1"/>
      <c r="U1" s="581"/>
      <c r="V1" s="581"/>
      <c r="W1" s="581"/>
      <c r="X1" s="581"/>
      <c r="Y1" s="581"/>
      <c r="Z1" s="581"/>
      <c r="AA1" s="211"/>
      <c r="AB1" s="581" t="s">
        <v>199</v>
      </c>
      <c r="AC1" s="581"/>
      <c r="AD1" s="581"/>
      <c r="AE1" s="581"/>
      <c r="AF1" s="581"/>
      <c r="AG1" s="581"/>
      <c r="AH1" s="581"/>
      <c r="AI1" s="581"/>
      <c r="AJ1" s="581"/>
      <c r="AK1" s="581"/>
      <c r="AL1" s="581"/>
      <c r="AM1" s="581"/>
      <c r="AN1" s="581"/>
      <c r="AO1" s="581"/>
      <c r="AP1" s="581"/>
      <c r="AQ1" s="581"/>
      <c r="AR1" s="581"/>
      <c r="AS1" s="581"/>
      <c r="AT1" s="581"/>
      <c r="AU1" s="581"/>
      <c r="AV1" s="581"/>
      <c r="AW1" s="581"/>
      <c r="AX1" s="581"/>
      <c r="AY1" s="581"/>
      <c r="AZ1" s="581"/>
      <c r="BA1" s="581"/>
    </row>
    <row r="2" spans="1:53" ht="15" thickBot="1" x14ac:dyDescent="0.4">
      <c r="A2" s="582" t="s">
        <v>182</v>
      </c>
      <c r="B2" s="583"/>
      <c r="C2" s="583"/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  <c r="Q2" s="583"/>
      <c r="R2" s="583"/>
      <c r="S2" s="583"/>
      <c r="T2" s="583"/>
      <c r="U2" s="583"/>
      <c r="V2" s="583"/>
      <c r="W2" s="583"/>
      <c r="X2" s="583"/>
      <c r="Y2" s="583"/>
      <c r="Z2" s="584"/>
      <c r="AA2" s="211"/>
      <c r="AB2" s="582" t="s">
        <v>185</v>
      </c>
      <c r="AC2" s="583"/>
      <c r="AD2" s="583"/>
      <c r="AE2" s="583"/>
      <c r="AF2" s="583"/>
      <c r="AG2" s="583"/>
      <c r="AH2" s="583"/>
      <c r="AI2" s="583"/>
      <c r="AJ2" s="583"/>
      <c r="AK2" s="583"/>
      <c r="AL2" s="583"/>
      <c r="AM2" s="583"/>
      <c r="AN2" s="583"/>
      <c r="AO2" s="583"/>
      <c r="AP2" s="583"/>
      <c r="AQ2" s="583"/>
      <c r="AR2" s="583"/>
      <c r="AS2" s="583"/>
      <c r="AT2" s="583"/>
      <c r="AU2" s="583"/>
      <c r="AV2" s="583"/>
      <c r="AW2" s="583"/>
      <c r="AX2" s="583"/>
      <c r="AY2" s="583"/>
      <c r="AZ2" s="583"/>
      <c r="BA2" s="584"/>
    </row>
    <row r="3" spans="1:53" ht="28.15" customHeight="1" thickBot="1" x14ac:dyDescent="0.4">
      <c r="A3" s="212" t="s">
        <v>146</v>
      </c>
      <c r="B3" s="585" t="s">
        <v>8</v>
      </c>
      <c r="C3" s="586"/>
      <c r="D3" s="586"/>
      <c r="E3" s="586"/>
      <c r="F3" s="587"/>
      <c r="G3" s="588" t="s">
        <v>9</v>
      </c>
      <c r="H3" s="589"/>
      <c r="I3" s="589"/>
      <c r="J3" s="589"/>
      <c r="K3" s="590"/>
      <c r="L3" s="588" t="s">
        <v>10</v>
      </c>
      <c r="M3" s="589"/>
      <c r="N3" s="589"/>
      <c r="O3" s="589"/>
      <c r="P3" s="590"/>
      <c r="Q3" s="588" t="s">
        <v>11</v>
      </c>
      <c r="R3" s="589"/>
      <c r="S3" s="589"/>
      <c r="T3" s="589"/>
      <c r="U3" s="590"/>
      <c r="V3" s="588" t="s">
        <v>12</v>
      </c>
      <c r="W3" s="589"/>
      <c r="X3" s="589"/>
      <c r="Y3" s="589"/>
      <c r="Z3" s="590"/>
      <c r="AB3" s="213" t="s">
        <v>146</v>
      </c>
      <c r="AC3" s="585" t="s">
        <v>8</v>
      </c>
      <c r="AD3" s="586"/>
      <c r="AE3" s="586"/>
      <c r="AF3" s="586"/>
      <c r="AG3" s="587"/>
      <c r="AH3" s="588" t="s">
        <v>9</v>
      </c>
      <c r="AI3" s="589"/>
      <c r="AJ3" s="589"/>
      <c r="AK3" s="589"/>
      <c r="AL3" s="590"/>
      <c r="AM3" s="588" t="s">
        <v>10</v>
      </c>
      <c r="AN3" s="589"/>
      <c r="AO3" s="589"/>
      <c r="AP3" s="589"/>
      <c r="AQ3" s="590"/>
      <c r="AR3" s="588" t="s">
        <v>11</v>
      </c>
      <c r="AS3" s="589"/>
      <c r="AT3" s="589"/>
      <c r="AU3" s="589"/>
      <c r="AV3" s="590"/>
      <c r="AW3" s="588" t="s">
        <v>12</v>
      </c>
      <c r="AX3" s="589"/>
      <c r="AY3" s="589"/>
      <c r="AZ3" s="589"/>
      <c r="BA3" s="590"/>
    </row>
    <row r="4" spans="1:53" ht="28.15" customHeight="1" x14ac:dyDescent="0.35">
      <c r="A4" s="631" t="s">
        <v>13</v>
      </c>
      <c r="B4" s="591" t="s">
        <v>145</v>
      </c>
      <c r="C4" s="598" t="s">
        <v>142</v>
      </c>
      <c r="D4" s="598"/>
      <c r="E4" s="594" t="s">
        <v>177</v>
      </c>
      <c r="F4" s="599" t="s">
        <v>178</v>
      </c>
      <c r="G4" s="591" t="s">
        <v>145</v>
      </c>
      <c r="H4" s="598" t="s">
        <v>142</v>
      </c>
      <c r="I4" s="598"/>
      <c r="J4" s="594" t="s">
        <v>177</v>
      </c>
      <c r="K4" s="599" t="s">
        <v>178</v>
      </c>
      <c r="L4" s="591" t="s">
        <v>145</v>
      </c>
      <c r="M4" s="598" t="s">
        <v>142</v>
      </c>
      <c r="N4" s="598"/>
      <c r="O4" s="594" t="s">
        <v>177</v>
      </c>
      <c r="P4" s="599" t="s">
        <v>178</v>
      </c>
      <c r="Q4" s="591" t="s">
        <v>145</v>
      </c>
      <c r="R4" s="598" t="s">
        <v>142</v>
      </c>
      <c r="S4" s="598"/>
      <c r="T4" s="594" t="s">
        <v>177</v>
      </c>
      <c r="U4" s="599" t="s">
        <v>178</v>
      </c>
      <c r="V4" s="591" t="s">
        <v>145</v>
      </c>
      <c r="W4" s="598" t="s">
        <v>142</v>
      </c>
      <c r="X4" s="598"/>
      <c r="Y4" s="594" t="s">
        <v>177</v>
      </c>
      <c r="Z4" s="596" t="s">
        <v>178</v>
      </c>
      <c r="AA4" s="214"/>
      <c r="AB4" s="630" t="s">
        <v>13</v>
      </c>
      <c r="AC4" s="591" t="s">
        <v>145</v>
      </c>
      <c r="AD4" s="598" t="s">
        <v>142</v>
      </c>
      <c r="AE4" s="598"/>
      <c r="AF4" s="594" t="s">
        <v>177</v>
      </c>
      <c r="AG4" s="599" t="s">
        <v>178</v>
      </c>
      <c r="AH4" s="591" t="s">
        <v>145</v>
      </c>
      <c r="AI4" s="598" t="s">
        <v>142</v>
      </c>
      <c r="AJ4" s="598"/>
      <c r="AK4" s="594" t="s">
        <v>177</v>
      </c>
      <c r="AL4" s="599" t="s">
        <v>178</v>
      </c>
      <c r="AM4" s="591" t="s">
        <v>145</v>
      </c>
      <c r="AN4" s="598" t="s">
        <v>142</v>
      </c>
      <c r="AO4" s="598"/>
      <c r="AP4" s="594" t="s">
        <v>177</v>
      </c>
      <c r="AQ4" s="599" t="s">
        <v>178</v>
      </c>
      <c r="AR4" s="591" t="s">
        <v>145</v>
      </c>
      <c r="AS4" s="598" t="s">
        <v>142</v>
      </c>
      <c r="AT4" s="598"/>
      <c r="AU4" s="594" t="s">
        <v>177</v>
      </c>
      <c r="AV4" s="599" t="s">
        <v>178</v>
      </c>
      <c r="AW4" s="591" t="s">
        <v>145</v>
      </c>
      <c r="AX4" s="598" t="s">
        <v>142</v>
      </c>
      <c r="AY4" s="598"/>
      <c r="AZ4" s="594" t="s">
        <v>177</v>
      </c>
      <c r="BA4" s="596" t="s">
        <v>178</v>
      </c>
    </row>
    <row r="5" spans="1:53" x14ac:dyDescent="0.35">
      <c r="A5" s="631"/>
      <c r="B5" s="592"/>
      <c r="C5" s="215" t="s">
        <v>143</v>
      </c>
      <c r="D5" s="215" t="s">
        <v>144</v>
      </c>
      <c r="E5" s="595"/>
      <c r="F5" s="600"/>
      <c r="G5" s="592"/>
      <c r="H5" s="215" t="s">
        <v>143</v>
      </c>
      <c r="I5" s="215" t="s">
        <v>144</v>
      </c>
      <c r="J5" s="595"/>
      <c r="K5" s="600"/>
      <c r="L5" s="592"/>
      <c r="M5" s="215" t="s">
        <v>143</v>
      </c>
      <c r="N5" s="215" t="s">
        <v>144</v>
      </c>
      <c r="O5" s="595"/>
      <c r="P5" s="600"/>
      <c r="Q5" s="592"/>
      <c r="R5" s="215" t="s">
        <v>143</v>
      </c>
      <c r="S5" s="215" t="s">
        <v>144</v>
      </c>
      <c r="T5" s="595"/>
      <c r="U5" s="600"/>
      <c r="V5" s="592"/>
      <c r="W5" s="215" t="s">
        <v>143</v>
      </c>
      <c r="X5" s="215" t="s">
        <v>144</v>
      </c>
      <c r="Y5" s="595"/>
      <c r="Z5" s="597"/>
      <c r="AA5" s="214"/>
      <c r="AB5" s="631"/>
      <c r="AC5" s="592"/>
      <c r="AD5" s="215" t="s">
        <v>143</v>
      </c>
      <c r="AE5" s="215" t="s">
        <v>144</v>
      </c>
      <c r="AF5" s="595"/>
      <c r="AG5" s="600"/>
      <c r="AH5" s="592"/>
      <c r="AI5" s="215" t="s">
        <v>143</v>
      </c>
      <c r="AJ5" s="215" t="s">
        <v>144</v>
      </c>
      <c r="AK5" s="595"/>
      <c r="AL5" s="600"/>
      <c r="AM5" s="592"/>
      <c r="AN5" s="215" t="s">
        <v>143</v>
      </c>
      <c r="AO5" s="215" t="s">
        <v>144</v>
      </c>
      <c r="AP5" s="595"/>
      <c r="AQ5" s="600"/>
      <c r="AR5" s="592"/>
      <c r="AS5" s="215" t="s">
        <v>143</v>
      </c>
      <c r="AT5" s="215" t="s">
        <v>144</v>
      </c>
      <c r="AU5" s="595"/>
      <c r="AV5" s="600"/>
      <c r="AW5" s="592"/>
      <c r="AX5" s="215" t="s">
        <v>143</v>
      </c>
      <c r="AY5" s="215" t="s">
        <v>144</v>
      </c>
      <c r="AZ5" s="595"/>
      <c r="BA5" s="597"/>
    </row>
    <row r="6" spans="1:53" x14ac:dyDescent="0.35">
      <c r="A6" s="216">
        <v>1</v>
      </c>
      <c r="B6" s="217"/>
      <c r="C6" s="124"/>
      <c r="D6" s="124"/>
      <c r="E6" s="151">
        <f>B6-(C6+D6)</f>
        <v>0</v>
      </c>
      <c r="F6" s="218"/>
      <c r="G6" s="217"/>
      <c r="H6" s="124"/>
      <c r="I6" s="124"/>
      <c r="J6" s="151">
        <f>G6-(H6+I6)</f>
        <v>0</v>
      </c>
      <c r="K6" s="218"/>
      <c r="L6" s="217"/>
      <c r="M6" s="124"/>
      <c r="N6" s="124"/>
      <c r="O6" s="151">
        <f>L6-(M6+N6)</f>
        <v>0</v>
      </c>
      <c r="P6" s="218"/>
      <c r="Q6" s="217"/>
      <c r="R6" s="124"/>
      <c r="S6" s="124"/>
      <c r="T6" s="151">
        <f>Q6-(R6+S6)</f>
        <v>0</v>
      </c>
      <c r="U6" s="218"/>
      <c r="V6" s="217"/>
      <c r="W6" s="124"/>
      <c r="X6" s="124"/>
      <c r="Y6" s="151">
        <f>V6-(W6+X6)</f>
        <v>0</v>
      </c>
      <c r="Z6" s="219"/>
      <c r="AA6" s="220"/>
      <c r="AB6" s="216">
        <v>1</v>
      </c>
      <c r="AC6" s="217"/>
      <c r="AD6" s="124"/>
      <c r="AE6" s="124"/>
      <c r="AF6" s="151">
        <f>AC6-(AD6+AE6)</f>
        <v>0</v>
      </c>
      <c r="AG6" s="218"/>
      <c r="AH6" s="217"/>
      <c r="AI6" s="124"/>
      <c r="AJ6" s="124"/>
      <c r="AK6" s="151">
        <f>AH6-(AI6+AJ6)</f>
        <v>0</v>
      </c>
      <c r="AL6" s="218"/>
      <c r="AM6" s="217"/>
      <c r="AN6" s="124"/>
      <c r="AO6" s="124"/>
      <c r="AP6" s="151">
        <f>AM6-(AN6+AO6)</f>
        <v>0</v>
      </c>
      <c r="AQ6" s="218"/>
      <c r="AR6" s="217"/>
      <c r="AS6" s="124"/>
      <c r="AT6" s="124"/>
      <c r="AU6" s="151">
        <f>AR6-(AS6+AT6)</f>
        <v>0</v>
      </c>
      <c r="AV6" s="218"/>
      <c r="AW6" s="217"/>
      <c r="AX6" s="124"/>
      <c r="AY6" s="124"/>
      <c r="AZ6" s="151">
        <f>AW6-(AX6+AY6)</f>
        <v>0</v>
      </c>
      <c r="BA6" s="219"/>
    </row>
    <row r="7" spans="1:53" x14ac:dyDescent="0.35">
      <c r="A7" s="216">
        <v>2</v>
      </c>
      <c r="B7" s="217"/>
      <c r="C7" s="124"/>
      <c r="D7" s="124"/>
      <c r="E7" s="151">
        <f t="shared" ref="E7:E15" si="0">B7-(C7+D7)</f>
        <v>0</v>
      </c>
      <c r="F7" s="218"/>
      <c r="G7" s="217"/>
      <c r="H7" s="124"/>
      <c r="I7" s="124"/>
      <c r="J7" s="151">
        <f t="shared" ref="J7:J15" si="1">G7-(H7+I7)</f>
        <v>0</v>
      </c>
      <c r="K7" s="218"/>
      <c r="L7" s="217"/>
      <c r="M7" s="124"/>
      <c r="N7" s="124"/>
      <c r="O7" s="151">
        <f t="shared" ref="O7:O15" si="2">L7-(M7+N7)</f>
        <v>0</v>
      </c>
      <c r="P7" s="218"/>
      <c r="Q7" s="217"/>
      <c r="R7" s="124"/>
      <c r="S7" s="124"/>
      <c r="T7" s="151">
        <f t="shared" ref="T7:T15" si="3">Q7-(R7+S7)</f>
        <v>0</v>
      </c>
      <c r="U7" s="218"/>
      <c r="V7" s="217"/>
      <c r="W7" s="124"/>
      <c r="X7" s="124"/>
      <c r="Y7" s="151">
        <f t="shared" ref="Y7:Y15" si="4">V7-(W7+X7)</f>
        <v>0</v>
      </c>
      <c r="Z7" s="219"/>
      <c r="AA7" s="220"/>
      <c r="AB7" s="216">
        <v>2</v>
      </c>
      <c r="AC7" s="217"/>
      <c r="AD7" s="124"/>
      <c r="AE7" s="124"/>
      <c r="AF7" s="151">
        <f t="shared" ref="AF7:AF15" si="5">AC7-(AD7+AE7)</f>
        <v>0</v>
      </c>
      <c r="AG7" s="218"/>
      <c r="AH7" s="217"/>
      <c r="AI7" s="124"/>
      <c r="AJ7" s="124"/>
      <c r="AK7" s="151">
        <f t="shared" ref="AK7:AK15" si="6">AH7-(AI7+AJ7)</f>
        <v>0</v>
      </c>
      <c r="AL7" s="218"/>
      <c r="AM7" s="217"/>
      <c r="AN7" s="124"/>
      <c r="AO7" s="124"/>
      <c r="AP7" s="151">
        <f t="shared" ref="AP7:AP15" si="7">AM7-(AN7+AO7)</f>
        <v>0</v>
      </c>
      <c r="AQ7" s="218"/>
      <c r="AR7" s="217"/>
      <c r="AS7" s="124"/>
      <c r="AT7" s="124"/>
      <c r="AU7" s="151">
        <f t="shared" ref="AU7:AU15" si="8">AR7-(AS7+AT7)</f>
        <v>0</v>
      </c>
      <c r="AV7" s="218"/>
      <c r="AW7" s="217"/>
      <c r="AX7" s="124"/>
      <c r="AY7" s="124"/>
      <c r="AZ7" s="151">
        <f t="shared" ref="AZ7:AZ15" si="9">AW7-(AX7+AY7)</f>
        <v>0</v>
      </c>
      <c r="BA7" s="219"/>
    </row>
    <row r="8" spans="1:53" x14ac:dyDescent="0.35">
      <c r="A8" s="216">
        <v>3</v>
      </c>
      <c r="B8" s="217"/>
      <c r="C8" s="124"/>
      <c r="D8" s="124"/>
      <c r="E8" s="151">
        <f t="shared" si="0"/>
        <v>0</v>
      </c>
      <c r="F8" s="218"/>
      <c r="G8" s="217"/>
      <c r="H8" s="124"/>
      <c r="I8" s="124"/>
      <c r="J8" s="151">
        <f t="shared" si="1"/>
        <v>0</v>
      </c>
      <c r="K8" s="218"/>
      <c r="L8" s="217"/>
      <c r="M8" s="124"/>
      <c r="N8" s="124"/>
      <c r="O8" s="151">
        <f t="shared" si="2"/>
        <v>0</v>
      </c>
      <c r="P8" s="218"/>
      <c r="Q8" s="217"/>
      <c r="R8" s="124"/>
      <c r="S8" s="124"/>
      <c r="T8" s="151">
        <f t="shared" si="3"/>
        <v>0</v>
      </c>
      <c r="U8" s="218"/>
      <c r="V8" s="217"/>
      <c r="W8" s="124"/>
      <c r="X8" s="124"/>
      <c r="Y8" s="151">
        <f t="shared" si="4"/>
        <v>0</v>
      </c>
      <c r="Z8" s="219"/>
      <c r="AA8" s="220"/>
      <c r="AB8" s="216">
        <v>3</v>
      </c>
      <c r="AC8" s="217"/>
      <c r="AD8" s="124"/>
      <c r="AE8" s="124"/>
      <c r="AF8" s="151">
        <f t="shared" si="5"/>
        <v>0</v>
      </c>
      <c r="AG8" s="218"/>
      <c r="AH8" s="217"/>
      <c r="AI8" s="124"/>
      <c r="AJ8" s="124"/>
      <c r="AK8" s="151">
        <f t="shared" si="6"/>
        <v>0</v>
      </c>
      <c r="AL8" s="218"/>
      <c r="AM8" s="217"/>
      <c r="AN8" s="124"/>
      <c r="AO8" s="124"/>
      <c r="AP8" s="151">
        <f t="shared" si="7"/>
        <v>0</v>
      </c>
      <c r="AQ8" s="218"/>
      <c r="AR8" s="217"/>
      <c r="AS8" s="124"/>
      <c r="AT8" s="124"/>
      <c r="AU8" s="151">
        <f t="shared" si="8"/>
        <v>0</v>
      </c>
      <c r="AV8" s="218"/>
      <c r="AW8" s="217"/>
      <c r="AX8" s="124"/>
      <c r="AY8" s="124"/>
      <c r="AZ8" s="151">
        <f t="shared" si="9"/>
        <v>0</v>
      </c>
      <c r="BA8" s="219"/>
    </row>
    <row r="9" spans="1:53" x14ac:dyDescent="0.35">
      <c r="A9" s="216">
        <v>4</v>
      </c>
      <c r="B9" s="217"/>
      <c r="C9" s="124"/>
      <c r="D9" s="124"/>
      <c r="E9" s="151">
        <f t="shared" si="0"/>
        <v>0</v>
      </c>
      <c r="F9" s="218"/>
      <c r="G9" s="217"/>
      <c r="H9" s="124"/>
      <c r="I9" s="124"/>
      <c r="J9" s="151">
        <f t="shared" si="1"/>
        <v>0</v>
      </c>
      <c r="K9" s="218"/>
      <c r="L9" s="217"/>
      <c r="M9" s="124"/>
      <c r="N9" s="124"/>
      <c r="O9" s="151">
        <f t="shared" si="2"/>
        <v>0</v>
      </c>
      <c r="P9" s="218"/>
      <c r="Q9" s="217"/>
      <c r="R9" s="124"/>
      <c r="S9" s="124"/>
      <c r="T9" s="151">
        <f t="shared" si="3"/>
        <v>0</v>
      </c>
      <c r="U9" s="218"/>
      <c r="V9" s="217"/>
      <c r="W9" s="124"/>
      <c r="X9" s="124"/>
      <c r="Y9" s="151">
        <f t="shared" si="4"/>
        <v>0</v>
      </c>
      <c r="Z9" s="219"/>
      <c r="AA9" s="220"/>
      <c r="AB9" s="216">
        <v>4</v>
      </c>
      <c r="AC9" s="217"/>
      <c r="AD9" s="124"/>
      <c r="AE9" s="124"/>
      <c r="AF9" s="151">
        <f t="shared" si="5"/>
        <v>0</v>
      </c>
      <c r="AG9" s="218"/>
      <c r="AH9" s="217"/>
      <c r="AI9" s="124"/>
      <c r="AJ9" s="124"/>
      <c r="AK9" s="151">
        <f t="shared" si="6"/>
        <v>0</v>
      </c>
      <c r="AL9" s="218"/>
      <c r="AM9" s="217"/>
      <c r="AN9" s="124"/>
      <c r="AO9" s="124"/>
      <c r="AP9" s="151">
        <f t="shared" si="7"/>
        <v>0</v>
      </c>
      <c r="AQ9" s="218"/>
      <c r="AR9" s="217"/>
      <c r="AS9" s="124"/>
      <c r="AT9" s="124"/>
      <c r="AU9" s="151">
        <f t="shared" si="8"/>
        <v>0</v>
      </c>
      <c r="AV9" s="218"/>
      <c r="AW9" s="217"/>
      <c r="AX9" s="124"/>
      <c r="AY9" s="124"/>
      <c r="AZ9" s="151">
        <f t="shared" si="9"/>
        <v>0</v>
      </c>
      <c r="BA9" s="219"/>
    </row>
    <row r="10" spans="1:53" x14ac:dyDescent="0.35">
      <c r="A10" s="216">
        <v>5</v>
      </c>
      <c r="B10" s="217"/>
      <c r="C10" s="124"/>
      <c r="D10" s="124"/>
      <c r="E10" s="151">
        <f t="shared" si="0"/>
        <v>0</v>
      </c>
      <c r="F10" s="218"/>
      <c r="G10" s="217"/>
      <c r="H10" s="124"/>
      <c r="I10" s="124"/>
      <c r="J10" s="151">
        <f t="shared" si="1"/>
        <v>0</v>
      </c>
      <c r="K10" s="218"/>
      <c r="L10" s="217"/>
      <c r="M10" s="124"/>
      <c r="N10" s="124"/>
      <c r="O10" s="151">
        <f t="shared" si="2"/>
        <v>0</v>
      </c>
      <c r="P10" s="218"/>
      <c r="Q10" s="217"/>
      <c r="R10" s="124"/>
      <c r="S10" s="124"/>
      <c r="T10" s="151">
        <f t="shared" si="3"/>
        <v>0</v>
      </c>
      <c r="U10" s="218"/>
      <c r="V10" s="217"/>
      <c r="W10" s="124"/>
      <c r="X10" s="124"/>
      <c r="Y10" s="151">
        <f t="shared" si="4"/>
        <v>0</v>
      </c>
      <c r="Z10" s="219"/>
      <c r="AA10" s="220"/>
      <c r="AB10" s="216">
        <v>5</v>
      </c>
      <c r="AC10" s="217"/>
      <c r="AD10" s="124"/>
      <c r="AE10" s="124"/>
      <c r="AF10" s="151">
        <f t="shared" si="5"/>
        <v>0</v>
      </c>
      <c r="AG10" s="218"/>
      <c r="AH10" s="217"/>
      <c r="AI10" s="124"/>
      <c r="AJ10" s="124"/>
      <c r="AK10" s="151">
        <f t="shared" si="6"/>
        <v>0</v>
      </c>
      <c r="AL10" s="218"/>
      <c r="AM10" s="217"/>
      <c r="AN10" s="124"/>
      <c r="AO10" s="124"/>
      <c r="AP10" s="151">
        <f t="shared" si="7"/>
        <v>0</v>
      </c>
      <c r="AQ10" s="218"/>
      <c r="AR10" s="217"/>
      <c r="AS10" s="124"/>
      <c r="AT10" s="124"/>
      <c r="AU10" s="151">
        <f t="shared" si="8"/>
        <v>0</v>
      </c>
      <c r="AV10" s="218"/>
      <c r="AW10" s="217"/>
      <c r="AX10" s="124"/>
      <c r="AY10" s="124"/>
      <c r="AZ10" s="151">
        <f t="shared" si="9"/>
        <v>0</v>
      </c>
      <c r="BA10" s="219"/>
    </row>
    <row r="11" spans="1:53" x14ac:dyDescent="0.35">
      <c r="A11" s="216">
        <v>6</v>
      </c>
      <c r="B11" s="217"/>
      <c r="C11" s="124"/>
      <c r="D11" s="124"/>
      <c r="E11" s="151">
        <f t="shared" si="0"/>
        <v>0</v>
      </c>
      <c r="F11" s="218"/>
      <c r="G11" s="217"/>
      <c r="H11" s="124"/>
      <c r="I11" s="124"/>
      <c r="J11" s="151">
        <f t="shared" si="1"/>
        <v>0</v>
      </c>
      <c r="K11" s="218"/>
      <c r="L11" s="217"/>
      <c r="M11" s="124"/>
      <c r="N11" s="124"/>
      <c r="O11" s="151">
        <f t="shared" si="2"/>
        <v>0</v>
      </c>
      <c r="P11" s="218"/>
      <c r="Q11" s="217"/>
      <c r="R11" s="124"/>
      <c r="S11" s="124"/>
      <c r="T11" s="151">
        <f t="shared" si="3"/>
        <v>0</v>
      </c>
      <c r="U11" s="218"/>
      <c r="V11" s="217"/>
      <c r="W11" s="124"/>
      <c r="X11" s="124"/>
      <c r="Y11" s="151">
        <f t="shared" si="4"/>
        <v>0</v>
      </c>
      <c r="Z11" s="219"/>
      <c r="AA11" s="220"/>
      <c r="AB11" s="216">
        <v>6</v>
      </c>
      <c r="AC11" s="217"/>
      <c r="AD11" s="124"/>
      <c r="AE11" s="124"/>
      <c r="AF11" s="151">
        <f t="shared" si="5"/>
        <v>0</v>
      </c>
      <c r="AG11" s="218"/>
      <c r="AH11" s="217"/>
      <c r="AI11" s="124"/>
      <c r="AJ11" s="124"/>
      <c r="AK11" s="151">
        <f t="shared" si="6"/>
        <v>0</v>
      </c>
      <c r="AL11" s="218"/>
      <c r="AM11" s="217"/>
      <c r="AN11" s="124"/>
      <c r="AO11" s="124"/>
      <c r="AP11" s="151">
        <f t="shared" si="7"/>
        <v>0</v>
      </c>
      <c r="AQ11" s="218"/>
      <c r="AR11" s="217"/>
      <c r="AS11" s="124"/>
      <c r="AT11" s="124"/>
      <c r="AU11" s="151">
        <f t="shared" si="8"/>
        <v>0</v>
      </c>
      <c r="AV11" s="218"/>
      <c r="AW11" s="217"/>
      <c r="AX11" s="124"/>
      <c r="AY11" s="124"/>
      <c r="AZ11" s="151">
        <f t="shared" si="9"/>
        <v>0</v>
      </c>
      <c r="BA11" s="219"/>
    </row>
    <row r="12" spans="1:53" x14ac:dyDescent="0.35">
      <c r="A12" s="216">
        <v>7</v>
      </c>
      <c r="B12" s="217"/>
      <c r="C12" s="124"/>
      <c r="D12" s="124"/>
      <c r="E12" s="151">
        <f t="shared" si="0"/>
        <v>0</v>
      </c>
      <c r="F12" s="218"/>
      <c r="G12" s="217"/>
      <c r="H12" s="124"/>
      <c r="I12" s="124"/>
      <c r="J12" s="151">
        <f t="shared" si="1"/>
        <v>0</v>
      </c>
      <c r="K12" s="218"/>
      <c r="L12" s="217"/>
      <c r="M12" s="124"/>
      <c r="N12" s="124"/>
      <c r="O12" s="151">
        <f t="shared" si="2"/>
        <v>0</v>
      </c>
      <c r="P12" s="218"/>
      <c r="Q12" s="217"/>
      <c r="R12" s="124"/>
      <c r="S12" s="124"/>
      <c r="T12" s="151">
        <f t="shared" si="3"/>
        <v>0</v>
      </c>
      <c r="U12" s="218"/>
      <c r="V12" s="217"/>
      <c r="W12" s="124"/>
      <c r="X12" s="124"/>
      <c r="Y12" s="151">
        <f t="shared" si="4"/>
        <v>0</v>
      </c>
      <c r="Z12" s="219"/>
      <c r="AA12" s="220"/>
      <c r="AB12" s="216">
        <v>7</v>
      </c>
      <c r="AC12" s="217"/>
      <c r="AD12" s="124"/>
      <c r="AE12" s="124"/>
      <c r="AF12" s="151">
        <f t="shared" si="5"/>
        <v>0</v>
      </c>
      <c r="AG12" s="218"/>
      <c r="AH12" s="217"/>
      <c r="AI12" s="124"/>
      <c r="AJ12" s="124"/>
      <c r="AK12" s="151">
        <f t="shared" si="6"/>
        <v>0</v>
      </c>
      <c r="AL12" s="218"/>
      <c r="AM12" s="217"/>
      <c r="AN12" s="124"/>
      <c r="AO12" s="124"/>
      <c r="AP12" s="151">
        <f t="shared" si="7"/>
        <v>0</v>
      </c>
      <c r="AQ12" s="218"/>
      <c r="AR12" s="217"/>
      <c r="AS12" s="124"/>
      <c r="AT12" s="124"/>
      <c r="AU12" s="151">
        <f t="shared" si="8"/>
        <v>0</v>
      </c>
      <c r="AV12" s="218"/>
      <c r="AW12" s="217"/>
      <c r="AX12" s="124"/>
      <c r="AY12" s="124"/>
      <c r="AZ12" s="151">
        <f t="shared" si="9"/>
        <v>0</v>
      </c>
      <c r="BA12" s="219"/>
    </row>
    <row r="13" spans="1:53" x14ac:dyDescent="0.35">
      <c r="A13" s="216">
        <v>8</v>
      </c>
      <c r="B13" s="217"/>
      <c r="C13" s="124"/>
      <c r="D13" s="124"/>
      <c r="E13" s="151">
        <f t="shared" si="0"/>
        <v>0</v>
      </c>
      <c r="F13" s="218"/>
      <c r="G13" s="217"/>
      <c r="H13" s="124"/>
      <c r="I13" s="124"/>
      <c r="J13" s="151">
        <f t="shared" si="1"/>
        <v>0</v>
      </c>
      <c r="K13" s="218"/>
      <c r="L13" s="217"/>
      <c r="M13" s="124"/>
      <c r="N13" s="124"/>
      <c r="O13" s="151">
        <f t="shared" si="2"/>
        <v>0</v>
      </c>
      <c r="P13" s="218"/>
      <c r="Q13" s="217"/>
      <c r="R13" s="124"/>
      <c r="S13" s="124"/>
      <c r="T13" s="151">
        <f t="shared" si="3"/>
        <v>0</v>
      </c>
      <c r="U13" s="218"/>
      <c r="V13" s="217"/>
      <c r="W13" s="124"/>
      <c r="X13" s="124"/>
      <c r="Y13" s="151">
        <f t="shared" si="4"/>
        <v>0</v>
      </c>
      <c r="Z13" s="219"/>
      <c r="AA13" s="220"/>
      <c r="AB13" s="216">
        <v>8</v>
      </c>
      <c r="AC13" s="217"/>
      <c r="AD13" s="124"/>
      <c r="AE13" s="124"/>
      <c r="AF13" s="151">
        <f t="shared" si="5"/>
        <v>0</v>
      </c>
      <c r="AG13" s="218"/>
      <c r="AH13" s="217"/>
      <c r="AI13" s="124"/>
      <c r="AJ13" s="124"/>
      <c r="AK13" s="151">
        <f t="shared" si="6"/>
        <v>0</v>
      </c>
      <c r="AL13" s="218"/>
      <c r="AM13" s="217"/>
      <c r="AN13" s="124"/>
      <c r="AO13" s="124"/>
      <c r="AP13" s="151">
        <f t="shared" si="7"/>
        <v>0</v>
      </c>
      <c r="AQ13" s="218"/>
      <c r="AR13" s="217"/>
      <c r="AS13" s="124"/>
      <c r="AT13" s="124"/>
      <c r="AU13" s="151">
        <f t="shared" si="8"/>
        <v>0</v>
      </c>
      <c r="AV13" s="218"/>
      <c r="AW13" s="217"/>
      <c r="AX13" s="124"/>
      <c r="AY13" s="124"/>
      <c r="AZ13" s="151">
        <f t="shared" si="9"/>
        <v>0</v>
      </c>
      <c r="BA13" s="219"/>
    </row>
    <row r="14" spans="1:53" x14ac:dyDescent="0.35">
      <c r="A14" s="216">
        <v>9</v>
      </c>
      <c r="B14" s="217"/>
      <c r="C14" s="124"/>
      <c r="D14" s="124"/>
      <c r="E14" s="151">
        <f t="shared" si="0"/>
        <v>0</v>
      </c>
      <c r="F14" s="218"/>
      <c r="G14" s="217"/>
      <c r="H14" s="124"/>
      <c r="I14" s="124"/>
      <c r="J14" s="151">
        <f t="shared" si="1"/>
        <v>0</v>
      </c>
      <c r="K14" s="218"/>
      <c r="L14" s="217"/>
      <c r="M14" s="124"/>
      <c r="N14" s="124"/>
      <c r="O14" s="151">
        <f t="shared" si="2"/>
        <v>0</v>
      </c>
      <c r="P14" s="218"/>
      <c r="Q14" s="217"/>
      <c r="R14" s="124"/>
      <c r="S14" s="124"/>
      <c r="T14" s="151">
        <f t="shared" si="3"/>
        <v>0</v>
      </c>
      <c r="U14" s="218"/>
      <c r="V14" s="217"/>
      <c r="W14" s="124"/>
      <c r="X14" s="124"/>
      <c r="Y14" s="151">
        <f t="shared" si="4"/>
        <v>0</v>
      </c>
      <c r="Z14" s="219"/>
      <c r="AA14" s="220"/>
      <c r="AB14" s="216">
        <v>9</v>
      </c>
      <c r="AC14" s="217"/>
      <c r="AD14" s="124"/>
      <c r="AE14" s="124"/>
      <c r="AF14" s="151">
        <f t="shared" si="5"/>
        <v>0</v>
      </c>
      <c r="AG14" s="218"/>
      <c r="AH14" s="217"/>
      <c r="AI14" s="124"/>
      <c r="AJ14" s="124"/>
      <c r="AK14" s="151">
        <f t="shared" si="6"/>
        <v>0</v>
      </c>
      <c r="AL14" s="218"/>
      <c r="AM14" s="217"/>
      <c r="AN14" s="124"/>
      <c r="AO14" s="124"/>
      <c r="AP14" s="151">
        <f t="shared" si="7"/>
        <v>0</v>
      </c>
      <c r="AQ14" s="218"/>
      <c r="AR14" s="217"/>
      <c r="AS14" s="124"/>
      <c r="AT14" s="124"/>
      <c r="AU14" s="151">
        <f t="shared" si="8"/>
        <v>0</v>
      </c>
      <c r="AV14" s="218"/>
      <c r="AW14" s="217"/>
      <c r="AX14" s="124"/>
      <c r="AY14" s="124"/>
      <c r="AZ14" s="151">
        <f t="shared" si="9"/>
        <v>0</v>
      </c>
      <c r="BA14" s="219"/>
    </row>
    <row r="15" spans="1:53" ht="15" thickBot="1" x14ac:dyDescent="0.4">
      <c r="A15" s="216">
        <v>10</v>
      </c>
      <c r="B15" s="217"/>
      <c r="C15" s="124"/>
      <c r="D15" s="124"/>
      <c r="E15" s="151">
        <f t="shared" si="0"/>
        <v>0</v>
      </c>
      <c r="F15" s="218"/>
      <c r="G15" s="217"/>
      <c r="H15" s="124"/>
      <c r="I15" s="124"/>
      <c r="J15" s="151">
        <f t="shared" si="1"/>
        <v>0</v>
      </c>
      <c r="K15" s="218"/>
      <c r="L15" s="217"/>
      <c r="M15" s="124"/>
      <c r="N15" s="124"/>
      <c r="O15" s="151">
        <f t="shared" si="2"/>
        <v>0</v>
      </c>
      <c r="P15" s="218"/>
      <c r="Q15" s="217"/>
      <c r="R15" s="124"/>
      <c r="S15" s="124"/>
      <c r="T15" s="151">
        <f t="shared" si="3"/>
        <v>0</v>
      </c>
      <c r="U15" s="218"/>
      <c r="V15" s="217"/>
      <c r="W15" s="124"/>
      <c r="X15" s="124"/>
      <c r="Y15" s="151">
        <f t="shared" si="4"/>
        <v>0</v>
      </c>
      <c r="Z15" s="219"/>
      <c r="AA15" s="220"/>
      <c r="AB15" s="216">
        <v>10</v>
      </c>
      <c r="AC15" s="221"/>
      <c r="AD15" s="222"/>
      <c r="AE15" s="222"/>
      <c r="AF15" s="331">
        <f t="shared" si="5"/>
        <v>0</v>
      </c>
      <c r="AG15" s="223"/>
      <c r="AH15" s="221"/>
      <c r="AI15" s="222"/>
      <c r="AJ15" s="222"/>
      <c r="AK15" s="331">
        <f t="shared" si="6"/>
        <v>0</v>
      </c>
      <c r="AL15" s="223"/>
      <c r="AM15" s="221"/>
      <c r="AN15" s="222"/>
      <c r="AO15" s="222"/>
      <c r="AP15" s="331">
        <f t="shared" si="7"/>
        <v>0</v>
      </c>
      <c r="AQ15" s="223"/>
      <c r="AR15" s="221"/>
      <c r="AS15" s="222"/>
      <c r="AT15" s="222"/>
      <c r="AU15" s="331">
        <f t="shared" si="8"/>
        <v>0</v>
      </c>
      <c r="AV15" s="223"/>
      <c r="AW15" s="221"/>
      <c r="AX15" s="222"/>
      <c r="AY15" s="222"/>
      <c r="AZ15" s="331">
        <f t="shared" si="9"/>
        <v>0</v>
      </c>
      <c r="BA15" s="224"/>
    </row>
    <row r="16" spans="1:53" ht="15" thickBot="1" x14ac:dyDescent="0.4">
      <c r="A16" s="225" t="s">
        <v>4</v>
      </c>
      <c r="B16" s="278">
        <f t="shared" ref="B16:D16" si="10">SUM(B6:B15)</f>
        <v>0</v>
      </c>
      <c r="C16" s="279">
        <f t="shared" si="10"/>
        <v>0</v>
      </c>
      <c r="D16" s="279">
        <f t="shared" si="10"/>
        <v>0</v>
      </c>
      <c r="E16" s="279">
        <f>SUM(E6:E15)</f>
        <v>0</v>
      </c>
      <c r="F16" s="279">
        <f>SUM(F6:F15)</f>
        <v>0</v>
      </c>
      <c r="G16" s="278">
        <f t="shared" ref="G16:I16" si="11">SUM(G6:G15)</f>
        <v>0</v>
      </c>
      <c r="H16" s="279">
        <f t="shared" si="11"/>
        <v>0</v>
      </c>
      <c r="I16" s="279">
        <f t="shared" si="11"/>
        <v>0</v>
      </c>
      <c r="J16" s="279">
        <f>SUM(J6:J15)</f>
        <v>0</v>
      </c>
      <c r="K16" s="279">
        <f>SUM(K6:K15)</f>
        <v>0</v>
      </c>
      <c r="L16" s="278">
        <f t="shared" ref="L16:N16" si="12">SUM(L6:L15)</f>
        <v>0</v>
      </c>
      <c r="M16" s="279">
        <f t="shared" si="12"/>
        <v>0</v>
      </c>
      <c r="N16" s="279">
        <f t="shared" si="12"/>
        <v>0</v>
      </c>
      <c r="O16" s="279">
        <f>SUM(O6:O15)</f>
        <v>0</v>
      </c>
      <c r="P16" s="279">
        <f>SUM(P6:P15)</f>
        <v>0</v>
      </c>
      <c r="Q16" s="278">
        <f t="shared" ref="Q16:S16" si="13">SUM(Q6:Q15)</f>
        <v>0</v>
      </c>
      <c r="R16" s="279">
        <f t="shared" si="13"/>
        <v>0</v>
      </c>
      <c r="S16" s="279">
        <f t="shared" si="13"/>
        <v>0</v>
      </c>
      <c r="T16" s="279">
        <f>SUM(T6:T15)</f>
        <v>0</v>
      </c>
      <c r="U16" s="279">
        <f>SUM(U6:U15)</f>
        <v>0</v>
      </c>
      <c r="V16" s="278">
        <f t="shared" ref="V16:X16" si="14">SUM(V6:V15)</f>
        <v>0</v>
      </c>
      <c r="W16" s="279">
        <f t="shared" si="14"/>
        <v>0</v>
      </c>
      <c r="X16" s="279">
        <f t="shared" si="14"/>
        <v>0</v>
      </c>
      <c r="Y16" s="279">
        <f>SUM(Y6:Y15)</f>
        <v>0</v>
      </c>
      <c r="Z16" s="280">
        <f>SUM(Z6:Z15)</f>
        <v>0</v>
      </c>
      <c r="AA16" s="226"/>
      <c r="AB16" s="225" t="s">
        <v>4</v>
      </c>
      <c r="AC16" s="332">
        <f t="shared" ref="AC16:AE16" si="15">SUM(AC6:AC15)</f>
        <v>0</v>
      </c>
      <c r="AD16" s="333">
        <f t="shared" si="15"/>
        <v>0</v>
      </c>
      <c r="AE16" s="333">
        <f t="shared" si="15"/>
        <v>0</v>
      </c>
      <c r="AF16" s="333">
        <f>SUM(AF6:AF15)</f>
        <v>0</v>
      </c>
      <c r="AG16" s="333">
        <f>SUM(AG6:AG15)</f>
        <v>0</v>
      </c>
      <c r="AH16" s="332">
        <f t="shared" ref="AH16:AJ16" si="16">SUM(AH6:AH15)</f>
        <v>0</v>
      </c>
      <c r="AI16" s="333">
        <f t="shared" si="16"/>
        <v>0</v>
      </c>
      <c r="AJ16" s="333">
        <f t="shared" si="16"/>
        <v>0</v>
      </c>
      <c r="AK16" s="333">
        <f>SUM(AK6:AK15)</f>
        <v>0</v>
      </c>
      <c r="AL16" s="333">
        <f>SUM(AL6:AL15)</f>
        <v>0</v>
      </c>
      <c r="AM16" s="332">
        <f t="shared" ref="AM16:AO16" si="17">SUM(AM6:AM15)</f>
        <v>0</v>
      </c>
      <c r="AN16" s="333">
        <f t="shared" si="17"/>
        <v>0</v>
      </c>
      <c r="AO16" s="333">
        <f t="shared" si="17"/>
        <v>0</v>
      </c>
      <c r="AP16" s="333">
        <f>SUM(AP6:AP15)</f>
        <v>0</v>
      </c>
      <c r="AQ16" s="333">
        <f>SUM(AQ6:AQ15)</f>
        <v>0</v>
      </c>
      <c r="AR16" s="332">
        <f t="shared" ref="AR16:AT16" si="18">SUM(AR6:AR15)</f>
        <v>0</v>
      </c>
      <c r="AS16" s="333">
        <f t="shared" si="18"/>
        <v>0</v>
      </c>
      <c r="AT16" s="333">
        <f t="shared" si="18"/>
        <v>0</v>
      </c>
      <c r="AU16" s="333">
        <f>SUM(AU6:AU15)</f>
        <v>0</v>
      </c>
      <c r="AV16" s="333">
        <f>SUM(AV6:AV15)</f>
        <v>0</v>
      </c>
      <c r="AW16" s="332">
        <f t="shared" ref="AW16:AY16" si="19">SUM(AW6:AW15)</f>
        <v>0</v>
      </c>
      <c r="AX16" s="333">
        <f t="shared" si="19"/>
        <v>0</v>
      </c>
      <c r="AY16" s="333">
        <f t="shared" si="19"/>
        <v>0</v>
      </c>
      <c r="AZ16" s="333">
        <f>SUM(AZ6:AZ15)</f>
        <v>0</v>
      </c>
      <c r="BA16" s="334">
        <f>SUM(BA6:BA15)</f>
        <v>0</v>
      </c>
    </row>
    <row r="17" spans="1:53" ht="15" thickBot="1" x14ac:dyDescent="0.4">
      <c r="A17" s="634"/>
      <c r="B17" s="634"/>
      <c r="C17" s="634"/>
      <c r="D17" s="634"/>
      <c r="E17" s="634"/>
      <c r="F17" s="634"/>
      <c r="G17" s="634"/>
      <c r="H17" s="634"/>
      <c r="I17" s="634"/>
      <c r="J17" s="634"/>
      <c r="K17" s="634"/>
      <c r="L17" s="634"/>
      <c r="M17" s="634"/>
      <c r="N17" s="634"/>
      <c r="O17" s="634"/>
      <c r="P17" s="634"/>
      <c r="Q17" s="634"/>
      <c r="R17" s="634"/>
      <c r="S17" s="634"/>
      <c r="T17" s="634"/>
      <c r="U17" s="634"/>
      <c r="V17" s="634"/>
      <c r="W17" s="634"/>
      <c r="X17" s="634"/>
      <c r="Y17" s="211"/>
      <c r="AB17" s="634"/>
      <c r="AC17" s="634"/>
      <c r="AD17" s="634"/>
      <c r="AE17" s="634"/>
      <c r="AF17" s="634"/>
      <c r="AG17" s="634"/>
      <c r="AH17" s="634"/>
      <c r="AI17" s="634"/>
      <c r="AJ17" s="634"/>
      <c r="AK17" s="634"/>
      <c r="AL17" s="634"/>
      <c r="AM17" s="634"/>
      <c r="AN17" s="634"/>
      <c r="AO17" s="634"/>
      <c r="AP17" s="634"/>
      <c r="AQ17" s="634"/>
      <c r="AR17" s="634"/>
      <c r="AS17" s="634"/>
      <c r="AT17" s="634"/>
      <c r="AU17" s="634"/>
      <c r="AV17" s="634"/>
      <c r="AW17" s="634"/>
      <c r="AX17" s="634"/>
      <c r="AY17" s="634"/>
      <c r="AZ17" s="211"/>
    </row>
    <row r="18" spans="1:53" ht="15" thickBot="1" x14ac:dyDescent="0.4">
      <c r="A18" s="627" t="s">
        <v>181</v>
      </c>
      <c r="B18" s="628"/>
      <c r="C18" s="628"/>
      <c r="D18" s="628"/>
      <c r="E18" s="628"/>
      <c r="F18" s="628"/>
      <c r="G18" s="629"/>
      <c r="H18" s="632" t="s">
        <v>179</v>
      </c>
      <c r="I18" s="633"/>
      <c r="J18" s="635" t="s">
        <v>177</v>
      </c>
      <c r="K18" s="637" t="s">
        <v>180</v>
      </c>
      <c r="L18" s="638"/>
      <c r="M18" s="40"/>
      <c r="N18" s="40"/>
      <c r="O18" s="40"/>
      <c r="P18" s="40"/>
      <c r="Q18" s="40"/>
      <c r="R18" s="40"/>
      <c r="S18" s="227"/>
      <c r="T18" s="211"/>
      <c r="U18" s="211"/>
      <c r="V18" s="211"/>
      <c r="W18" s="211"/>
      <c r="X18" s="211"/>
      <c r="Y18" s="211"/>
      <c r="Z18" s="211"/>
      <c r="AA18" s="211"/>
      <c r="AB18" s="627" t="s">
        <v>186</v>
      </c>
      <c r="AC18" s="628"/>
      <c r="AD18" s="628"/>
      <c r="AE18" s="628"/>
      <c r="AF18" s="628"/>
      <c r="AG18" s="628"/>
      <c r="AH18" s="629"/>
      <c r="AI18" s="632" t="s">
        <v>179</v>
      </c>
      <c r="AJ18" s="633"/>
      <c r="AK18" s="635" t="s">
        <v>177</v>
      </c>
      <c r="AL18" s="637" t="s">
        <v>180</v>
      </c>
      <c r="AM18" s="638"/>
      <c r="AN18" s="40"/>
      <c r="AO18" s="40"/>
      <c r="AP18" s="40"/>
      <c r="AQ18" s="40"/>
      <c r="AR18" s="40"/>
      <c r="AS18" s="40"/>
      <c r="AT18" s="227"/>
      <c r="AU18" s="211"/>
      <c r="AV18" s="211"/>
      <c r="AW18" s="211"/>
      <c r="AX18" s="211"/>
      <c r="AY18" s="211"/>
      <c r="AZ18" s="211"/>
      <c r="BA18" s="211"/>
    </row>
    <row r="19" spans="1:53" ht="29.5" customHeight="1" thickBot="1" x14ac:dyDescent="0.4">
      <c r="A19" s="626" t="s">
        <v>7</v>
      </c>
      <c r="B19" s="626"/>
      <c r="C19" s="626"/>
      <c r="D19" s="626"/>
      <c r="E19" s="228" t="s">
        <v>145</v>
      </c>
      <c r="F19" s="229" t="s">
        <v>153</v>
      </c>
      <c r="G19" s="230" t="s">
        <v>14</v>
      </c>
      <c r="H19" s="231" t="s">
        <v>147</v>
      </c>
      <c r="I19" s="232" t="s">
        <v>148</v>
      </c>
      <c r="J19" s="636"/>
      <c r="K19" s="235" t="s">
        <v>150</v>
      </c>
      <c r="L19" s="236" t="s">
        <v>151</v>
      </c>
      <c r="M19" s="40"/>
      <c r="N19" s="40"/>
      <c r="O19" s="40"/>
      <c r="P19" s="40"/>
      <c r="Q19" s="40"/>
      <c r="R19" s="40"/>
      <c r="S19" s="227"/>
      <c r="T19" s="211"/>
      <c r="U19" s="211"/>
      <c r="V19" s="211"/>
      <c r="W19" s="211"/>
      <c r="X19" s="211"/>
      <c r="Y19" s="211"/>
      <c r="Z19" s="211"/>
      <c r="AA19" s="211"/>
      <c r="AB19" s="626" t="s">
        <v>7</v>
      </c>
      <c r="AC19" s="626"/>
      <c r="AD19" s="626"/>
      <c r="AE19" s="626"/>
      <c r="AF19" s="228" t="s">
        <v>145</v>
      </c>
      <c r="AG19" s="229" t="s">
        <v>153</v>
      </c>
      <c r="AH19" s="230" t="s">
        <v>14</v>
      </c>
      <c r="AI19" s="231" t="s">
        <v>147</v>
      </c>
      <c r="AJ19" s="232" t="s">
        <v>148</v>
      </c>
      <c r="AK19" s="636"/>
      <c r="AL19" s="235" t="s">
        <v>150</v>
      </c>
      <c r="AM19" s="236" t="s">
        <v>151</v>
      </c>
      <c r="AN19" s="40"/>
      <c r="AO19" s="40"/>
      <c r="AP19" s="40"/>
      <c r="AQ19" s="40"/>
      <c r="AR19" s="40"/>
      <c r="AS19" s="40"/>
      <c r="AT19" s="227"/>
      <c r="AU19" s="211"/>
      <c r="AV19" s="211"/>
      <c r="AW19" s="211"/>
      <c r="AX19" s="211"/>
      <c r="AY19" s="211"/>
      <c r="AZ19" s="211"/>
      <c r="BA19" s="211"/>
    </row>
    <row r="20" spans="1:53" ht="15.75" customHeight="1" x14ac:dyDescent="0.35">
      <c r="A20" s="622" t="s">
        <v>15</v>
      </c>
      <c r="B20" s="622"/>
      <c r="C20" s="622"/>
      <c r="D20" s="622"/>
      <c r="E20" s="281">
        <f>B16</f>
        <v>0</v>
      </c>
      <c r="F20" s="281">
        <f>C16+D16</f>
        <v>0</v>
      </c>
      <c r="G20" s="282" t="e">
        <f t="shared" ref="G20:G25" si="20">F20/E20*100</f>
        <v>#DIV/0!</v>
      </c>
      <c r="H20" s="283">
        <f>D16</f>
        <v>0</v>
      </c>
      <c r="I20" s="284" t="e">
        <f t="shared" ref="I20:I25" si="21">H20/F20*100</f>
        <v>#DIV/0!</v>
      </c>
      <c r="J20" s="285">
        <f>E16</f>
        <v>0</v>
      </c>
      <c r="K20" s="285">
        <f>F16</f>
        <v>0</v>
      </c>
      <c r="L20" s="286" t="e">
        <f>K20/J20*100</f>
        <v>#DIV/0!</v>
      </c>
      <c r="M20" s="40"/>
      <c r="N20" s="40"/>
      <c r="O20" s="40"/>
      <c r="P20" s="40"/>
      <c r="Q20" s="40"/>
      <c r="R20" s="40"/>
      <c r="S20" s="227"/>
      <c r="T20" s="211"/>
      <c r="U20" s="211"/>
      <c r="V20" s="1"/>
      <c r="W20" s="211"/>
      <c r="X20" s="211"/>
      <c r="Y20" s="211"/>
      <c r="Z20" s="211"/>
      <c r="AA20" s="211"/>
      <c r="AB20" s="622" t="s">
        <v>15</v>
      </c>
      <c r="AC20" s="622"/>
      <c r="AD20" s="622"/>
      <c r="AE20" s="622"/>
      <c r="AF20" s="281">
        <f>AC16</f>
        <v>0</v>
      </c>
      <c r="AG20" s="281">
        <f>AD16+AE16</f>
        <v>0</v>
      </c>
      <c r="AH20" s="282" t="e">
        <f t="shared" ref="AH20:AH25" si="22">AG20/AF20*100</f>
        <v>#DIV/0!</v>
      </c>
      <c r="AI20" s="283">
        <f>AE16</f>
        <v>0</v>
      </c>
      <c r="AJ20" s="284" t="e">
        <f t="shared" ref="AJ20:AJ25" si="23">AI20/AG20*100</f>
        <v>#DIV/0!</v>
      </c>
      <c r="AK20" s="285">
        <f>AF16</f>
        <v>0</v>
      </c>
      <c r="AL20" s="285">
        <f>AG16</f>
        <v>0</v>
      </c>
      <c r="AM20" s="286" t="e">
        <f>AL20/AK20*100</f>
        <v>#DIV/0!</v>
      </c>
      <c r="AN20" s="40"/>
      <c r="AO20" s="40"/>
      <c r="AP20" s="40"/>
      <c r="AQ20" s="40"/>
      <c r="AR20" s="40"/>
      <c r="AS20" s="40"/>
      <c r="AT20" s="227"/>
      <c r="AU20" s="211"/>
      <c r="AV20" s="211"/>
      <c r="AW20" s="211"/>
      <c r="AX20" s="211"/>
      <c r="AY20" s="211"/>
      <c r="AZ20" s="211"/>
      <c r="BA20" s="211"/>
    </row>
    <row r="21" spans="1:53" ht="15.75" customHeight="1" x14ac:dyDescent="0.35">
      <c r="A21" s="622" t="s">
        <v>16</v>
      </c>
      <c r="B21" s="622"/>
      <c r="C21" s="622"/>
      <c r="D21" s="622"/>
      <c r="E21" s="281">
        <f>G16</f>
        <v>0</v>
      </c>
      <c r="F21" s="281">
        <f>H16+I16</f>
        <v>0</v>
      </c>
      <c r="G21" s="282" t="e">
        <f t="shared" si="20"/>
        <v>#DIV/0!</v>
      </c>
      <c r="H21" s="283">
        <f>I16</f>
        <v>0</v>
      </c>
      <c r="I21" s="284" t="e">
        <f t="shared" si="21"/>
        <v>#DIV/0!</v>
      </c>
      <c r="J21" s="287">
        <f>J16</f>
        <v>0</v>
      </c>
      <c r="K21" s="287">
        <f>K16</f>
        <v>0</v>
      </c>
      <c r="L21" s="288" t="e">
        <f t="shared" ref="L21:L24" si="24">K21/J21*100</f>
        <v>#DIV/0!</v>
      </c>
      <c r="M21" s="40"/>
      <c r="N21" s="40"/>
      <c r="O21" s="40"/>
      <c r="P21" s="40"/>
      <c r="Q21" s="40"/>
      <c r="R21" s="40"/>
      <c r="S21" s="227"/>
      <c r="T21" s="211"/>
      <c r="U21" s="211"/>
      <c r="V21" s="211"/>
      <c r="W21" s="211"/>
      <c r="X21" s="211"/>
      <c r="Y21" s="211"/>
      <c r="Z21" s="211"/>
      <c r="AA21" s="211"/>
      <c r="AB21" s="622" t="s">
        <v>16</v>
      </c>
      <c r="AC21" s="622"/>
      <c r="AD21" s="622"/>
      <c r="AE21" s="622"/>
      <c r="AF21" s="281">
        <f>AH16</f>
        <v>0</v>
      </c>
      <c r="AG21" s="281">
        <f>AI16+AJ16</f>
        <v>0</v>
      </c>
      <c r="AH21" s="282" t="e">
        <f t="shared" si="22"/>
        <v>#DIV/0!</v>
      </c>
      <c r="AI21" s="283">
        <f>AJ16</f>
        <v>0</v>
      </c>
      <c r="AJ21" s="284" t="e">
        <f t="shared" si="23"/>
        <v>#DIV/0!</v>
      </c>
      <c r="AK21" s="287">
        <f>AK16</f>
        <v>0</v>
      </c>
      <c r="AL21" s="287">
        <f>AL16</f>
        <v>0</v>
      </c>
      <c r="AM21" s="288" t="e">
        <f t="shared" ref="AM21:AM24" si="25">AL21/AK21*100</f>
        <v>#DIV/0!</v>
      </c>
      <c r="AN21" s="40"/>
      <c r="AO21" s="40"/>
      <c r="AP21" s="40"/>
      <c r="AQ21" s="40"/>
      <c r="AR21" s="40"/>
      <c r="AS21" s="40"/>
      <c r="AT21" s="227"/>
      <c r="AU21" s="211"/>
      <c r="AV21" s="211"/>
      <c r="AW21" s="211"/>
      <c r="AX21" s="211"/>
      <c r="AY21" s="211"/>
      <c r="AZ21" s="211"/>
      <c r="BA21" s="211"/>
    </row>
    <row r="22" spans="1:53" ht="15.75" customHeight="1" x14ac:dyDescent="0.35">
      <c r="A22" s="622" t="s">
        <v>17</v>
      </c>
      <c r="B22" s="622"/>
      <c r="C22" s="622"/>
      <c r="D22" s="622"/>
      <c r="E22" s="281">
        <f>L16</f>
        <v>0</v>
      </c>
      <c r="F22" s="281">
        <f>M16+N16</f>
        <v>0</v>
      </c>
      <c r="G22" s="282" t="e">
        <f t="shared" si="20"/>
        <v>#DIV/0!</v>
      </c>
      <c r="H22" s="283">
        <f>N16</f>
        <v>0</v>
      </c>
      <c r="I22" s="284" t="e">
        <f t="shared" si="21"/>
        <v>#DIV/0!</v>
      </c>
      <c r="J22" s="287">
        <f>O16</f>
        <v>0</v>
      </c>
      <c r="K22" s="287">
        <f>P16</f>
        <v>0</v>
      </c>
      <c r="L22" s="288" t="e">
        <f t="shared" si="24"/>
        <v>#DIV/0!</v>
      </c>
      <c r="M22" s="40"/>
      <c r="N22" s="40"/>
      <c r="O22" s="40"/>
      <c r="P22" s="40"/>
      <c r="Q22" s="40"/>
      <c r="R22" s="40"/>
      <c r="S22" s="227"/>
      <c r="T22" s="211"/>
      <c r="U22" s="211"/>
      <c r="V22" s="211"/>
      <c r="W22" s="211"/>
      <c r="X22" s="211"/>
      <c r="Y22" s="211"/>
      <c r="Z22" s="211"/>
      <c r="AA22" s="211"/>
      <c r="AB22" s="622" t="s">
        <v>17</v>
      </c>
      <c r="AC22" s="622"/>
      <c r="AD22" s="622"/>
      <c r="AE22" s="622"/>
      <c r="AF22" s="281">
        <f>AM16</f>
        <v>0</v>
      </c>
      <c r="AG22" s="281">
        <f>AN16+AO16</f>
        <v>0</v>
      </c>
      <c r="AH22" s="282" t="e">
        <f t="shared" si="22"/>
        <v>#DIV/0!</v>
      </c>
      <c r="AI22" s="283">
        <f>AO16</f>
        <v>0</v>
      </c>
      <c r="AJ22" s="284" t="e">
        <f t="shared" si="23"/>
        <v>#DIV/0!</v>
      </c>
      <c r="AK22" s="287">
        <f>AP16</f>
        <v>0</v>
      </c>
      <c r="AL22" s="287">
        <f>AQ16</f>
        <v>0</v>
      </c>
      <c r="AM22" s="288" t="e">
        <f t="shared" si="25"/>
        <v>#DIV/0!</v>
      </c>
      <c r="AN22" s="40"/>
      <c r="AO22" s="40"/>
      <c r="AP22" s="40"/>
      <c r="AQ22" s="40"/>
      <c r="AR22" s="40"/>
      <c r="AS22" s="40"/>
      <c r="AT22" s="227"/>
      <c r="AU22" s="211"/>
      <c r="AV22" s="211"/>
      <c r="AW22" s="211"/>
      <c r="AX22" s="211"/>
      <c r="AY22" s="211"/>
      <c r="AZ22" s="211"/>
      <c r="BA22" s="211"/>
    </row>
    <row r="23" spans="1:53" ht="15.75" customHeight="1" x14ac:dyDescent="0.35">
      <c r="A23" s="622" t="s">
        <v>11</v>
      </c>
      <c r="B23" s="622"/>
      <c r="C23" s="622"/>
      <c r="D23" s="622"/>
      <c r="E23" s="281">
        <f>Q16</f>
        <v>0</v>
      </c>
      <c r="F23" s="281">
        <f>R16+S16</f>
        <v>0</v>
      </c>
      <c r="G23" s="282" t="e">
        <f t="shared" si="20"/>
        <v>#DIV/0!</v>
      </c>
      <c r="H23" s="283">
        <f>S16</f>
        <v>0</v>
      </c>
      <c r="I23" s="284" t="e">
        <f t="shared" si="21"/>
        <v>#DIV/0!</v>
      </c>
      <c r="J23" s="287">
        <f>T16</f>
        <v>0</v>
      </c>
      <c r="K23" s="287">
        <f>U16</f>
        <v>0</v>
      </c>
      <c r="L23" s="288" t="e">
        <f t="shared" si="24"/>
        <v>#DIV/0!</v>
      </c>
      <c r="M23" s="40"/>
      <c r="N23" s="40"/>
      <c r="O23" s="40"/>
      <c r="P23" s="40"/>
      <c r="Q23" s="40"/>
      <c r="R23" s="40"/>
      <c r="S23" s="227"/>
      <c r="T23" s="211"/>
      <c r="U23" s="211"/>
      <c r="V23" s="211"/>
      <c r="W23" s="211"/>
      <c r="X23" s="211"/>
      <c r="Y23" s="211"/>
      <c r="Z23" s="211"/>
      <c r="AA23" s="211"/>
      <c r="AB23" s="622" t="s">
        <v>11</v>
      </c>
      <c r="AC23" s="622"/>
      <c r="AD23" s="622"/>
      <c r="AE23" s="622"/>
      <c r="AF23" s="281">
        <f>AR16</f>
        <v>0</v>
      </c>
      <c r="AG23" s="281">
        <f>AS16+AT16</f>
        <v>0</v>
      </c>
      <c r="AH23" s="282" t="e">
        <f t="shared" si="22"/>
        <v>#DIV/0!</v>
      </c>
      <c r="AI23" s="283">
        <f>AT16</f>
        <v>0</v>
      </c>
      <c r="AJ23" s="284" t="e">
        <f t="shared" si="23"/>
        <v>#DIV/0!</v>
      </c>
      <c r="AK23" s="287">
        <f>AU16</f>
        <v>0</v>
      </c>
      <c r="AL23" s="287">
        <f>AV16</f>
        <v>0</v>
      </c>
      <c r="AM23" s="288" t="e">
        <f t="shared" si="25"/>
        <v>#DIV/0!</v>
      </c>
      <c r="AN23" s="40"/>
      <c r="AO23" s="40"/>
      <c r="AP23" s="40"/>
      <c r="AQ23" s="40"/>
      <c r="AR23" s="40"/>
      <c r="AS23" s="40"/>
      <c r="AT23" s="227"/>
      <c r="AU23" s="211"/>
      <c r="AV23" s="211"/>
      <c r="AW23" s="211"/>
      <c r="AX23" s="211"/>
      <c r="AY23" s="211"/>
      <c r="AZ23" s="211"/>
      <c r="BA23" s="211"/>
    </row>
    <row r="24" spans="1:53" ht="15.75" customHeight="1" thickBot="1" x14ac:dyDescent="0.4">
      <c r="A24" s="618" t="s">
        <v>18</v>
      </c>
      <c r="B24" s="618"/>
      <c r="C24" s="618"/>
      <c r="D24" s="618"/>
      <c r="E24" s="289">
        <f>V16</f>
        <v>0</v>
      </c>
      <c r="F24" s="289">
        <f>W16+X16</f>
        <v>0</v>
      </c>
      <c r="G24" s="290" t="e">
        <f t="shared" si="20"/>
        <v>#DIV/0!</v>
      </c>
      <c r="H24" s="291">
        <f>X16</f>
        <v>0</v>
      </c>
      <c r="I24" s="292" t="e">
        <f t="shared" si="21"/>
        <v>#DIV/0!</v>
      </c>
      <c r="J24" s="293">
        <f>Y16</f>
        <v>0</v>
      </c>
      <c r="K24" s="293">
        <f>Z16</f>
        <v>0</v>
      </c>
      <c r="L24" s="288" t="e">
        <f t="shared" si="24"/>
        <v>#DIV/0!</v>
      </c>
      <c r="M24" s="40"/>
      <c r="N24" s="40"/>
      <c r="O24" s="40"/>
      <c r="P24" s="40"/>
      <c r="Q24" s="40"/>
      <c r="R24" s="40"/>
      <c r="S24" s="227"/>
      <c r="T24" s="211"/>
      <c r="U24" s="211"/>
      <c r="V24" s="211"/>
      <c r="W24" s="211"/>
      <c r="X24" s="211"/>
      <c r="Y24" s="211"/>
      <c r="Z24" s="211"/>
      <c r="AA24" s="211"/>
      <c r="AB24" s="618" t="s">
        <v>18</v>
      </c>
      <c r="AC24" s="618"/>
      <c r="AD24" s="618"/>
      <c r="AE24" s="618"/>
      <c r="AF24" s="289">
        <f>AW16</f>
        <v>0</v>
      </c>
      <c r="AG24" s="289">
        <f>AX16+AY16</f>
        <v>0</v>
      </c>
      <c r="AH24" s="290" t="e">
        <f t="shared" si="22"/>
        <v>#DIV/0!</v>
      </c>
      <c r="AI24" s="291">
        <f>AY16</f>
        <v>0</v>
      </c>
      <c r="AJ24" s="292" t="e">
        <f t="shared" si="23"/>
        <v>#DIV/0!</v>
      </c>
      <c r="AK24" s="293">
        <f>AZ16</f>
        <v>0</v>
      </c>
      <c r="AL24" s="293">
        <f>BA16</f>
        <v>0</v>
      </c>
      <c r="AM24" s="288" t="e">
        <f t="shared" si="25"/>
        <v>#DIV/0!</v>
      </c>
      <c r="AN24" s="40"/>
      <c r="AO24" s="40"/>
      <c r="AP24" s="40"/>
      <c r="AQ24" s="40"/>
      <c r="AR24" s="40"/>
      <c r="AS24" s="40"/>
      <c r="AT24" s="227"/>
      <c r="AU24" s="211"/>
      <c r="AV24" s="211"/>
      <c r="AW24" s="211"/>
      <c r="AX24" s="211"/>
      <c r="AY24" s="211"/>
      <c r="AZ24" s="211"/>
      <c r="BA24" s="211"/>
    </row>
    <row r="25" spans="1:53" ht="15.75" customHeight="1" thickBot="1" x14ac:dyDescent="0.4">
      <c r="A25" s="619" t="s">
        <v>4</v>
      </c>
      <c r="B25" s="620"/>
      <c r="C25" s="620"/>
      <c r="D25" s="621"/>
      <c r="E25" s="294">
        <f>SUM(E20:E24)</f>
        <v>0</v>
      </c>
      <c r="F25" s="295">
        <f>SUM(F20:F24)</f>
        <v>0</v>
      </c>
      <c r="G25" s="296" t="e">
        <f t="shared" si="20"/>
        <v>#DIV/0!</v>
      </c>
      <c r="H25" s="297">
        <f>SUM(H20:H24)</f>
        <v>0</v>
      </c>
      <c r="I25" s="298" t="e">
        <f t="shared" si="21"/>
        <v>#DIV/0!</v>
      </c>
      <c r="J25" s="299">
        <f>SUM(J20:J24)</f>
        <v>0</v>
      </c>
      <c r="K25" s="299">
        <f>SUM(K20:K24)</f>
        <v>0</v>
      </c>
      <c r="L25" s="300" t="e">
        <f>K25/J25*100</f>
        <v>#DIV/0!</v>
      </c>
      <c r="M25" s="40"/>
      <c r="N25" s="40"/>
      <c r="O25" s="40"/>
      <c r="P25" s="40"/>
      <c r="Q25" s="40"/>
      <c r="R25" s="40"/>
      <c r="S25" s="227"/>
      <c r="T25" s="211"/>
      <c r="U25" s="211"/>
      <c r="V25" s="211"/>
      <c r="W25" s="211"/>
      <c r="X25" s="211"/>
      <c r="Y25" s="211"/>
      <c r="Z25" s="211"/>
      <c r="AA25" s="211"/>
      <c r="AB25" s="619" t="s">
        <v>4</v>
      </c>
      <c r="AC25" s="620"/>
      <c r="AD25" s="620"/>
      <c r="AE25" s="621"/>
      <c r="AF25" s="294">
        <f>SUM(AF20:AF24)</f>
        <v>0</v>
      </c>
      <c r="AG25" s="295">
        <f>SUM(AG20:AG24)</f>
        <v>0</v>
      </c>
      <c r="AH25" s="296" t="e">
        <f t="shared" si="22"/>
        <v>#DIV/0!</v>
      </c>
      <c r="AI25" s="297">
        <f>SUM(AI20:AI24)</f>
        <v>0</v>
      </c>
      <c r="AJ25" s="298" t="e">
        <f t="shared" si="23"/>
        <v>#DIV/0!</v>
      </c>
      <c r="AK25" s="299">
        <f>SUM(AK20:AK24)</f>
        <v>0</v>
      </c>
      <c r="AL25" s="299">
        <f>SUM(AL20:AL24)</f>
        <v>0</v>
      </c>
      <c r="AM25" s="300" t="e">
        <f>AL25/AK25*100</f>
        <v>#DIV/0!</v>
      </c>
      <c r="AN25" s="40"/>
      <c r="AO25" s="40"/>
      <c r="AP25" s="40"/>
      <c r="AQ25" s="40"/>
      <c r="AR25" s="40"/>
      <c r="AS25" s="40"/>
      <c r="AT25" s="227"/>
      <c r="AU25" s="211"/>
      <c r="AV25" s="211"/>
      <c r="AW25" s="211"/>
      <c r="AX25" s="211"/>
      <c r="AY25" s="211"/>
      <c r="AZ25" s="211"/>
      <c r="BA25" s="211"/>
    </row>
    <row r="26" spans="1:53" ht="15.75" customHeight="1" thickBot="1" x14ac:dyDescent="0.4">
      <c r="A26" s="623" t="s">
        <v>43</v>
      </c>
      <c r="B26" s="624"/>
      <c r="C26" s="624"/>
      <c r="D26" s="625"/>
      <c r="E26" s="237"/>
      <c r="F26" s="237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611" t="s">
        <v>43</v>
      </c>
      <c r="AC26" s="612"/>
      <c r="AD26" s="612"/>
      <c r="AE26" s="613"/>
      <c r="AF26" s="237"/>
      <c r="AG26" s="237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</row>
    <row r="27" spans="1:53" ht="15.75" customHeight="1" x14ac:dyDescent="0.35">
      <c r="A27" s="239"/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X27" s="239"/>
      <c r="AY27" s="239"/>
      <c r="AZ27" s="239"/>
      <c r="BA27" s="239"/>
    </row>
    <row r="28" spans="1:53" ht="23" customHeight="1" thickBot="1" x14ac:dyDescent="0.4">
      <c r="A28" s="614" t="s">
        <v>198</v>
      </c>
      <c r="B28" s="615"/>
      <c r="C28" s="615"/>
      <c r="D28" s="615"/>
      <c r="E28" s="615"/>
      <c r="F28" s="615"/>
      <c r="G28" s="615"/>
      <c r="H28" s="615"/>
      <c r="I28" s="615"/>
      <c r="J28" s="615"/>
      <c r="K28" s="615"/>
      <c r="L28" s="615"/>
      <c r="M28" s="615"/>
      <c r="N28" s="615"/>
      <c r="O28" s="615"/>
      <c r="P28" s="615"/>
      <c r="Q28" s="615"/>
      <c r="R28" s="615"/>
      <c r="S28" s="615"/>
      <c r="T28" s="615"/>
      <c r="U28" s="615"/>
      <c r="V28" s="240"/>
      <c r="W28" s="240"/>
      <c r="X28" s="240"/>
      <c r="Y28" s="240"/>
      <c r="AB28" s="616" t="s">
        <v>200</v>
      </c>
      <c r="AC28" s="617"/>
      <c r="AD28" s="617"/>
      <c r="AE28" s="617"/>
      <c r="AF28" s="617"/>
      <c r="AG28" s="617"/>
      <c r="AH28" s="617"/>
      <c r="AI28" s="617"/>
      <c r="AJ28" s="617"/>
      <c r="AK28" s="617"/>
      <c r="AL28" s="617"/>
      <c r="AM28" s="617"/>
      <c r="AN28" s="617"/>
      <c r="AO28" s="617"/>
      <c r="AP28" s="617"/>
      <c r="AQ28" s="617"/>
      <c r="AR28" s="617"/>
      <c r="AS28" s="617"/>
      <c r="AT28" s="617"/>
      <c r="AU28" s="617"/>
      <c r="AV28" s="617"/>
      <c r="AW28" s="240"/>
      <c r="AX28" s="240"/>
      <c r="AY28" s="240"/>
      <c r="AZ28" s="240"/>
    </row>
    <row r="29" spans="1:53" ht="15" thickBot="1" x14ac:dyDescent="0.4">
      <c r="A29" s="559" t="s">
        <v>183</v>
      </c>
      <c r="B29" s="560"/>
      <c r="C29" s="560"/>
      <c r="D29" s="560"/>
      <c r="E29" s="560"/>
      <c r="F29" s="560"/>
      <c r="G29" s="560"/>
      <c r="H29" s="560"/>
      <c r="I29" s="560"/>
      <c r="J29" s="560"/>
      <c r="K29" s="560"/>
      <c r="L29" s="560"/>
      <c r="M29" s="560"/>
      <c r="N29" s="560"/>
      <c r="O29" s="560"/>
      <c r="P29" s="560"/>
      <c r="Q29" s="560"/>
      <c r="R29" s="560"/>
      <c r="S29" s="560"/>
      <c r="T29" s="560"/>
      <c r="U29" s="561"/>
      <c r="V29" s="211"/>
      <c r="W29" s="211"/>
      <c r="X29" s="211"/>
      <c r="Y29" s="211"/>
      <c r="Z29" s="211"/>
      <c r="AA29" s="211"/>
      <c r="AB29" s="559" t="s">
        <v>187</v>
      </c>
      <c r="AC29" s="560"/>
      <c r="AD29" s="560"/>
      <c r="AE29" s="560"/>
      <c r="AF29" s="560"/>
      <c r="AG29" s="560"/>
      <c r="AH29" s="560"/>
      <c r="AI29" s="560"/>
      <c r="AJ29" s="560"/>
      <c r="AK29" s="560"/>
      <c r="AL29" s="560"/>
      <c r="AM29" s="560"/>
      <c r="AN29" s="560"/>
      <c r="AO29" s="560"/>
      <c r="AP29" s="560"/>
      <c r="AQ29" s="560"/>
      <c r="AR29" s="560"/>
      <c r="AS29" s="560"/>
      <c r="AT29" s="560"/>
      <c r="AU29" s="560"/>
      <c r="AV29" s="561"/>
      <c r="AW29" s="211"/>
      <c r="AX29" s="211"/>
      <c r="AY29" s="211"/>
      <c r="AZ29" s="211"/>
      <c r="BA29" s="211"/>
    </row>
    <row r="30" spans="1:53" ht="29" customHeight="1" thickBot="1" x14ac:dyDescent="0.4">
      <c r="A30" s="241" t="s">
        <v>21</v>
      </c>
      <c r="B30" s="606" t="s">
        <v>0</v>
      </c>
      <c r="C30" s="607"/>
      <c r="D30" s="607"/>
      <c r="E30" s="607"/>
      <c r="F30" s="608"/>
      <c r="G30" s="606" t="s">
        <v>19</v>
      </c>
      <c r="H30" s="607"/>
      <c r="I30" s="607"/>
      <c r="J30" s="607"/>
      <c r="K30" s="608"/>
      <c r="L30" s="606" t="s">
        <v>1</v>
      </c>
      <c r="M30" s="607"/>
      <c r="N30" s="607"/>
      <c r="O30" s="607"/>
      <c r="P30" s="608"/>
      <c r="Q30" s="606" t="s">
        <v>2</v>
      </c>
      <c r="R30" s="607"/>
      <c r="S30" s="607"/>
      <c r="T30" s="607"/>
      <c r="U30" s="608"/>
      <c r="V30" s="211"/>
      <c r="W30" s="211"/>
      <c r="X30" s="211"/>
      <c r="Y30" s="211"/>
      <c r="Z30" s="211"/>
      <c r="AA30" s="211"/>
      <c r="AB30" s="241" t="s">
        <v>21</v>
      </c>
      <c r="AC30" s="606" t="s">
        <v>0</v>
      </c>
      <c r="AD30" s="607"/>
      <c r="AE30" s="607"/>
      <c r="AF30" s="607"/>
      <c r="AG30" s="608"/>
      <c r="AH30" s="606" t="s">
        <v>19</v>
      </c>
      <c r="AI30" s="607"/>
      <c r="AJ30" s="607"/>
      <c r="AK30" s="607"/>
      <c r="AL30" s="608"/>
      <c r="AM30" s="606" t="s">
        <v>1</v>
      </c>
      <c r="AN30" s="607"/>
      <c r="AO30" s="607"/>
      <c r="AP30" s="607"/>
      <c r="AQ30" s="608"/>
      <c r="AR30" s="606" t="s">
        <v>2</v>
      </c>
      <c r="AS30" s="607"/>
      <c r="AT30" s="607"/>
      <c r="AU30" s="607"/>
      <c r="AV30" s="608"/>
      <c r="AW30" s="211"/>
      <c r="AX30" s="211"/>
      <c r="AY30" s="211"/>
      <c r="AZ30" s="211"/>
      <c r="BA30" s="211"/>
    </row>
    <row r="31" spans="1:53" ht="14.5" customHeight="1" x14ac:dyDescent="0.35">
      <c r="A31" s="602" t="s">
        <v>20</v>
      </c>
      <c r="B31" s="591" t="s">
        <v>145</v>
      </c>
      <c r="C31" s="593" t="s">
        <v>152</v>
      </c>
      <c r="D31" s="593"/>
      <c r="E31" s="594" t="s">
        <v>177</v>
      </c>
      <c r="F31" s="596" t="s">
        <v>178</v>
      </c>
      <c r="G31" s="591" t="s">
        <v>145</v>
      </c>
      <c r="H31" s="593" t="s">
        <v>152</v>
      </c>
      <c r="I31" s="593"/>
      <c r="J31" s="594" t="s">
        <v>177</v>
      </c>
      <c r="K31" s="596" t="s">
        <v>178</v>
      </c>
      <c r="L31" s="591" t="s">
        <v>145</v>
      </c>
      <c r="M31" s="593" t="s">
        <v>152</v>
      </c>
      <c r="N31" s="593"/>
      <c r="O31" s="594" t="s">
        <v>177</v>
      </c>
      <c r="P31" s="596" t="s">
        <v>178</v>
      </c>
      <c r="Q31" s="591" t="s">
        <v>145</v>
      </c>
      <c r="R31" s="601" t="s">
        <v>152</v>
      </c>
      <c r="S31" s="601"/>
      <c r="T31" s="609" t="s">
        <v>177</v>
      </c>
      <c r="U31" s="610" t="s">
        <v>178</v>
      </c>
      <c r="V31" s="211"/>
      <c r="W31" s="211"/>
      <c r="X31" s="211"/>
      <c r="Y31" s="211"/>
      <c r="Z31" s="211"/>
      <c r="AA31" s="211"/>
      <c r="AB31" s="602" t="s">
        <v>20</v>
      </c>
      <c r="AC31" s="591" t="s">
        <v>145</v>
      </c>
      <c r="AD31" s="593" t="s">
        <v>152</v>
      </c>
      <c r="AE31" s="593"/>
      <c r="AF31" s="594" t="s">
        <v>177</v>
      </c>
      <c r="AG31" s="596" t="s">
        <v>178</v>
      </c>
      <c r="AH31" s="591" t="s">
        <v>145</v>
      </c>
      <c r="AI31" s="593" t="s">
        <v>152</v>
      </c>
      <c r="AJ31" s="593"/>
      <c r="AK31" s="594" t="s">
        <v>177</v>
      </c>
      <c r="AL31" s="596" t="s">
        <v>178</v>
      </c>
      <c r="AM31" s="591" t="s">
        <v>145</v>
      </c>
      <c r="AN31" s="593" t="s">
        <v>152</v>
      </c>
      <c r="AO31" s="593"/>
      <c r="AP31" s="594" t="s">
        <v>177</v>
      </c>
      <c r="AQ31" s="596" t="s">
        <v>178</v>
      </c>
      <c r="AR31" s="591" t="s">
        <v>145</v>
      </c>
      <c r="AS31" s="601" t="s">
        <v>152</v>
      </c>
      <c r="AT31" s="601"/>
      <c r="AU31" s="609" t="s">
        <v>177</v>
      </c>
      <c r="AV31" s="610" t="s">
        <v>178</v>
      </c>
      <c r="AW31" s="211"/>
      <c r="AX31" s="211"/>
      <c r="AY31" s="211"/>
      <c r="AZ31" s="211"/>
      <c r="BA31" s="211"/>
    </row>
    <row r="32" spans="1:53" ht="25.5" customHeight="1" x14ac:dyDescent="0.35">
      <c r="A32" s="603"/>
      <c r="B32" s="592"/>
      <c r="C32" s="215" t="s">
        <v>143</v>
      </c>
      <c r="D32" s="215" t="s">
        <v>144</v>
      </c>
      <c r="E32" s="595"/>
      <c r="F32" s="597"/>
      <c r="G32" s="592"/>
      <c r="H32" s="215" t="s">
        <v>143</v>
      </c>
      <c r="I32" s="215" t="s">
        <v>144</v>
      </c>
      <c r="J32" s="595"/>
      <c r="K32" s="597"/>
      <c r="L32" s="592"/>
      <c r="M32" s="215" t="s">
        <v>143</v>
      </c>
      <c r="N32" s="215" t="s">
        <v>144</v>
      </c>
      <c r="O32" s="595"/>
      <c r="P32" s="597"/>
      <c r="Q32" s="592"/>
      <c r="R32" s="215" t="s">
        <v>143</v>
      </c>
      <c r="S32" s="215" t="s">
        <v>144</v>
      </c>
      <c r="T32" s="595"/>
      <c r="U32" s="597"/>
      <c r="V32" s="211"/>
      <c r="W32" s="211"/>
      <c r="X32" s="211"/>
      <c r="Y32" s="211"/>
      <c r="Z32" s="211"/>
      <c r="AA32" s="211"/>
      <c r="AB32" s="603"/>
      <c r="AC32" s="592"/>
      <c r="AD32" s="215" t="s">
        <v>143</v>
      </c>
      <c r="AE32" s="215" t="s">
        <v>144</v>
      </c>
      <c r="AF32" s="595"/>
      <c r="AG32" s="597"/>
      <c r="AH32" s="592"/>
      <c r="AI32" s="215" t="s">
        <v>143</v>
      </c>
      <c r="AJ32" s="215" t="s">
        <v>144</v>
      </c>
      <c r="AK32" s="595"/>
      <c r="AL32" s="597"/>
      <c r="AM32" s="592"/>
      <c r="AN32" s="215" t="s">
        <v>143</v>
      </c>
      <c r="AO32" s="215" t="s">
        <v>144</v>
      </c>
      <c r="AP32" s="595"/>
      <c r="AQ32" s="597"/>
      <c r="AR32" s="592"/>
      <c r="AS32" s="215" t="s">
        <v>143</v>
      </c>
      <c r="AT32" s="215" t="s">
        <v>144</v>
      </c>
      <c r="AU32" s="595"/>
      <c r="AV32" s="597"/>
      <c r="AW32" s="211"/>
      <c r="AX32" s="211"/>
      <c r="AY32" s="211"/>
      <c r="AZ32" s="211"/>
      <c r="BA32" s="211"/>
    </row>
    <row r="33" spans="1:53" x14ac:dyDescent="0.35">
      <c r="A33" s="242">
        <v>1</v>
      </c>
      <c r="B33" s="243"/>
      <c r="C33" s="244"/>
      <c r="D33" s="244"/>
      <c r="E33" s="301">
        <f>B33-(C33+D33)</f>
        <v>0</v>
      </c>
      <c r="F33" s="245"/>
      <c r="G33" s="243"/>
      <c r="H33" s="215"/>
      <c r="I33" s="215"/>
      <c r="J33" s="301">
        <f>G33-(H33+I33)</f>
        <v>0</v>
      </c>
      <c r="K33" s="246"/>
      <c r="L33" s="243"/>
      <c r="M33" s="215"/>
      <c r="N33" s="215"/>
      <c r="O33" s="301">
        <f>L33-(M33+N33)</f>
        <v>0</v>
      </c>
      <c r="P33" s="246"/>
      <c r="Q33" s="243"/>
      <c r="R33" s="244"/>
      <c r="S33" s="244"/>
      <c r="T33" s="301">
        <f>Q33-(R33+S33)</f>
        <v>0</v>
      </c>
      <c r="U33" s="245"/>
      <c r="V33" s="211"/>
      <c r="W33" s="211"/>
      <c r="X33" s="211"/>
      <c r="Y33" s="211"/>
      <c r="Z33" s="211"/>
      <c r="AA33" s="211"/>
      <c r="AB33" s="242">
        <v>1</v>
      </c>
      <c r="AC33" s="243"/>
      <c r="AD33" s="244"/>
      <c r="AE33" s="244"/>
      <c r="AF33" s="301">
        <f>AC33-(AD33+AE33)</f>
        <v>0</v>
      </c>
      <c r="AG33" s="245"/>
      <c r="AH33" s="243"/>
      <c r="AI33" s="215"/>
      <c r="AJ33" s="215"/>
      <c r="AK33" s="301">
        <f>AH33-(AI33+AJ33)</f>
        <v>0</v>
      </c>
      <c r="AL33" s="246"/>
      <c r="AM33" s="243"/>
      <c r="AN33" s="215"/>
      <c r="AO33" s="215"/>
      <c r="AP33" s="301">
        <f>AM33-(AN33+AO33)</f>
        <v>0</v>
      </c>
      <c r="AQ33" s="246"/>
      <c r="AR33" s="243"/>
      <c r="AS33" s="244"/>
      <c r="AT33" s="244"/>
      <c r="AU33" s="301">
        <f>AR33-(AS33+AT33)</f>
        <v>0</v>
      </c>
      <c r="AV33" s="245"/>
      <c r="AW33" s="211"/>
      <c r="AX33" s="211"/>
      <c r="AY33" s="211"/>
      <c r="AZ33" s="211"/>
      <c r="BA33" s="211"/>
    </row>
    <row r="34" spans="1:53" x14ac:dyDescent="0.35">
      <c r="A34" s="242">
        <v>2</v>
      </c>
      <c r="B34" s="217"/>
      <c r="C34" s="124"/>
      <c r="D34" s="124"/>
      <c r="E34" s="301">
        <f t="shared" ref="E34:E43" si="26">B34-(C34+D34)</f>
        <v>0</v>
      </c>
      <c r="F34" s="219"/>
      <c r="G34" s="217"/>
      <c r="H34" s="124"/>
      <c r="I34" s="124"/>
      <c r="J34" s="151">
        <f t="shared" ref="J34:J43" si="27">G34-(H34+I34)</f>
        <v>0</v>
      </c>
      <c r="K34" s="219"/>
      <c r="L34" s="217"/>
      <c r="M34" s="124"/>
      <c r="N34" s="124"/>
      <c r="O34" s="151">
        <f t="shared" ref="O34:O43" si="28">L34-(M34+N34)</f>
        <v>0</v>
      </c>
      <c r="P34" s="219"/>
      <c r="Q34" s="217"/>
      <c r="R34" s="124"/>
      <c r="S34" s="124"/>
      <c r="T34" s="301">
        <f t="shared" ref="T34:T43" si="29">Q34-(R34+S34)</f>
        <v>0</v>
      </c>
      <c r="U34" s="219"/>
      <c r="V34" s="211"/>
      <c r="W34" s="211"/>
      <c r="X34" s="211"/>
      <c r="Y34" s="211"/>
      <c r="Z34" s="211"/>
      <c r="AA34" s="211"/>
      <c r="AB34" s="242">
        <v>2</v>
      </c>
      <c r="AC34" s="217"/>
      <c r="AD34" s="124"/>
      <c r="AE34" s="124"/>
      <c r="AF34" s="301">
        <f t="shared" ref="AF34:AF43" si="30">AC34-(AD34+AE34)</f>
        <v>0</v>
      </c>
      <c r="AG34" s="219"/>
      <c r="AH34" s="217"/>
      <c r="AI34" s="124"/>
      <c r="AJ34" s="124"/>
      <c r="AK34" s="151">
        <f t="shared" ref="AK34:AK43" si="31">AH34-(AI34+AJ34)</f>
        <v>0</v>
      </c>
      <c r="AL34" s="219"/>
      <c r="AM34" s="217"/>
      <c r="AN34" s="124"/>
      <c r="AO34" s="124"/>
      <c r="AP34" s="151">
        <f t="shared" ref="AP34:AP43" si="32">AM34-(AN34+AO34)</f>
        <v>0</v>
      </c>
      <c r="AQ34" s="219"/>
      <c r="AR34" s="217"/>
      <c r="AS34" s="124"/>
      <c r="AT34" s="124"/>
      <c r="AU34" s="301">
        <f t="shared" ref="AU34:AU43" si="33">AR34-(AS34+AT34)</f>
        <v>0</v>
      </c>
      <c r="AV34" s="219"/>
      <c r="AW34" s="211"/>
      <c r="AX34" s="211"/>
      <c r="AY34" s="211"/>
      <c r="AZ34" s="211"/>
      <c r="BA34" s="211"/>
    </row>
    <row r="35" spans="1:53" x14ac:dyDescent="0.35">
      <c r="A35" s="242">
        <v>3</v>
      </c>
      <c r="B35" s="247"/>
      <c r="C35" s="248"/>
      <c r="D35" s="248"/>
      <c r="E35" s="301">
        <f t="shared" si="26"/>
        <v>0</v>
      </c>
      <c r="F35" s="249"/>
      <c r="G35" s="217"/>
      <c r="H35" s="124"/>
      <c r="I35" s="124"/>
      <c r="J35" s="151">
        <f t="shared" si="27"/>
        <v>0</v>
      </c>
      <c r="K35" s="219"/>
      <c r="L35" s="217"/>
      <c r="M35" s="124"/>
      <c r="N35" s="124"/>
      <c r="O35" s="151">
        <f t="shared" si="28"/>
        <v>0</v>
      </c>
      <c r="P35" s="219"/>
      <c r="Q35" s="247"/>
      <c r="R35" s="248"/>
      <c r="S35" s="248"/>
      <c r="T35" s="301">
        <f t="shared" si="29"/>
        <v>0</v>
      </c>
      <c r="U35" s="249"/>
      <c r="V35" s="211"/>
      <c r="W35" s="211"/>
      <c r="X35" s="211"/>
      <c r="Y35" s="211"/>
      <c r="Z35" s="211"/>
      <c r="AA35" s="211"/>
      <c r="AB35" s="242">
        <v>3</v>
      </c>
      <c r="AC35" s="247"/>
      <c r="AD35" s="248"/>
      <c r="AE35" s="248"/>
      <c r="AF35" s="301">
        <f t="shared" si="30"/>
        <v>0</v>
      </c>
      <c r="AG35" s="249"/>
      <c r="AH35" s="217"/>
      <c r="AI35" s="124"/>
      <c r="AJ35" s="124"/>
      <c r="AK35" s="151">
        <f t="shared" si="31"/>
        <v>0</v>
      </c>
      <c r="AL35" s="219"/>
      <c r="AM35" s="217"/>
      <c r="AN35" s="124"/>
      <c r="AO35" s="124"/>
      <c r="AP35" s="151">
        <f t="shared" si="32"/>
        <v>0</v>
      </c>
      <c r="AQ35" s="219"/>
      <c r="AR35" s="247"/>
      <c r="AS35" s="248"/>
      <c r="AT35" s="248"/>
      <c r="AU35" s="301">
        <f t="shared" si="33"/>
        <v>0</v>
      </c>
      <c r="AV35" s="249"/>
      <c r="AW35" s="211"/>
      <c r="AX35" s="211"/>
      <c r="AY35" s="211"/>
      <c r="AZ35" s="211"/>
      <c r="BA35" s="211"/>
    </row>
    <row r="36" spans="1:53" x14ac:dyDescent="0.35">
      <c r="A36" s="242">
        <v>4</v>
      </c>
      <c r="B36" s="247"/>
      <c r="C36" s="248"/>
      <c r="D36" s="248"/>
      <c r="E36" s="301">
        <f t="shared" si="26"/>
        <v>0</v>
      </c>
      <c r="F36" s="249"/>
      <c r="G36" s="217"/>
      <c r="H36" s="124"/>
      <c r="I36" s="124"/>
      <c r="J36" s="151">
        <f t="shared" si="27"/>
        <v>0</v>
      </c>
      <c r="K36" s="219"/>
      <c r="L36" s="217"/>
      <c r="M36" s="124"/>
      <c r="N36" s="124"/>
      <c r="O36" s="151">
        <f t="shared" si="28"/>
        <v>0</v>
      </c>
      <c r="P36" s="219"/>
      <c r="Q36" s="247"/>
      <c r="R36" s="248"/>
      <c r="S36" s="248"/>
      <c r="T36" s="301">
        <f t="shared" si="29"/>
        <v>0</v>
      </c>
      <c r="U36" s="249"/>
      <c r="V36" s="211"/>
      <c r="W36" s="211"/>
      <c r="X36" s="211"/>
      <c r="Y36" s="211"/>
      <c r="Z36" s="211"/>
      <c r="AA36" s="211"/>
      <c r="AB36" s="242">
        <v>4</v>
      </c>
      <c r="AC36" s="247"/>
      <c r="AD36" s="248"/>
      <c r="AE36" s="248"/>
      <c r="AF36" s="301">
        <f t="shared" si="30"/>
        <v>0</v>
      </c>
      <c r="AG36" s="249"/>
      <c r="AH36" s="217"/>
      <c r="AI36" s="124"/>
      <c r="AJ36" s="124"/>
      <c r="AK36" s="151">
        <f t="shared" si="31"/>
        <v>0</v>
      </c>
      <c r="AL36" s="219"/>
      <c r="AM36" s="217"/>
      <c r="AN36" s="124"/>
      <c r="AO36" s="124"/>
      <c r="AP36" s="151">
        <f t="shared" si="32"/>
        <v>0</v>
      </c>
      <c r="AQ36" s="219"/>
      <c r="AR36" s="247"/>
      <c r="AS36" s="248"/>
      <c r="AT36" s="248"/>
      <c r="AU36" s="301">
        <f t="shared" si="33"/>
        <v>0</v>
      </c>
      <c r="AV36" s="249"/>
      <c r="AW36" s="211"/>
      <c r="AX36" s="211"/>
      <c r="AY36" s="211"/>
      <c r="AZ36" s="211"/>
      <c r="BA36" s="211"/>
    </row>
    <row r="37" spans="1:53" x14ac:dyDescent="0.35">
      <c r="A37" s="242">
        <v>5</v>
      </c>
      <c r="B37" s="247"/>
      <c r="C37" s="248"/>
      <c r="D37" s="248"/>
      <c r="E37" s="301">
        <f t="shared" si="26"/>
        <v>0</v>
      </c>
      <c r="F37" s="249"/>
      <c r="G37" s="217"/>
      <c r="H37" s="124"/>
      <c r="I37" s="124"/>
      <c r="J37" s="151">
        <f t="shared" si="27"/>
        <v>0</v>
      </c>
      <c r="K37" s="219"/>
      <c r="L37" s="217"/>
      <c r="M37" s="124"/>
      <c r="N37" s="124"/>
      <c r="O37" s="151">
        <f t="shared" si="28"/>
        <v>0</v>
      </c>
      <c r="P37" s="219"/>
      <c r="Q37" s="247"/>
      <c r="R37" s="248"/>
      <c r="S37" s="248"/>
      <c r="T37" s="301">
        <f t="shared" si="29"/>
        <v>0</v>
      </c>
      <c r="U37" s="249"/>
      <c r="V37" s="211"/>
      <c r="W37" s="211"/>
      <c r="X37" s="211"/>
      <c r="Y37" s="211"/>
      <c r="Z37" s="211"/>
      <c r="AA37" s="211"/>
      <c r="AB37" s="242">
        <v>5</v>
      </c>
      <c r="AC37" s="247"/>
      <c r="AD37" s="248"/>
      <c r="AE37" s="248"/>
      <c r="AF37" s="301">
        <f t="shared" si="30"/>
        <v>0</v>
      </c>
      <c r="AG37" s="249"/>
      <c r="AH37" s="217"/>
      <c r="AI37" s="124"/>
      <c r="AJ37" s="124"/>
      <c r="AK37" s="151">
        <f t="shared" si="31"/>
        <v>0</v>
      </c>
      <c r="AL37" s="219"/>
      <c r="AM37" s="217"/>
      <c r="AN37" s="124"/>
      <c r="AO37" s="124"/>
      <c r="AP37" s="151">
        <f t="shared" si="32"/>
        <v>0</v>
      </c>
      <c r="AQ37" s="219"/>
      <c r="AR37" s="247"/>
      <c r="AS37" s="248"/>
      <c r="AT37" s="248"/>
      <c r="AU37" s="301">
        <f t="shared" si="33"/>
        <v>0</v>
      </c>
      <c r="AV37" s="249"/>
      <c r="AW37" s="211"/>
      <c r="AX37" s="211"/>
      <c r="AY37" s="211"/>
      <c r="AZ37" s="211"/>
      <c r="BA37" s="211"/>
    </row>
    <row r="38" spans="1:53" x14ac:dyDescent="0.35">
      <c r="A38" s="242">
        <v>6</v>
      </c>
      <c r="B38" s="247"/>
      <c r="C38" s="248"/>
      <c r="D38" s="248"/>
      <c r="E38" s="301">
        <f t="shared" si="26"/>
        <v>0</v>
      </c>
      <c r="F38" s="249"/>
      <c r="G38" s="217"/>
      <c r="H38" s="124"/>
      <c r="I38" s="124"/>
      <c r="J38" s="151">
        <f t="shared" si="27"/>
        <v>0</v>
      </c>
      <c r="K38" s="219"/>
      <c r="L38" s="217"/>
      <c r="M38" s="124"/>
      <c r="N38" s="124"/>
      <c r="O38" s="151">
        <f t="shared" si="28"/>
        <v>0</v>
      </c>
      <c r="P38" s="219"/>
      <c r="Q38" s="247"/>
      <c r="R38" s="248"/>
      <c r="S38" s="248"/>
      <c r="T38" s="301">
        <f t="shared" si="29"/>
        <v>0</v>
      </c>
      <c r="U38" s="249"/>
      <c r="V38" s="211"/>
      <c r="W38" s="211"/>
      <c r="X38" s="211"/>
      <c r="Y38" s="211"/>
      <c r="Z38" s="211"/>
      <c r="AA38" s="211"/>
      <c r="AB38" s="242">
        <v>6</v>
      </c>
      <c r="AC38" s="247"/>
      <c r="AD38" s="248"/>
      <c r="AE38" s="248"/>
      <c r="AF38" s="301">
        <f t="shared" si="30"/>
        <v>0</v>
      </c>
      <c r="AG38" s="249"/>
      <c r="AH38" s="217"/>
      <c r="AI38" s="124"/>
      <c r="AJ38" s="124"/>
      <c r="AK38" s="151">
        <f t="shared" si="31"/>
        <v>0</v>
      </c>
      <c r="AL38" s="219"/>
      <c r="AM38" s="217"/>
      <c r="AN38" s="124"/>
      <c r="AO38" s="124"/>
      <c r="AP38" s="151">
        <f t="shared" si="32"/>
        <v>0</v>
      </c>
      <c r="AQ38" s="219"/>
      <c r="AR38" s="247"/>
      <c r="AS38" s="248"/>
      <c r="AT38" s="248"/>
      <c r="AU38" s="301">
        <f t="shared" si="33"/>
        <v>0</v>
      </c>
      <c r="AV38" s="249"/>
      <c r="AW38" s="211"/>
      <c r="AX38" s="211"/>
      <c r="AY38" s="211"/>
      <c r="AZ38" s="211"/>
      <c r="BA38" s="211"/>
    </row>
    <row r="39" spans="1:53" x14ac:dyDescent="0.35">
      <c r="A39" s="242">
        <v>7</v>
      </c>
      <c r="B39" s="247"/>
      <c r="C39" s="248"/>
      <c r="D39" s="248"/>
      <c r="E39" s="301">
        <f t="shared" si="26"/>
        <v>0</v>
      </c>
      <c r="F39" s="249"/>
      <c r="G39" s="247"/>
      <c r="H39" s="248"/>
      <c r="I39" s="248"/>
      <c r="J39" s="303">
        <f t="shared" si="27"/>
        <v>0</v>
      </c>
      <c r="K39" s="249"/>
      <c r="L39" s="247"/>
      <c r="M39" s="248"/>
      <c r="N39" s="248"/>
      <c r="O39" s="303">
        <f t="shared" si="28"/>
        <v>0</v>
      </c>
      <c r="P39" s="249"/>
      <c r="Q39" s="247"/>
      <c r="R39" s="248"/>
      <c r="S39" s="248"/>
      <c r="T39" s="301">
        <f t="shared" si="29"/>
        <v>0</v>
      </c>
      <c r="U39" s="249"/>
      <c r="V39" s="211"/>
      <c r="W39" s="211"/>
      <c r="X39" s="211"/>
      <c r="Y39" s="211"/>
      <c r="Z39" s="211"/>
      <c r="AA39" s="211"/>
      <c r="AB39" s="242">
        <v>7</v>
      </c>
      <c r="AC39" s="247"/>
      <c r="AD39" s="248"/>
      <c r="AE39" s="248"/>
      <c r="AF39" s="301">
        <f t="shared" si="30"/>
        <v>0</v>
      </c>
      <c r="AG39" s="249"/>
      <c r="AH39" s="247"/>
      <c r="AI39" s="248"/>
      <c r="AJ39" s="248"/>
      <c r="AK39" s="303">
        <f t="shared" si="31"/>
        <v>0</v>
      </c>
      <c r="AL39" s="249"/>
      <c r="AM39" s="247"/>
      <c r="AN39" s="248"/>
      <c r="AO39" s="248"/>
      <c r="AP39" s="303">
        <f t="shared" si="32"/>
        <v>0</v>
      </c>
      <c r="AQ39" s="249"/>
      <c r="AR39" s="247"/>
      <c r="AS39" s="248"/>
      <c r="AT39" s="248"/>
      <c r="AU39" s="301">
        <f t="shared" si="33"/>
        <v>0</v>
      </c>
      <c r="AV39" s="249"/>
      <c r="AW39" s="211"/>
      <c r="AX39" s="211"/>
      <c r="AY39" s="211"/>
      <c r="AZ39" s="211"/>
      <c r="BA39" s="211"/>
    </row>
    <row r="40" spans="1:53" x14ac:dyDescent="0.35">
      <c r="A40" s="242">
        <v>8</v>
      </c>
      <c r="B40" s="247"/>
      <c r="C40" s="248"/>
      <c r="D40" s="248"/>
      <c r="E40" s="301">
        <f t="shared" si="26"/>
        <v>0</v>
      </c>
      <c r="F40" s="249"/>
      <c r="G40" s="247"/>
      <c r="H40" s="248"/>
      <c r="I40" s="248"/>
      <c r="J40" s="303">
        <f t="shared" si="27"/>
        <v>0</v>
      </c>
      <c r="K40" s="249"/>
      <c r="L40" s="247"/>
      <c r="M40" s="248"/>
      <c r="N40" s="248"/>
      <c r="O40" s="303">
        <f t="shared" si="28"/>
        <v>0</v>
      </c>
      <c r="P40" s="249"/>
      <c r="Q40" s="247"/>
      <c r="R40" s="248"/>
      <c r="S40" s="248"/>
      <c r="T40" s="301">
        <f t="shared" si="29"/>
        <v>0</v>
      </c>
      <c r="U40" s="249"/>
      <c r="V40" s="211"/>
      <c r="W40" s="211"/>
      <c r="X40" s="211"/>
      <c r="Y40" s="211"/>
      <c r="Z40" s="211"/>
      <c r="AA40" s="211"/>
      <c r="AB40" s="242">
        <v>8</v>
      </c>
      <c r="AC40" s="247"/>
      <c r="AD40" s="248"/>
      <c r="AE40" s="248"/>
      <c r="AF40" s="301">
        <f t="shared" si="30"/>
        <v>0</v>
      </c>
      <c r="AG40" s="249"/>
      <c r="AH40" s="247"/>
      <c r="AI40" s="248"/>
      <c r="AJ40" s="248"/>
      <c r="AK40" s="303">
        <f t="shared" si="31"/>
        <v>0</v>
      </c>
      <c r="AL40" s="249"/>
      <c r="AM40" s="247"/>
      <c r="AN40" s="248"/>
      <c r="AO40" s="248"/>
      <c r="AP40" s="303">
        <f t="shared" si="32"/>
        <v>0</v>
      </c>
      <c r="AQ40" s="249"/>
      <c r="AR40" s="247"/>
      <c r="AS40" s="248"/>
      <c r="AT40" s="248"/>
      <c r="AU40" s="301">
        <f t="shared" si="33"/>
        <v>0</v>
      </c>
      <c r="AV40" s="249"/>
      <c r="AW40" s="211"/>
      <c r="AX40" s="211"/>
      <c r="AY40" s="211"/>
      <c r="AZ40" s="211"/>
      <c r="BA40" s="211"/>
    </row>
    <row r="41" spans="1:53" x14ac:dyDescent="0.35">
      <c r="A41" s="242">
        <v>9</v>
      </c>
      <c r="B41" s="247"/>
      <c r="C41" s="248"/>
      <c r="D41" s="248"/>
      <c r="E41" s="301">
        <f t="shared" si="26"/>
        <v>0</v>
      </c>
      <c r="F41" s="249"/>
      <c r="G41" s="247"/>
      <c r="H41" s="248"/>
      <c r="I41" s="248"/>
      <c r="J41" s="303">
        <f t="shared" si="27"/>
        <v>0</v>
      </c>
      <c r="K41" s="249"/>
      <c r="L41" s="247"/>
      <c r="M41" s="248"/>
      <c r="N41" s="248"/>
      <c r="O41" s="303">
        <f t="shared" si="28"/>
        <v>0</v>
      </c>
      <c r="P41" s="249"/>
      <c r="Q41" s="247"/>
      <c r="R41" s="248"/>
      <c r="S41" s="248"/>
      <c r="T41" s="301">
        <f t="shared" si="29"/>
        <v>0</v>
      </c>
      <c r="U41" s="249"/>
      <c r="V41" s="211"/>
      <c r="W41" s="211"/>
      <c r="X41" s="211"/>
      <c r="Y41" s="211"/>
      <c r="Z41" s="211"/>
      <c r="AA41" s="211"/>
      <c r="AB41" s="242">
        <v>9</v>
      </c>
      <c r="AC41" s="247"/>
      <c r="AD41" s="248"/>
      <c r="AE41" s="248"/>
      <c r="AF41" s="301">
        <f t="shared" si="30"/>
        <v>0</v>
      </c>
      <c r="AG41" s="249"/>
      <c r="AH41" s="247"/>
      <c r="AI41" s="248"/>
      <c r="AJ41" s="248"/>
      <c r="AK41" s="303">
        <f t="shared" si="31"/>
        <v>0</v>
      </c>
      <c r="AL41" s="249"/>
      <c r="AM41" s="247"/>
      <c r="AN41" s="248"/>
      <c r="AO41" s="248"/>
      <c r="AP41" s="303">
        <f t="shared" si="32"/>
        <v>0</v>
      </c>
      <c r="AQ41" s="249"/>
      <c r="AR41" s="247"/>
      <c r="AS41" s="248"/>
      <c r="AT41" s="248"/>
      <c r="AU41" s="301">
        <f t="shared" si="33"/>
        <v>0</v>
      </c>
      <c r="AV41" s="249"/>
      <c r="AW41" s="211"/>
      <c r="AX41" s="211"/>
      <c r="AY41" s="211"/>
      <c r="AZ41" s="211"/>
      <c r="BA41" s="211"/>
    </row>
    <row r="42" spans="1:53" x14ac:dyDescent="0.35">
      <c r="A42" s="242">
        <v>10</v>
      </c>
      <c r="B42" s="247"/>
      <c r="C42" s="248"/>
      <c r="D42" s="248"/>
      <c r="E42" s="301">
        <f t="shared" si="26"/>
        <v>0</v>
      </c>
      <c r="F42" s="249"/>
      <c r="G42" s="247"/>
      <c r="H42" s="248"/>
      <c r="I42" s="248"/>
      <c r="J42" s="303">
        <f t="shared" si="27"/>
        <v>0</v>
      </c>
      <c r="K42" s="249"/>
      <c r="L42" s="247"/>
      <c r="M42" s="248"/>
      <c r="N42" s="248"/>
      <c r="O42" s="303">
        <f t="shared" si="28"/>
        <v>0</v>
      </c>
      <c r="P42" s="249"/>
      <c r="Q42" s="247"/>
      <c r="R42" s="248"/>
      <c r="S42" s="248"/>
      <c r="T42" s="301">
        <f t="shared" si="29"/>
        <v>0</v>
      </c>
      <c r="U42" s="249"/>
      <c r="V42" s="211"/>
      <c r="W42" s="211"/>
      <c r="X42" s="211"/>
      <c r="Y42" s="211"/>
      <c r="Z42" s="211"/>
      <c r="AA42" s="211"/>
      <c r="AB42" s="242">
        <v>10</v>
      </c>
      <c r="AC42" s="247"/>
      <c r="AD42" s="248"/>
      <c r="AE42" s="248"/>
      <c r="AF42" s="301">
        <f t="shared" si="30"/>
        <v>0</v>
      </c>
      <c r="AG42" s="249"/>
      <c r="AH42" s="247"/>
      <c r="AI42" s="248"/>
      <c r="AJ42" s="248"/>
      <c r="AK42" s="303">
        <f t="shared" si="31"/>
        <v>0</v>
      </c>
      <c r="AL42" s="249"/>
      <c r="AM42" s="247"/>
      <c r="AN42" s="248"/>
      <c r="AO42" s="248"/>
      <c r="AP42" s="303">
        <f t="shared" si="32"/>
        <v>0</v>
      </c>
      <c r="AQ42" s="249"/>
      <c r="AR42" s="247"/>
      <c r="AS42" s="248"/>
      <c r="AT42" s="248"/>
      <c r="AU42" s="301">
        <f t="shared" si="33"/>
        <v>0</v>
      </c>
      <c r="AV42" s="249"/>
      <c r="AW42" s="211"/>
      <c r="AX42" s="211"/>
      <c r="AY42" s="211"/>
      <c r="AZ42" s="211"/>
      <c r="BA42" s="211"/>
    </row>
    <row r="43" spans="1:53" ht="15" thickBot="1" x14ac:dyDescent="0.4">
      <c r="A43" s="242">
        <v>11</v>
      </c>
      <c r="B43" s="250"/>
      <c r="C43" s="251"/>
      <c r="D43" s="251"/>
      <c r="E43" s="302">
        <f t="shared" si="26"/>
        <v>0</v>
      </c>
      <c r="F43" s="252"/>
      <c r="G43" s="253"/>
      <c r="H43" s="254"/>
      <c r="I43" s="254"/>
      <c r="J43" s="304">
        <f t="shared" si="27"/>
        <v>0</v>
      </c>
      <c r="K43" s="255"/>
      <c r="L43" s="253"/>
      <c r="M43" s="254"/>
      <c r="N43" s="254"/>
      <c r="O43" s="304">
        <f t="shared" si="28"/>
        <v>0</v>
      </c>
      <c r="P43" s="255"/>
      <c r="Q43" s="250"/>
      <c r="R43" s="251"/>
      <c r="S43" s="251"/>
      <c r="T43" s="302">
        <f t="shared" si="29"/>
        <v>0</v>
      </c>
      <c r="U43" s="252"/>
      <c r="V43" s="211"/>
      <c r="W43" s="211"/>
      <c r="X43" s="211"/>
      <c r="Y43" s="211"/>
      <c r="Z43" s="211"/>
      <c r="AA43" s="211"/>
      <c r="AB43" s="256">
        <v>11</v>
      </c>
      <c r="AC43" s="250"/>
      <c r="AD43" s="251"/>
      <c r="AE43" s="251"/>
      <c r="AF43" s="302">
        <f t="shared" si="30"/>
        <v>0</v>
      </c>
      <c r="AG43" s="252"/>
      <c r="AH43" s="253"/>
      <c r="AI43" s="254"/>
      <c r="AJ43" s="254"/>
      <c r="AK43" s="304">
        <f t="shared" si="31"/>
        <v>0</v>
      </c>
      <c r="AL43" s="255"/>
      <c r="AM43" s="253"/>
      <c r="AN43" s="254"/>
      <c r="AO43" s="254"/>
      <c r="AP43" s="304">
        <f t="shared" si="32"/>
        <v>0</v>
      </c>
      <c r="AQ43" s="255"/>
      <c r="AR43" s="250"/>
      <c r="AS43" s="251"/>
      <c r="AT43" s="251"/>
      <c r="AU43" s="302">
        <f t="shared" si="33"/>
        <v>0</v>
      </c>
      <c r="AV43" s="252"/>
      <c r="AW43" s="211"/>
      <c r="AX43" s="211"/>
      <c r="AY43" s="211"/>
      <c r="AZ43" s="211"/>
      <c r="BA43" s="211"/>
    </row>
    <row r="44" spans="1:53" ht="15" thickBot="1" x14ac:dyDescent="0.4">
      <c r="A44" s="257" t="s">
        <v>4</v>
      </c>
      <c r="B44" s="305">
        <f>SUM(B33:B43)</f>
        <v>0</v>
      </c>
      <c r="C44" s="306">
        <f t="shared" ref="C44:F44" si="34">SUM(C33:C43)</f>
        <v>0</v>
      </c>
      <c r="D44" s="306">
        <f t="shared" si="34"/>
        <v>0</v>
      </c>
      <c r="E44" s="306">
        <f t="shared" si="34"/>
        <v>0</v>
      </c>
      <c r="F44" s="307">
        <f t="shared" si="34"/>
        <v>0</v>
      </c>
      <c r="G44" s="305">
        <f>SUM(G33:G43)</f>
        <v>0</v>
      </c>
      <c r="H44" s="306">
        <f t="shared" ref="H44:K44" si="35">SUM(H33:H43)</f>
        <v>0</v>
      </c>
      <c r="I44" s="306">
        <f t="shared" si="35"/>
        <v>0</v>
      </c>
      <c r="J44" s="306">
        <f t="shared" si="35"/>
        <v>0</v>
      </c>
      <c r="K44" s="307">
        <f t="shared" si="35"/>
        <v>0</v>
      </c>
      <c r="L44" s="305">
        <f>SUM(L33:L43)</f>
        <v>0</v>
      </c>
      <c r="M44" s="306">
        <f t="shared" ref="M44:P44" si="36">SUM(M33:M43)</f>
        <v>0</v>
      </c>
      <c r="N44" s="306">
        <f t="shared" si="36"/>
        <v>0</v>
      </c>
      <c r="O44" s="306">
        <f t="shared" si="36"/>
        <v>0</v>
      </c>
      <c r="P44" s="308">
        <f t="shared" si="36"/>
        <v>0</v>
      </c>
      <c r="Q44" s="309">
        <f>SUM(Q33:Q43)</f>
        <v>0</v>
      </c>
      <c r="R44" s="310">
        <f t="shared" ref="R44:U44" si="37">SUM(R33:R43)</f>
        <v>0</v>
      </c>
      <c r="S44" s="310">
        <f t="shared" si="37"/>
        <v>0</v>
      </c>
      <c r="T44" s="310">
        <f t="shared" si="37"/>
        <v>0</v>
      </c>
      <c r="U44" s="311">
        <f t="shared" si="37"/>
        <v>0</v>
      </c>
      <c r="V44" s="211"/>
      <c r="W44" s="211"/>
      <c r="X44" s="211"/>
      <c r="Y44" s="211"/>
      <c r="Z44" s="211"/>
      <c r="AA44" s="211"/>
      <c r="AB44" s="258" t="s">
        <v>4</v>
      </c>
      <c r="AC44" s="305">
        <f>SUM(AC33:AC43)</f>
        <v>0</v>
      </c>
      <c r="AD44" s="306">
        <f t="shared" ref="AD44:AG44" si="38">SUM(AD33:AD43)</f>
        <v>0</v>
      </c>
      <c r="AE44" s="306">
        <f t="shared" si="38"/>
        <v>0</v>
      </c>
      <c r="AF44" s="306">
        <f t="shared" si="38"/>
        <v>0</v>
      </c>
      <c r="AG44" s="307">
        <f t="shared" si="38"/>
        <v>0</v>
      </c>
      <c r="AH44" s="305">
        <f>SUM(AH33:AH43)</f>
        <v>0</v>
      </c>
      <c r="AI44" s="306">
        <f t="shared" ref="AI44:AL44" si="39">SUM(AI33:AI43)</f>
        <v>0</v>
      </c>
      <c r="AJ44" s="306">
        <f t="shared" si="39"/>
        <v>0</v>
      </c>
      <c r="AK44" s="306">
        <f t="shared" si="39"/>
        <v>0</v>
      </c>
      <c r="AL44" s="307">
        <f t="shared" si="39"/>
        <v>0</v>
      </c>
      <c r="AM44" s="305">
        <f>SUM(AM33:AM43)</f>
        <v>0</v>
      </c>
      <c r="AN44" s="306">
        <f t="shared" ref="AN44:AQ44" si="40">SUM(AN33:AN43)</f>
        <v>0</v>
      </c>
      <c r="AO44" s="306">
        <f t="shared" si="40"/>
        <v>0</v>
      </c>
      <c r="AP44" s="306">
        <f t="shared" si="40"/>
        <v>0</v>
      </c>
      <c r="AQ44" s="308">
        <f t="shared" si="40"/>
        <v>0</v>
      </c>
      <c r="AR44" s="309">
        <f>SUM(AR33:AR43)</f>
        <v>0</v>
      </c>
      <c r="AS44" s="310">
        <f t="shared" ref="AS44:AV44" si="41">SUM(AS33:AS43)</f>
        <v>0</v>
      </c>
      <c r="AT44" s="310">
        <f t="shared" si="41"/>
        <v>0</v>
      </c>
      <c r="AU44" s="310">
        <f t="shared" si="41"/>
        <v>0</v>
      </c>
      <c r="AV44" s="311">
        <f t="shared" si="41"/>
        <v>0</v>
      </c>
      <c r="AW44" s="211"/>
      <c r="AX44" s="211"/>
      <c r="AY44" s="211"/>
      <c r="AZ44" s="211"/>
      <c r="BA44" s="211"/>
    </row>
    <row r="45" spans="1:53" ht="15" thickBot="1" x14ac:dyDescent="0.4">
      <c r="A45" s="259"/>
      <c r="B45" s="260"/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  <c r="N45" s="260"/>
      <c r="O45" s="260"/>
      <c r="P45" s="260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61"/>
      <c r="AC45" s="260"/>
      <c r="AD45" s="260"/>
      <c r="AE45" s="260"/>
      <c r="AF45" s="260"/>
      <c r="AG45" s="260"/>
      <c r="AH45" s="260"/>
      <c r="AI45" s="260"/>
      <c r="AJ45" s="260"/>
      <c r="AK45" s="260"/>
      <c r="AL45" s="260"/>
      <c r="AM45" s="260"/>
      <c r="AN45" s="260"/>
      <c r="AO45" s="260"/>
      <c r="AP45" s="260"/>
      <c r="AQ45" s="260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</row>
    <row r="46" spans="1:53" ht="15" thickBot="1" x14ac:dyDescent="0.4">
      <c r="A46" s="335" t="s">
        <v>184</v>
      </c>
      <c r="B46" s="262"/>
      <c r="C46" s="262"/>
      <c r="D46" s="262"/>
      <c r="E46" s="262"/>
      <c r="F46" s="262"/>
      <c r="G46" s="262"/>
      <c r="H46" s="262"/>
      <c r="I46" s="262"/>
      <c r="J46" s="262"/>
      <c r="K46" s="262"/>
      <c r="L46" s="262"/>
      <c r="M46" s="262"/>
      <c r="N46" s="262"/>
      <c r="O46" s="262"/>
      <c r="P46" s="262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646" t="s">
        <v>188</v>
      </c>
      <c r="AC46" s="647"/>
      <c r="AD46" s="647"/>
      <c r="AE46" s="647"/>
      <c r="AF46" s="647"/>
      <c r="AG46" s="647"/>
      <c r="AH46" s="647"/>
      <c r="AI46" s="647"/>
      <c r="AJ46" s="647"/>
      <c r="AK46" s="648"/>
      <c r="AL46" s="262"/>
      <c r="AM46" s="262"/>
      <c r="AN46" s="262"/>
      <c r="AO46" s="262"/>
      <c r="AP46" s="262"/>
      <c r="AQ46" s="262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</row>
    <row r="47" spans="1:53" ht="33.5" customHeight="1" x14ac:dyDescent="0.35">
      <c r="A47" s="656" t="s">
        <v>21</v>
      </c>
      <c r="B47" s="657"/>
      <c r="C47" s="662" t="s">
        <v>22</v>
      </c>
      <c r="D47" s="660" t="s">
        <v>154</v>
      </c>
      <c r="E47" s="655" t="s">
        <v>155</v>
      </c>
      <c r="F47" s="664" t="s">
        <v>156</v>
      </c>
      <c r="G47" s="665"/>
      <c r="H47" s="639" t="s">
        <v>149</v>
      </c>
      <c r="I47" s="640"/>
      <c r="J47" s="641"/>
      <c r="K47" s="263"/>
      <c r="L47" s="40"/>
      <c r="M47" s="40"/>
      <c r="N47" s="40"/>
      <c r="O47" s="264"/>
      <c r="P47" s="264"/>
      <c r="Q47" s="265"/>
      <c r="R47" s="265"/>
      <c r="S47" s="211"/>
      <c r="T47" s="211"/>
      <c r="U47" s="211"/>
      <c r="V47" s="211"/>
      <c r="W47" s="211"/>
      <c r="X47" s="211"/>
      <c r="Y47" s="211"/>
      <c r="Z47" s="211"/>
      <c r="AA47" s="211"/>
      <c r="AB47" s="656" t="s">
        <v>21</v>
      </c>
      <c r="AC47" s="657"/>
      <c r="AD47" s="662" t="s">
        <v>22</v>
      </c>
      <c r="AE47" s="660" t="s">
        <v>154</v>
      </c>
      <c r="AF47" s="666" t="s">
        <v>155</v>
      </c>
      <c r="AG47" s="664" t="s">
        <v>156</v>
      </c>
      <c r="AH47" s="665"/>
      <c r="AI47" s="639" t="s">
        <v>149</v>
      </c>
      <c r="AJ47" s="640"/>
      <c r="AK47" s="641"/>
      <c r="AL47" s="263"/>
      <c r="AM47" s="40"/>
      <c r="AN47" s="40"/>
      <c r="AO47" s="40"/>
      <c r="AP47" s="264"/>
      <c r="AQ47" s="264"/>
      <c r="AR47" s="265"/>
      <c r="AS47" s="265"/>
      <c r="AT47" s="211"/>
      <c r="AU47" s="211"/>
      <c r="AV47" s="211"/>
      <c r="AW47" s="211"/>
      <c r="AX47" s="211"/>
      <c r="AY47" s="211"/>
      <c r="AZ47" s="211"/>
      <c r="BA47" s="211"/>
    </row>
    <row r="48" spans="1:53" ht="25.5" customHeight="1" x14ac:dyDescent="0.35">
      <c r="A48" s="658"/>
      <c r="B48" s="659"/>
      <c r="C48" s="663"/>
      <c r="D48" s="661"/>
      <c r="E48" s="603"/>
      <c r="F48" s="266" t="s">
        <v>147</v>
      </c>
      <c r="G48" s="267" t="s">
        <v>148</v>
      </c>
      <c r="H48" s="268" t="s">
        <v>157</v>
      </c>
      <c r="I48" s="269" t="s">
        <v>150</v>
      </c>
      <c r="J48" s="270" t="s">
        <v>151</v>
      </c>
      <c r="K48" s="271"/>
      <c r="L48" s="40"/>
      <c r="M48" s="40"/>
      <c r="N48" s="40"/>
      <c r="O48" s="272"/>
      <c r="P48" s="272"/>
      <c r="Q48" s="273"/>
      <c r="R48" s="273"/>
      <c r="S48" s="211"/>
      <c r="T48" s="211"/>
      <c r="U48" s="211"/>
      <c r="V48" s="211"/>
      <c r="W48" s="211"/>
      <c r="X48" s="211"/>
      <c r="Y48" s="211"/>
      <c r="Z48" s="211"/>
      <c r="AA48" s="211"/>
      <c r="AB48" s="658"/>
      <c r="AC48" s="659"/>
      <c r="AD48" s="663"/>
      <c r="AE48" s="661"/>
      <c r="AF48" s="667"/>
      <c r="AG48" s="266" t="s">
        <v>147</v>
      </c>
      <c r="AH48" s="267" t="s">
        <v>148</v>
      </c>
      <c r="AI48" s="268" t="s">
        <v>157</v>
      </c>
      <c r="AJ48" s="269" t="s">
        <v>150</v>
      </c>
      <c r="AK48" s="270" t="s">
        <v>151</v>
      </c>
      <c r="AL48" s="271"/>
      <c r="AM48" s="40"/>
      <c r="AN48" s="40"/>
      <c r="AO48" s="40"/>
      <c r="AP48" s="272"/>
      <c r="AQ48" s="272"/>
      <c r="AR48" s="273"/>
      <c r="AS48" s="273"/>
      <c r="AT48" s="211"/>
      <c r="AU48" s="211"/>
      <c r="AV48" s="211"/>
      <c r="AW48" s="211"/>
      <c r="AX48" s="211"/>
      <c r="AY48" s="211"/>
      <c r="AZ48" s="211"/>
      <c r="BA48" s="211"/>
    </row>
    <row r="49" spans="1:53" x14ac:dyDescent="0.35">
      <c r="A49" s="642" t="s">
        <v>0</v>
      </c>
      <c r="B49" s="643"/>
      <c r="C49" s="312">
        <f>B44</f>
        <v>0</v>
      </c>
      <c r="D49" s="312">
        <f>C44+D44</f>
        <v>0</v>
      </c>
      <c r="E49" s="313" t="e">
        <f>D49/C49*100</f>
        <v>#DIV/0!</v>
      </c>
      <c r="F49" s="314">
        <f>D44</f>
        <v>0</v>
      </c>
      <c r="G49" s="315" t="e">
        <f>F49/D49*100</f>
        <v>#DIV/0!</v>
      </c>
      <c r="H49" s="316">
        <f>E44</f>
        <v>0</v>
      </c>
      <c r="I49" s="316">
        <f>F44</f>
        <v>0</v>
      </c>
      <c r="J49" s="317" t="e">
        <f>I49/H49*100</f>
        <v>#DIV/0!</v>
      </c>
      <c r="K49" s="274"/>
      <c r="L49" s="40"/>
      <c r="M49" s="40"/>
      <c r="N49" s="40"/>
      <c r="O49" s="274"/>
      <c r="P49" s="274"/>
      <c r="Q49" s="275"/>
      <c r="R49" s="275"/>
      <c r="S49" s="211"/>
      <c r="T49" s="211"/>
      <c r="U49" s="211"/>
      <c r="V49" s="211"/>
      <c r="W49" s="211"/>
      <c r="X49" s="211"/>
      <c r="Y49" s="211"/>
      <c r="Z49" s="211"/>
      <c r="AA49" s="211"/>
      <c r="AB49" s="642" t="s">
        <v>0</v>
      </c>
      <c r="AC49" s="643"/>
      <c r="AD49" s="312">
        <f>AC44</f>
        <v>0</v>
      </c>
      <c r="AE49" s="312">
        <f>AD44+AE44</f>
        <v>0</v>
      </c>
      <c r="AF49" s="337" t="e">
        <f>AE49/AD49*100</f>
        <v>#DIV/0!</v>
      </c>
      <c r="AG49" s="314">
        <f>AE44</f>
        <v>0</v>
      </c>
      <c r="AH49" s="338" t="e">
        <f>AG49/AE49*100</f>
        <v>#DIV/0!</v>
      </c>
      <c r="AI49" s="316">
        <f>AF44</f>
        <v>0</v>
      </c>
      <c r="AJ49" s="316">
        <f>AG44</f>
        <v>0</v>
      </c>
      <c r="AK49" s="339" t="e">
        <f>AJ49/AI49*100</f>
        <v>#DIV/0!</v>
      </c>
      <c r="AL49" s="274"/>
      <c r="AM49" s="40"/>
      <c r="AN49" s="40"/>
      <c r="AO49" s="40"/>
      <c r="AP49" s="274"/>
      <c r="AQ49" s="274"/>
      <c r="AR49" s="275"/>
      <c r="AS49" s="275"/>
      <c r="AT49" s="211"/>
      <c r="AU49" s="211"/>
      <c r="AV49" s="211"/>
      <c r="AW49" s="211"/>
      <c r="AX49" s="211"/>
      <c r="AY49" s="211"/>
      <c r="AZ49" s="211"/>
      <c r="BA49" s="211"/>
    </row>
    <row r="50" spans="1:53" x14ac:dyDescent="0.35">
      <c r="A50" s="644" t="s">
        <v>23</v>
      </c>
      <c r="B50" s="645"/>
      <c r="C50" s="281">
        <f>G44</f>
        <v>0</v>
      </c>
      <c r="D50" s="281">
        <f>H44+I44</f>
        <v>0</v>
      </c>
      <c r="E50" s="313" t="e">
        <f>D50/C50*100</f>
        <v>#DIV/0!</v>
      </c>
      <c r="F50" s="318">
        <f>I44</f>
        <v>0</v>
      </c>
      <c r="G50" s="315" t="e">
        <f>F50/D50*100</f>
        <v>#DIV/0!</v>
      </c>
      <c r="H50" s="316">
        <f>J44</f>
        <v>0</v>
      </c>
      <c r="I50" s="316">
        <f>K44</f>
        <v>0</v>
      </c>
      <c r="J50" s="317" t="e">
        <f>I50/H50*100</f>
        <v>#DIV/0!</v>
      </c>
      <c r="K50" s="274"/>
      <c r="L50" s="40"/>
      <c r="M50" s="40"/>
      <c r="N50" s="40"/>
      <c r="O50" s="274"/>
      <c r="P50" s="274"/>
      <c r="Q50" s="275"/>
      <c r="R50" s="275"/>
      <c r="S50" s="211"/>
      <c r="T50" s="211"/>
      <c r="U50" s="211"/>
      <c r="V50" s="211"/>
      <c r="W50" s="211"/>
      <c r="X50" s="211"/>
      <c r="Y50" s="211"/>
      <c r="Z50" s="211"/>
      <c r="AA50" s="211"/>
      <c r="AB50" s="644" t="s">
        <v>23</v>
      </c>
      <c r="AC50" s="645"/>
      <c r="AD50" s="281">
        <f>AH44</f>
        <v>0</v>
      </c>
      <c r="AE50" s="281">
        <f>AI44+AJ44</f>
        <v>0</v>
      </c>
      <c r="AF50" s="337" t="e">
        <f>AE50/AD50*100</f>
        <v>#DIV/0!</v>
      </c>
      <c r="AG50" s="318">
        <f>AJ44</f>
        <v>0</v>
      </c>
      <c r="AH50" s="338" t="e">
        <f>AG50/AE50*100</f>
        <v>#DIV/0!</v>
      </c>
      <c r="AI50" s="316">
        <f>AK44</f>
        <v>0</v>
      </c>
      <c r="AJ50" s="316">
        <f>AL44</f>
        <v>0</v>
      </c>
      <c r="AK50" s="339" t="e">
        <f>AJ50/AI50*100</f>
        <v>#DIV/0!</v>
      </c>
      <c r="AL50" s="274"/>
      <c r="AM50" s="40"/>
      <c r="AN50" s="40"/>
      <c r="AO50" s="40"/>
      <c r="AP50" s="274"/>
      <c r="AQ50" s="274"/>
      <c r="AR50" s="275"/>
      <c r="AS50" s="275"/>
      <c r="AT50" s="211"/>
      <c r="AU50" s="211"/>
      <c r="AV50" s="211"/>
      <c r="AW50" s="211"/>
      <c r="AX50" s="211"/>
      <c r="AY50" s="211"/>
      <c r="AZ50" s="211"/>
      <c r="BA50" s="211"/>
    </row>
    <row r="51" spans="1:53" x14ac:dyDescent="0.35">
      <c r="A51" s="644" t="s">
        <v>1</v>
      </c>
      <c r="B51" s="645"/>
      <c r="C51" s="281">
        <f>L44</f>
        <v>0</v>
      </c>
      <c r="D51" s="281">
        <f>M44+N44</f>
        <v>0</v>
      </c>
      <c r="E51" s="313" t="e">
        <f>D51/C51*100</f>
        <v>#DIV/0!</v>
      </c>
      <c r="F51" s="318">
        <f>N44</f>
        <v>0</v>
      </c>
      <c r="G51" s="315" t="e">
        <f>F51/D51*100</f>
        <v>#DIV/0!</v>
      </c>
      <c r="H51" s="316">
        <f>O44</f>
        <v>0</v>
      </c>
      <c r="I51" s="316">
        <f>P44</f>
        <v>0</v>
      </c>
      <c r="J51" s="317" t="e">
        <f>I51/H51*100</f>
        <v>#DIV/0!</v>
      </c>
      <c r="K51" s="274"/>
      <c r="L51" s="40"/>
      <c r="M51" s="40"/>
      <c r="N51" s="40"/>
      <c r="O51" s="274"/>
      <c r="P51" s="274"/>
      <c r="Q51" s="275"/>
      <c r="R51" s="275"/>
      <c r="S51" s="211"/>
      <c r="T51" s="211"/>
      <c r="U51" s="211"/>
      <c r="V51" s="211"/>
      <c r="W51" s="211"/>
      <c r="X51" s="211"/>
      <c r="Y51" s="211"/>
      <c r="Z51" s="211"/>
      <c r="AA51" s="211"/>
      <c r="AB51" s="644" t="s">
        <v>1</v>
      </c>
      <c r="AC51" s="645"/>
      <c r="AD51" s="281">
        <f>AM44</f>
        <v>0</v>
      </c>
      <c r="AE51" s="281">
        <f>AN44+AO44</f>
        <v>0</v>
      </c>
      <c r="AF51" s="337" t="e">
        <f>AE51/AD51*100</f>
        <v>#DIV/0!</v>
      </c>
      <c r="AG51" s="318">
        <f>AO44</f>
        <v>0</v>
      </c>
      <c r="AH51" s="338" t="e">
        <f>AG51/AE51*100</f>
        <v>#DIV/0!</v>
      </c>
      <c r="AI51" s="316">
        <f>AP44</f>
        <v>0</v>
      </c>
      <c r="AJ51" s="316">
        <f>AQ44</f>
        <v>0</v>
      </c>
      <c r="AK51" s="339" t="e">
        <f>AJ51/AI51*100</f>
        <v>#DIV/0!</v>
      </c>
      <c r="AL51" s="274"/>
      <c r="AM51" s="40"/>
      <c r="AN51" s="40"/>
      <c r="AO51" s="40"/>
      <c r="AP51" s="274"/>
      <c r="AQ51" s="274"/>
      <c r="AR51" s="275"/>
      <c r="AS51" s="275"/>
      <c r="AT51" s="211"/>
      <c r="AU51" s="211"/>
      <c r="AV51" s="211"/>
      <c r="AW51" s="211"/>
      <c r="AX51" s="211"/>
      <c r="AY51" s="211"/>
      <c r="AZ51" s="211"/>
      <c r="BA51" s="211"/>
    </row>
    <row r="52" spans="1:53" ht="15" thickBot="1" x14ac:dyDescent="0.4">
      <c r="A52" s="649" t="s">
        <v>2</v>
      </c>
      <c r="B52" s="650"/>
      <c r="C52" s="319">
        <f>Q44</f>
        <v>0</v>
      </c>
      <c r="D52" s="319">
        <f>R44+S44</f>
        <v>0</v>
      </c>
      <c r="E52" s="320" t="e">
        <f>D52/C52*100</f>
        <v>#DIV/0!</v>
      </c>
      <c r="F52" s="321">
        <f>S44</f>
        <v>0</v>
      </c>
      <c r="G52" s="322" t="e">
        <f>F52/D52*100</f>
        <v>#DIV/0!</v>
      </c>
      <c r="H52" s="323">
        <f>T44</f>
        <v>0</v>
      </c>
      <c r="I52" s="323">
        <f>U44</f>
        <v>0</v>
      </c>
      <c r="J52" s="324" t="e">
        <f>I52/H52*100</f>
        <v>#DIV/0!</v>
      </c>
      <c r="K52" s="274"/>
      <c r="L52" s="40"/>
      <c r="M52" s="40"/>
      <c r="N52" s="40"/>
      <c r="O52" s="274"/>
      <c r="P52" s="274"/>
      <c r="Q52" s="275"/>
      <c r="R52" s="275"/>
      <c r="S52" s="211"/>
      <c r="T52" s="211"/>
      <c r="U52" s="211"/>
      <c r="V52" s="211"/>
      <c r="W52" s="211"/>
      <c r="X52" s="211"/>
      <c r="Y52" s="211"/>
      <c r="Z52" s="211"/>
      <c r="AA52" s="211"/>
      <c r="AB52" s="649" t="s">
        <v>2</v>
      </c>
      <c r="AC52" s="650"/>
      <c r="AD52" s="319">
        <f>AR44</f>
        <v>0</v>
      </c>
      <c r="AE52" s="319">
        <f>AS44+AT44</f>
        <v>0</v>
      </c>
      <c r="AF52" s="340" t="e">
        <f>AE52/AD52*100</f>
        <v>#DIV/0!</v>
      </c>
      <c r="AG52" s="321">
        <f>AT44</f>
        <v>0</v>
      </c>
      <c r="AH52" s="341" t="e">
        <f>AG52/AE52*100</f>
        <v>#DIV/0!</v>
      </c>
      <c r="AI52" s="323">
        <f>AU44</f>
        <v>0</v>
      </c>
      <c r="AJ52" s="323">
        <f>AV44</f>
        <v>0</v>
      </c>
      <c r="AK52" s="342" t="e">
        <f>AJ52/AI52*100</f>
        <v>#DIV/0!</v>
      </c>
      <c r="AL52" s="274"/>
      <c r="AM52" s="40"/>
      <c r="AN52" s="40"/>
      <c r="AO52" s="40"/>
      <c r="AP52" s="274"/>
      <c r="AQ52" s="274"/>
      <c r="AR52" s="275"/>
      <c r="AS52" s="275"/>
      <c r="AT52" s="211"/>
      <c r="AU52" s="211"/>
      <c r="AV52" s="211"/>
      <c r="AW52" s="211"/>
      <c r="AX52" s="211"/>
      <c r="AY52" s="211"/>
      <c r="AZ52" s="211"/>
      <c r="BA52" s="211"/>
    </row>
    <row r="53" spans="1:53" ht="15" thickBot="1" x14ac:dyDescent="0.4">
      <c r="A53" s="651" t="s">
        <v>4</v>
      </c>
      <c r="B53" s="652"/>
      <c r="C53" s="325">
        <f>SUM(C49:C52)</f>
        <v>0</v>
      </c>
      <c r="D53" s="325">
        <f>SUM(D49:D52)</f>
        <v>0</v>
      </c>
      <c r="E53" s="326" t="e">
        <f>D53/C53*100</f>
        <v>#DIV/0!</v>
      </c>
      <c r="F53" s="327">
        <f>SUM(F49:F52)</f>
        <v>0</v>
      </c>
      <c r="G53" s="328" t="e">
        <f>F53/D53*100</f>
        <v>#DIV/0!</v>
      </c>
      <c r="H53" s="329">
        <f>SUM(H49:H52)</f>
        <v>0</v>
      </c>
      <c r="I53" s="329">
        <f>SUM(I49:I52)</f>
        <v>0</v>
      </c>
      <c r="J53" s="330" t="e">
        <f>I53/H53*100</f>
        <v>#DIV/0!</v>
      </c>
      <c r="K53" s="274"/>
      <c r="L53" s="40"/>
      <c r="M53" s="40"/>
      <c r="N53" s="40"/>
      <c r="O53" s="274"/>
      <c r="P53" s="274"/>
      <c r="Q53" s="276"/>
      <c r="R53" s="276"/>
      <c r="S53" s="211"/>
      <c r="T53" s="211"/>
      <c r="U53" s="211"/>
      <c r="V53" s="211"/>
      <c r="W53" s="211"/>
      <c r="X53" s="211"/>
      <c r="Y53" s="211"/>
      <c r="Z53" s="211"/>
      <c r="AA53" s="227"/>
      <c r="AB53" s="651" t="s">
        <v>4</v>
      </c>
      <c r="AC53" s="652"/>
      <c r="AD53" s="325">
        <f>SUM(AD49:AD52)</f>
        <v>0</v>
      </c>
      <c r="AE53" s="325">
        <f>SUM(AE49:AE52)</f>
        <v>0</v>
      </c>
      <c r="AF53" s="343" t="e">
        <f>AE53/AD53*100</f>
        <v>#DIV/0!</v>
      </c>
      <c r="AG53" s="327">
        <f>SUM(AG49:AG52)</f>
        <v>0</v>
      </c>
      <c r="AH53" s="344" t="e">
        <f>AG53/AE53*100</f>
        <v>#DIV/0!</v>
      </c>
      <c r="AI53" s="329">
        <f>SUM(AI49:AI52)</f>
        <v>0</v>
      </c>
      <c r="AJ53" s="329">
        <f>SUM(AJ49:AJ52)</f>
        <v>0</v>
      </c>
      <c r="AK53" s="345" t="e">
        <f>AJ53/AI53*100</f>
        <v>#DIV/0!</v>
      </c>
      <c r="AL53" s="274"/>
      <c r="AM53" s="40"/>
      <c r="AN53" s="40"/>
      <c r="AO53" s="40"/>
      <c r="AP53" s="274"/>
      <c r="AQ53" s="274"/>
      <c r="AR53" s="276"/>
      <c r="AS53" s="276"/>
      <c r="AT53" s="211"/>
      <c r="AU53" s="211"/>
      <c r="AV53" s="211"/>
      <c r="AW53" s="211"/>
      <c r="AX53" s="211"/>
      <c r="AY53" s="211"/>
      <c r="AZ53" s="211"/>
      <c r="BA53" s="211"/>
    </row>
    <row r="54" spans="1:53" ht="15" thickBot="1" x14ac:dyDescent="0.4">
      <c r="A54" s="611" t="s">
        <v>43</v>
      </c>
      <c r="B54" s="613"/>
      <c r="C54" s="277"/>
      <c r="D54" s="277"/>
      <c r="E54" s="237"/>
      <c r="F54" s="237"/>
      <c r="AA54" s="40"/>
      <c r="AB54" s="623" t="s">
        <v>43</v>
      </c>
      <c r="AC54" s="624"/>
      <c r="AD54" s="625"/>
      <c r="AE54" s="40"/>
      <c r="AF54" s="40"/>
      <c r="AG54" s="40"/>
      <c r="AH54" s="40"/>
      <c r="AI54" s="40"/>
      <c r="AJ54" s="40"/>
      <c r="AK54" s="40"/>
      <c r="AL54" s="40"/>
    </row>
    <row r="55" spans="1:53" x14ac:dyDescent="0.35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</row>
    <row r="56" spans="1:53" x14ac:dyDescent="0.3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</row>
    <row r="57" spans="1:53" x14ac:dyDescent="0.35">
      <c r="A57" s="668"/>
      <c r="B57" s="668"/>
      <c r="C57" s="668"/>
      <c r="D57" s="668"/>
      <c r="E57" s="668"/>
      <c r="F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336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</row>
    <row r="58" spans="1:53" x14ac:dyDescent="0.3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</row>
    <row r="59" spans="1:53" x14ac:dyDescent="0.3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</row>
    <row r="60" spans="1:53" x14ac:dyDescent="0.35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</row>
    <row r="61" spans="1:53" x14ac:dyDescent="0.3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</row>
    <row r="62" spans="1:53" x14ac:dyDescent="0.35"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</row>
  </sheetData>
  <sheetProtection algorithmName="SHA-512" hashValue="tFcxjfxcZ3YiDBw2AYw5EafkImm6Mi6+XXq0npSd8XyJxar5yBzOAM+LtsJwxoTzx4v4pyzQt1CLphRpukIAuw==" saltValue="tH4whshCcqck6/N4ULkZ9A==" spinCount="100000" sheet="1" objects="1" scenarios="1"/>
  <mergeCells count="154">
    <mergeCell ref="AB29:AV29"/>
    <mergeCell ref="AC30:AG30"/>
    <mergeCell ref="AH30:AL30"/>
    <mergeCell ref="AM30:AQ30"/>
    <mergeCell ref="AR30:AV30"/>
    <mergeCell ref="AG31:AG32"/>
    <mergeCell ref="AH31:AH32"/>
    <mergeCell ref="AI31:AJ31"/>
    <mergeCell ref="AK31:AK32"/>
    <mergeCell ref="AM31:AM32"/>
    <mergeCell ref="AN31:AO31"/>
    <mergeCell ref="AP31:AP32"/>
    <mergeCell ref="AQ31:AQ32"/>
    <mergeCell ref="AR31:AR32"/>
    <mergeCell ref="AS31:AT31"/>
    <mergeCell ref="AU31:AU32"/>
    <mergeCell ref="AV31:AV32"/>
    <mergeCell ref="AF31:AF32"/>
    <mergeCell ref="AL31:AL32"/>
    <mergeCell ref="AU4:AU5"/>
    <mergeCell ref="AV4:AV5"/>
    <mergeCell ref="AW4:AW5"/>
    <mergeCell ref="AX4:AY4"/>
    <mergeCell ref="AZ4:AZ5"/>
    <mergeCell ref="BA4:BA5"/>
    <mergeCell ref="AB17:AY17"/>
    <mergeCell ref="AK18:AK19"/>
    <mergeCell ref="AL18:AM18"/>
    <mergeCell ref="AC4:AC5"/>
    <mergeCell ref="AD4:AE4"/>
    <mergeCell ref="AF4:AF5"/>
    <mergeCell ref="AB4:AB5"/>
    <mergeCell ref="AL4:AL5"/>
    <mergeCell ref="AI18:AJ18"/>
    <mergeCell ref="Q30:U30"/>
    <mergeCell ref="A28:U28"/>
    <mergeCell ref="A29:U29"/>
    <mergeCell ref="A54:B54"/>
    <mergeCell ref="A1:Z1"/>
    <mergeCell ref="AB1:BA1"/>
    <mergeCell ref="AB2:BA2"/>
    <mergeCell ref="AC3:AG3"/>
    <mergeCell ref="AH3:AL3"/>
    <mergeCell ref="AM3:AQ3"/>
    <mergeCell ref="AR3:AV3"/>
    <mergeCell ref="AW3:BA3"/>
    <mergeCell ref="AG4:AG5"/>
    <mergeCell ref="AH4:AH5"/>
    <mergeCell ref="AI4:AJ4"/>
    <mergeCell ref="AK4:AK5"/>
    <mergeCell ref="AM4:AM5"/>
    <mergeCell ref="AN4:AO4"/>
    <mergeCell ref="AP4:AP5"/>
    <mergeCell ref="AQ4:AQ5"/>
    <mergeCell ref="AR4:AR5"/>
    <mergeCell ref="AS4:AT4"/>
    <mergeCell ref="E31:E32"/>
    <mergeCell ref="J4:J5"/>
    <mergeCell ref="J31:J32"/>
    <mergeCell ref="K31:K32"/>
    <mergeCell ref="O31:O32"/>
    <mergeCell ref="P31:P32"/>
    <mergeCell ref="G30:K30"/>
    <mergeCell ref="L30:P30"/>
    <mergeCell ref="A53:B53"/>
    <mergeCell ref="AB53:AC53"/>
    <mergeCell ref="F4:F5"/>
    <mergeCell ref="K4:K5"/>
    <mergeCell ref="J18:J19"/>
    <mergeCell ref="K18:L18"/>
    <mergeCell ref="A18:G18"/>
    <mergeCell ref="B30:F30"/>
    <mergeCell ref="A25:D25"/>
    <mergeCell ref="A17:X17"/>
    <mergeCell ref="M4:N4"/>
    <mergeCell ref="Q4:Q5"/>
    <mergeCell ref="R4:S4"/>
    <mergeCell ref="V4:V5"/>
    <mergeCell ref="W4:X4"/>
    <mergeCell ref="E4:E5"/>
    <mergeCell ref="O4:O5"/>
    <mergeCell ref="P4:P5"/>
    <mergeCell ref="AB54:AD54"/>
    <mergeCell ref="A57:Z57"/>
    <mergeCell ref="A50:B50"/>
    <mergeCell ref="AB50:AC50"/>
    <mergeCell ref="A51:B51"/>
    <mergeCell ref="AB51:AC51"/>
    <mergeCell ref="A52:B52"/>
    <mergeCell ref="AB52:AC52"/>
    <mergeCell ref="R31:S31"/>
    <mergeCell ref="AB31:AB32"/>
    <mergeCell ref="AC31:AC32"/>
    <mergeCell ref="AD31:AE31"/>
    <mergeCell ref="AE47:AE48"/>
    <mergeCell ref="T31:T32"/>
    <mergeCell ref="U31:U32"/>
    <mergeCell ref="A31:A32"/>
    <mergeCell ref="B31:B32"/>
    <mergeCell ref="C31:D31"/>
    <mergeCell ref="G31:G32"/>
    <mergeCell ref="H31:I31"/>
    <mergeCell ref="L31:L32"/>
    <mergeCell ref="M31:N31"/>
    <mergeCell ref="Q31:Q32"/>
    <mergeCell ref="F31:F32"/>
    <mergeCell ref="AF47:AF48"/>
    <mergeCell ref="AG47:AH47"/>
    <mergeCell ref="AI47:AK47"/>
    <mergeCell ref="A49:B49"/>
    <mergeCell ref="AB49:AC49"/>
    <mergeCell ref="AB46:AK46"/>
    <mergeCell ref="A47:B48"/>
    <mergeCell ref="C47:C48"/>
    <mergeCell ref="D47:D48"/>
    <mergeCell ref="E47:E48"/>
    <mergeCell ref="F47:G47"/>
    <mergeCell ref="H47:J47"/>
    <mergeCell ref="AB47:AC48"/>
    <mergeCell ref="AD47:AD48"/>
    <mergeCell ref="AB28:AV28"/>
    <mergeCell ref="A19:D19"/>
    <mergeCell ref="AB19:AE19"/>
    <mergeCell ref="A20:D20"/>
    <mergeCell ref="AB20:AE20"/>
    <mergeCell ref="A21:D21"/>
    <mergeCell ref="AB21:AE21"/>
    <mergeCell ref="H18:I18"/>
    <mergeCell ref="AB18:AH18"/>
    <mergeCell ref="AB25:AE25"/>
    <mergeCell ref="A26:D26"/>
    <mergeCell ref="A22:D22"/>
    <mergeCell ref="AB22:AE22"/>
    <mergeCell ref="A23:D23"/>
    <mergeCell ref="AB23:AE23"/>
    <mergeCell ref="A24:D24"/>
    <mergeCell ref="AB24:AE24"/>
    <mergeCell ref="AB26:AE26"/>
    <mergeCell ref="A2:Z2"/>
    <mergeCell ref="Y4:Y5"/>
    <mergeCell ref="Z4:Z5"/>
    <mergeCell ref="A4:A5"/>
    <mergeCell ref="B4:B5"/>
    <mergeCell ref="C4:D4"/>
    <mergeCell ref="G4:G5"/>
    <mergeCell ref="H4:I4"/>
    <mergeCell ref="L4:L5"/>
    <mergeCell ref="B3:F3"/>
    <mergeCell ref="G3:K3"/>
    <mergeCell ref="L3:P3"/>
    <mergeCell ref="T4:T5"/>
    <mergeCell ref="U4:U5"/>
    <mergeCell ref="Q3:U3"/>
    <mergeCell ref="V3:Z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7B9CD-C168-45D6-AF65-FFB14E777B3A}">
  <dimension ref="A1:I26"/>
  <sheetViews>
    <sheetView zoomScale="51" zoomScaleNormal="51" workbookViewId="0">
      <selection sqref="A1:G26"/>
    </sheetView>
  </sheetViews>
  <sheetFormatPr defaultRowHeight="14.5" x14ac:dyDescent="0.35"/>
  <cols>
    <col min="1" max="1" width="64.81640625" style="378" customWidth="1"/>
    <col min="2" max="2" width="14" style="396" bestFit="1" customWidth="1"/>
    <col min="3" max="3" width="15.6328125" style="378" customWidth="1"/>
    <col min="4" max="4" width="21.08984375" style="378" bestFit="1" customWidth="1"/>
    <col min="5" max="5" width="13.08984375" style="378" bestFit="1" customWidth="1"/>
    <col min="6" max="6" width="13.6328125" style="378" bestFit="1" customWidth="1"/>
    <col min="7" max="7" width="9.90625" style="378" customWidth="1"/>
    <col min="8" max="8" width="13.90625" style="378" bestFit="1" customWidth="1"/>
    <col min="9" max="9" width="13.36328125" style="378" bestFit="1" customWidth="1"/>
    <col min="10" max="16384" width="8.7265625" style="378"/>
  </cols>
  <sheetData>
    <row r="1" spans="1:9" ht="15" thickBot="1" x14ac:dyDescent="0.4">
      <c r="A1" s="669" t="s">
        <v>293</v>
      </c>
      <c r="B1" s="669"/>
      <c r="C1" s="669"/>
      <c r="D1" s="669"/>
      <c r="E1" s="669"/>
      <c r="F1" s="669"/>
      <c r="G1" s="669"/>
    </row>
    <row r="2" spans="1:9" ht="15" thickBot="1" x14ac:dyDescent="0.4">
      <c r="A2" s="379" t="s">
        <v>294</v>
      </c>
      <c r="B2" s="380" t="s">
        <v>295</v>
      </c>
      <c r="C2" s="381"/>
      <c r="D2" s="670" t="s">
        <v>331</v>
      </c>
      <c r="E2" s="670"/>
      <c r="F2" s="670"/>
      <c r="G2" s="670"/>
      <c r="H2" s="381"/>
      <c r="I2" s="381"/>
    </row>
    <row r="3" spans="1:9" ht="14.5" customHeight="1" x14ac:dyDescent="0.35">
      <c r="A3" s="382" t="s">
        <v>300</v>
      </c>
      <c r="B3" s="383"/>
      <c r="C3" s="381"/>
      <c r="D3" s="453" t="s">
        <v>296</v>
      </c>
      <c r="E3" s="453" t="s">
        <v>297</v>
      </c>
      <c r="F3" s="453" t="s">
        <v>298</v>
      </c>
      <c r="G3" s="453" t="s">
        <v>299</v>
      </c>
      <c r="H3" s="381"/>
      <c r="I3" s="381"/>
    </row>
    <row r="4" spans="1:9" x14ac:dyDescent="0.35">
      <c r="A4" s="387" t="s">
        <v>302</v>
      </c>
      <c r="B4" s="388"/>
      <c r="C4" s="381"/>
      <c r="D4" s="384" t="s">
        <v>301</v>
      </c>
      <c r="E4" s="385"/>
      <c r="F4" s="385"/>
      <c r="G4" s="386" t="e">
        <f>F4/E4*100</f>
        <v>#DIV/0!</v>
      </c>
      <c r="H4" s="381"/>
      <c r="I4" s="381"/>
    </row>
    <row r="5" spans="1:9" x14ac:dyDescent="0.35">
      <c r="A5" s="387" t="s">
        <v>304</v>
      </c>
      <c r="B5" s="388"/>
      <c r="C5" s="381"/>
      <c r="D5" s="384" t="s">
        <v>303</v>
      </c>
      <c r="E5" s="385"/>
      <c r="F5" s="385"/>
      <c r="G5" s="386" t="e">
        <f t="shared" ref="G5:G9" si="0">F5/E5*100</f>
        <v>#DIV/0!</v>
      </c>
      <c r="H5" s="381"/>
      <c r="I5" s="381"/>
    </row>
    <row r="6" spans="1:9" x14ac:dyDescent="0.35">
      <c r="A6" s="387" t="s">
        <v>326</v>
      </c>
      <c r="B6" s="388"/>
      <c r="C6" s="381"/>
      <c r="D6" s="384" t="s">
        <v>305</v>
      </c>
      <c r="E6" s="385"/>
      <c r="F6" s="385"/>
      <c r="G6" s="386" t="e">
        <f t="shared" si="0"/>
        <v>#DIV/0!</v>
      </c>
      <c r="H6" s="381"/>
      <c r="I6" s="381"/>
    </row>
    <row r="7" spans="1:9" x14ac:dyDescent="0.35">
      <c r="A7" s="387" t="s">
        <v>327</v>
      </c>
      <c r="B7" s="388"/>
      <c r="C7" s="381"/>
      <c r="D7" s="384" t="s">
        <v>306</v>
      </c>
      <c r="E7" s="385"/>
      <c r="F7" s="385"/>
      <c r="G7" s="386" t="e">
        <f t="shared" si="0"/>
        <v>#DIV/0!</v>
      </c>
      <c r="H7" s="381"/>
      <c r="I7" s="381"/>
    </row>
    <row r="8" spans="1:9" x14ac:dyDescent="0.35">
      <c r="A8" s="387" t="s">
        <v>328</v>
      </c>
      <c r="B8" s="388"/>
      <c r="C8" s="381"/>
      <c r="D8" s="389" t="s">
        <v>307</v>
      </c>
      <c r="E8" s="390"/>
      <c r="F8" s="391"/>
      <c r="G8" s="386" t="e">
        <f t="shared" si="0"/>
        <v>#DIV/0!</v>
      </c>
      <c r="H8" s="381"/>
      <c r="I8" s="381"/>
    </row>
    <row r="9" spans="1:9" ht="15" thickBot="1" x14ac:dyDescent="0.4">
      <c r="A9" s="394" t="s">
        <v>329</v>
      </c>
      <c r="B9" s="395"/>
      <c r="C9" s="381"/>
      <c r="D9" s="454" t="s">
        <v>3</v>
      </c>
      <c r="E9" s="455">
        <f>SUM(E4:E8)</f>
        <v>0</v>
      </c>
      <c r="F9" s="455">
        <f>SUM(F4:F8)</f>
        <v>0</v>
      </c>
      <c r="G9" s="456" t="e">
        <f t="shared" si="0"/>
        <v>#DIV/0!</v>
      </c>
      <c r="H9" s="381"/>
      <c r="I9" s="381"/>
    </row>
    <row r="10" spans="1:9" ht="15" thickBot="1" x14ac:dyDescent="0.4">
      <c r="C10" s="381"/>
      <c r="D10" s="381"/>
      <c r="E10" s="381"/>
      <c r="F10" s="381"/>
      <c r="G10" s="381"/>
    </row>
    <row r="11" spans="1:9" ht="15" thickBot="1" x14ac:dyDescent="0.4">
      <c r="A11" s="397" t="s">
        <v>330</v>
      </c>
      <c r="B11" s="398" t="s">
        <v>295</v>
      </c>
      <c r="C11" s="399" t="s">
        <v>308</v>
      </c>
      <c r="D11" s="400" t="s">
        <v>309</v>
      </c>
      <c r="E11" s="381"/>
      <c r="F11" s="381"/>
      <c r="G11" s="381"/>
      <c r="H11" s="381"/>
      <c r="I11" s="381"/>
    </row>
    <row r="12" spans="1:9" x14ac:dyDescent="0.35">
      <c r="A12" s="401" t="s">
        <v>324</v>
      </c>
      <c r="B12" s="402"/>
      <c r="C12" s="436">
        <f>C13+C14+C15</f>
        <v>0</v>
      </c>
      <c r="D12" s="437" t="e">
        <f>C12/B12*100</f>
        <v>#DIV/0!</v>
      </c>
      <c r="E12" s="405"/>
      <c r="F12" s="405"/>
      <c r="G12" s="405"/>
      <c r="H12" s="406"/>
      <c r="I12" s="407"/>
    </row>
    <row r="13" spans="1:9" ht="29" x14ac:dyDescent="0.35">
      <c r="A13" s="432" t="s">
        <v>311</v>
      </c>
      <c r="B13" s="412"/>
      <c r="C13" s="442"/>
      <c r="D13" s="433" t="e">
        <f>C13/B13*100</f>
        <v>#DIV/0!</v>
      </c>
      <c r="E13" s="405"/>
      <c r="F13" s="405"/>
      <c r="G13" s="405"/>
      <c r="H13" s="406"/>
      <c r="I13" s="407"/>
    </row>
    <row r="14" spans="1:9" x14ac:dyDescent="0.35">
      <c r="A14" s="432" t="s">
        <v>158</v>
      </c>
      <c r="B14" s="412"/>
      <c r="C14" s="442"/>
      <c r="D14" s="433" t="e">
        <f t="shared" ref="D14:D15" si="1">C14/B14*100</f>
        <v>#DIV/0!</v>
      </c>
      <c r="E14" s="413"/>
      <c r="F14" s="413"/>
      <c r="G14" s="413"/>
      <c r="H14" s="406"/>
      <c r="I14" s="407"/>
    </row>
    <row r="15" spans="1:9" ht="15" thickBot="1" x14ac:dyDescent="0.4">
      <c r="A15" s="434" t="s">
        <v>312</v>
      </c>
      <c r="B15" s="415"/>
      <c r="C15" s="443"/>
      <c r="D15" s="435" t="e">
        <f t="shared" si="1"/>
        <v>#DIV/0!</v>
      </c>
      <c r="E15" s="405"/>
      <c r="F15" s="405"/>
      <c r="G15" s="405"/>
      <c r="H15" s="406"/>
      <c r="I15" s="407"/>
    </row>
    <row r="16" spans="1:9" ht="29" x14ac:dyDescent="0.35">
      <c r="A16" s="416" t="s">
        <v>325</v>
      </c>
      <c r="B16" s="417"/>
      <c r="C16" s="438">
        <f>C17+C18</f>
        <v>0</v>
      </c>
      <c r="D16" s="439" t="e">
        <f>C16/B16*100</f>
        <v>#DIV/0!</v>
      </c>
      <c r="E16" s="405"/>
      <c r="F16" s="405"/>
      <c r="G16" s="405"/>
      <c r="H16" s="406"/>
      <c r="I16" s="407"/>
    </row>
    <row r="17" spans="1:9" ht="29" x14ac:dyDescent="0.35">
      <c r="A17" s="420" t="s">
        <v>314</v>
      </c>
      <c r="B17" s="412"/>
      <c r="C17" s="442"/>
      <c r="D17" s="421" t="e">
        <f>C17/B17*100</f>
        <v>#DIV/0!</v>
      </c>
      <c r="E17" s="413"/>
      <c r="F17" s="413"/>
      <c r="G17" s="413"/>
      <c r="H17" s="406"/>
      <c r="I17" s="407"/>
    </row>
    <row r="18" spans="1:9" ht="29.5" thickBot="1" x14ac:dyDescent="0.4">
      <c r="A18" s="414" t="s">
        <v>315</v>
      </c>
      <c r="B18" s="415"/>
      <c r="C18" s="443"/>
      <c r="D18" s="421" t="e">
        <f>C18/B18*100</f>
        <v>#DIV/0!</v>
      </c>
      <c r="E18" s="405"/>
      <c r="F18" s="405"/>
      <c r="G18" s="405"/>
      <c r="H18" s="406"/>
      <c r="I18" s="407"/>
    </row>
    <row r="19" spans="1:9" ht="15" thickBot="1" x14ac:dyDescent="0.4">
      <c r="A19" s="422" t="s">
        <v>316</v>
      </c>
      <c r="B19" s="423"/>
      <c r="C19" s="440">
        <f>C20+C21+C22+C23+C24+C25</f>
        <v>0</v>
      </c>
      <c r="D19" s="441" t="e">
        <f>C19/B19*100</f>
        <v>#DIV/0!</v>
      </c>
      <c r="E19" s="426"/>
      <c r="F19" s="426"/>
      <c r="G19" s="426"/>
      <c r="H19" s="406"/>
      <c r="I19" s="407"/>
    </row>
    <row r="20" spans="1:9" ht="29" customHeight="1" thickBot="1" x14ac:dyDescent="0.4">
      <c r="A20" s="408" t="s">
        <v>317</v>
      </c>
      <c r="B20" s="409"/>
      <c r="C20" s="444"/>
      <c r="D20" s="410" t="e">
        <f>C20/B20*100</f>
        <v>#DIV/0!</v>
      </c>
      <c r="E20" s="405"/>
      <c r="F20" s="405"/>
      <c r="G20" s="405"/>
      <c r="H20" s="406"/>
      <c r="I20" s="407"/>
    </row>
    <row r="21" spans="1:9" ht="15" thickBot="1" x14ac:dyDescent="0.4">
      <c r="A21" s="411" t="s">
        <v>318</v>
      </c>
      <c r="B21" s="412"/>
      <c r="C21" s="442"/>
      <c r="D21" s="410" t="e">
        <f t="shared" ref="D21:D25" si="2">C21/B21*100</f>
        <v>#DIV/0!</v>
      </c>
      <c r="E21" s="405"/>
      <c r="F21" s="405"/>
      <c r="G21" s="405"/>
      <c r="H21" s="406"/>
      <c r="I21" s="407"/>
    </row>
    <row r="22" spans="1:9" ht="15" thickBot="1" x14ac:dyDescent="0.4">
      <c r="A22" s="411" t="s">
        <v>319</v>
      </c>
      <c r="B22" s="412"/>
      <c r="C22" s="442"/>
      <c r="D22" s="410" t="e">
        <f t="shared" si="2"/>
        <v>#DIV/0!</v>
      </c>
      <c r="E22" s="405"/>
      <c r="F22" s="405"/>
      <c r="G22" s="405"/>
      <c r="H22" s="406"/>
      <c r="I22" s="407"/>
    </row>
    <row r="23" spans="1:9" ht="15" thickBot="1" x14ac:dyDescent="0.4">
      <c r="A23" s="411" t="s">
        <v>320</v>
      </c>
      <c r="B23" s="412"/>
      <c r="C23" s="445"/>
      <c r="D23" s="410" t="e">
        <f t="shared" si="2"/>
        <v>#DIV/0!</v>
      </c>
      <c r="E23" s="427"/>
      <c r="F23" s="427"/>
      <c r="G23" s="427"/>
      <c r="H23" s="406"/>
      <c r="I23" s="407"/>
    </row>
    <row r="24" spans="1:9" ht="15" thickBot="1" x14ac:dyDescent="0.4">
      <c r="A24" s="411" t="s">
        <v>321</v>
      </c>
      <c r="B24" s="412"/>
      <c r="C24" s="446"/>
      <c r="D24" s="410" t="e">
        <f t="shared" si="2"/>
        <v>#DIV/0!</v>
      </c>
      <c r="E24" s="381"/>
      <c r="F24" s="381"/>
      <c r="G24" s="381"/>
      <c r="H24" s="406"/>
      <c r="I24" s="407"/>
    </row>
    <row r="25" spans="1:9" ht="15" thickBot="1" x14ac:dyDescent="0.4">
      <c r="A25" s="447" t="s">
        <v>322</v>
      </c>
      <c r="B25" s="448"/>
      <c r="C25" s="449"/>
      <c r="D25" s="450" t="e">
        <f t="shared" si="2"/>
        <v>#DIV/0!</v>
      </c>
      <c r="E25" s="427"/>
      <c r="F25" s="427"/>
      <c r="G25" s="427"/>
      <c r="H25" s="406"/>
      <c r="I25" s="407"/>
    </row>
    <row r="26" spans="1:9" ht="15" thickBot="1" x14ac:dyDescent="0.4">
      <c r="A26" s="397" t="s">
        <v>323</v>
      </c>
      <c r="B26" s="451">
        <f>B12+B16+B19</f>
        <v>0</v>
      </c>
      <c r="C26" s="451">
        <f>C12+C16+C19</f>
        <v>0</v>
      </c>
      <c r="D26" s="452" t="e">
        <f>C26/B26*100</f>
        <v>#DIV/0!</v>
      </c>
      <c r="E26" s="428"/>
      <c r="F26" s="428"/>
      <c r="G26" s="428"/>
      <c r="H26" s="429"/>
      <c r="I26" s="430"/>
    </row>
  </sheetData>
  <mergeCells count="2">
    <mergeCell ref="A1:G1"/>
    <mergeCell ref="D2:G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F2535791ECCC44BC3B27EEF59FFE1C" ma:contentTypeVersion="17" ma:contentTypeDescription="Crie um novo documento." ma:contentTypeScope="" ma:versionID="c37c7308900c8e8cfb662694b3c8685a">
  <xsd:schema xmlns:xsd="http://www.w3.org/2001/XMLSchema" xmlns:xs="http://www.w3.org/2001/XMLSchema" xmlns:p="http://schemas.microsoft.com/office/2006/metadata/properties" xmlns:ns2="21601147-b036-4c3b-9973-3f89bd302141" xmlns:ns3="12293ced-bffc-4ee1-9632-38f5eed141f6" targetNamespace="http://schemas.microsoft.com/office/2006/metadata/properties" ma:root="true" ma:fieldsID="c9adb1204f5db191024d0aa691a40c5b" ns2:_="" ns3:_="">
    <xsd:import namespace="21601147-b036-4c3b-9973-3f89bd302141"/>
    <xsd:import namespace="12293ced-bffc-4ee1-9632-38f5eed141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601147-b036-4c3b-9973-3f89bd3021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66cf037f-5c90-4cca-86a9-c389e6aaa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93ced-bffc-4ee1-9632-38f5eed141f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9b0a964-b227-45fa-97ed-879c0ffeeb64}" ma:internalName="TaxCatchAll" ma:showField="CatchAllData" ma:web="12293ced-bffc-4ee1-9632-38f5eed14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C3FAB4-3769-4F80-B3F4-ABE6C0F681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F3E64C-32BB-41D1-AD06-2565B776E6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601147-b036-4c3b-9973-3f89bd302141"/>
    <ds:schemaRef ds:uri="12293ced-bffc-4ee1-9632-38f5eed141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Orientações preenchimento</vt:lpstr>
      <vt:lpstr>0.Identificação do Hospital</vt:lpstr>
      <vt:lpstr>1.Anexo VI_Av_ConsolEstrutura</vt:lpstr>
      <vt:lpstr>2. Anexo VII-A AvaConhecim</vt:lpstr>
      <vt:lpstr>3. Anexo VII-B Toler_aceita_PA</vt:lpstr>
      <vt:lpstr>4. Ex_org respostas ANEXO VII</vt:lpstr>
      <vt:lpstr>5.AnexoVIII-A_CC_ConsAdHM5MoCat</vt:lpstr>
      <vt:lpstr>6.AnexoVIII-B_RA_ConsAdHM5MoCat</vt:lpstr>
      <vt:lpstr>7.AnexVIII-C1-ConsDegermCir</vt:lpstr>
      <vt:lpstr>8.AnexVIII-C2-ConsAntisCirPBA</vt:lpstr>
      <vt:lpstr>9.AnexoIX_ConsprodHM_ISC</vt:lpstr>
      <vt:lpstr>10. Anexo XI_intervenções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Kawagoe</dc:creator>
  <cp:keywords/>
  <dc:description/>
  <cp:lastModifiedBy>Julia Kawagoe</cp:lastModifiedBy>
  <cp:revision>26</cp:revision>
  <cp:lastPrinted>2025-04-04T09:00:54Z</cp:lastPrinted>
  <dcterms:created xsi:type="dcterms:W3CDTF">2022-12-19T09:53:20Z</dcterms:created>
  <dcterms:modified xsi:type="dcterms:W3CDTF">2025-07-04T18:49:25Z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