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hidePivotFieldList="1" defaultThemeVersion="166925"/>
  <mc:AlternateContent xmlns:mc="http://schemas.openxmlformats.org/markup-compatibility/2006">
    <mc:Choice Requires="x15">
      <x15ac:absPath xmlns:x15ac="http://schemas.microsoft.com/office/spreadsheetml/2010/11/ac" url="C:\Renata\Anvisa_fim2019_marco2023\PlanilhaIntravisa\"/>
    </mc:Choice>
  </mc:AlternateContent>
  <xr:revisionPtr revIDLastSave="0" documentId="8_{F46834CE-C246-4E36-AED4-E3F8DC39A8BD}" xr6:coauthVersionLast="47" xr6:coauthVersionMax="47" xr10:uidLastSave="{00000000-0000-0000-0000-000000000000}"/>
  <bookViews>
    <workbookView xWindow="-108" yWindow="-108" windowWidth="23256" windowHeight="12576" tabRatio="597" xr2:uid="{00000000-000D-0000-FFFF-FFFF00000000}"/>
  </bookViews>
  <sheets>
    <sheet name="Acompanhamento" sheetId="1" r:id="rId1"/>
    <sheet name="Planilha1" sheetId="18" state="hidden" r:id="rId2"/>
  </sheets>
  <externalReferences>
    <externalReference r:id="rId3"/>
    <externalReference r:id="rId4"/>
    <externalReference r:id="rId5"/>
    <externalReference r:id="rId6"/>
    <externalReference r:id="rId7"/>
  </externalReferences>
  <definedNames>
    <definedName name="_xlnm._FilterDatabase" localSheetId="0" hidden="1">Acompanhamento!#REF!</definedName>
    <definedName name="_Hlk106035906">Acompanhamento!$D$488</definedName>
    <definedName name="_Toc57795079" localSheetId="0">Acompanhamento!#REF!</definedName>
    <definedName name="DIRE1">'[1]Lista Suspensa'!#REF!</definedName>
    <definedName name="Específica">'[1]Lista Suspensa'!#REF!</definedName>
    <definedName name="Geral">'[1]Lista Suspensa'!#REF!</definedName>
    <definedName name="hgg">[2]Plan2!$A$1:$A$16</definedName>
    <definedName name="Macrotemas">[3]Referências!$M$4:$M$24</definedName>
    <definedName name="Regime">'[1]Lista Suspensa'!#REF!</definedName>
    <definedName name="Status1">'[1]Lista Suspensa'!#REF!</definedName>
    <definedName name="Super">[4]Plan2!$G$2:$G$11</definedName>
    <definedName name="Tipodeiniciativa">'[1]Lista Suspensa'!$AB$3:$AB$6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594" i="1" l="1"/>
  <c r="Y593" i="1"/>
  <c r="Y592" i="1"/>
  <c r="Y591" i="1"/>
  <c r="BF594" i="1"/>
  <c r="BN594" i="1"/>
  <c r="BF593" i="1"/>
  <c r="BN593" i="1"/>
  <c r="BF592" i="1"/>
  <c r="BN592" i="1"/>
  <c r="W172" i="1"/>
  <c r="Y172" i="1"/>
  <c r="AH172" i="1"/>
  <c r="BF172" i="1"/>
  <c r="BN172" i="1"/>
  <c r="BT172" i="1"/>
  <c r="Y589" i="1"/>
  <c r="W589" i="1"/>
  <c r="Y569" i="1"/>
  <c r="W569" i="1"/>
  <c r="BT298" i="1" l="1"/>
  <c r="BN298" i="1"/>
  <c r="BF298" i="1"/>
  <c r="AH298" i="1"/>
  <c r="Y298" i="1"/>
  <c r="W298" i="1"/>
  <c r="BT271" i="1"/>
  <c r="BN271" i="1"/>
  <c r="BF271" i="1"/>
  <c r="AH271" i="1"/>
  <c r="Y271" i="1"/>
  <c r="W271" i="1"/>
  <c r="BT591" i="1" l="1"/>
  <c r="BN591" i="1"/>
  <c r="BT590" i="1"/>
  <c r="BN590" i="1"/>
  <c r="BF590" i="1"/>
  <c r="AH590" i="1"/>
  <c r="Y590" i="1"/>
  <c r="W590" i="1"/>
  <c r="BT589" i="1"/>
  <c r="BN589" i="1"/>
  <c r="BF589" i="1"/>
  <c r="AH589" i="1"/>
  <c r="BT588" i="1" l="1"/>
  <c r="BN588" i="1"/>
  <c r="BG588" i="1"/>
  <c r="BF588" i="1"/>
  <c r="BT297" i="1" l="1"/>
  <c r="BN297" i="1"/>
  <c r="BF297" i="1"/>
  <c r="AH297" i="1"/>
  <c r="Y297" i="1"/>
  <c r="W297" i="1"/>
  <c r="BT70" i="1"/>
  <c r="BF70" i="1"/>
  <c r="Y70" i="1"/>
  <c r="W70" i="1"/>
  <c r="BT68" i="1"/>
  <c r="BT69" i="1"/>
  <c r="BT67" i="1"/>
  <c r="BT66" i="1"/>
  <c r="BT65" i="1"/>
  <c r="BT587" i="1"/>
  <c r="BN587" i="1"/>
  <c r="BF587" i="1"/>
  <c r="AH587" i="1"/>
  <c r="Y587" i="1"/>
  <c r="W587" i="1"/>
  <c r="BG586" i="1"/>
  <c r="BN586" i="1"/>
  <c r="BT586" i="1"/>
  <c r="W30" i="1"/>
  <c r="Y30" i="1"/>
  <c r="AH30" i="1"/>
  <c r="BF30" i="1"/>
  <c r="BN30" i="1"/>
  <c r="BT30" i="1"/>
  <c r="BT585" i="1"/>
  <c r="BN585" i="1"/>
  <c r="BF585" i="1"/>
  <c r="AH585" i="1"/>
  <c r="Y585" i="1"/>
  <c r="W585" i="1"/>
  <c r="BT584" i="1"/>
  <c r="BN584" i="1"/>
  <c r="BF584" i="1"/>
  <c r="AH584" i="1"/>
  <c r="Y584" i="1"/>
  <c r="W584" i="1"/>
  <c r="BF583" i="1"/>
  <c r="BG583" i="1"/>
  <c r="BT583" i="1"/>
  <c r="BN583" i="1"/>
  <c r="AH583" i="1"/>
  <c r="Y583" i="1"/>
  <c r="W583" i="1"/>
  <c r="BT150" i="1"/>
  <c r="BN150" i="1"/>
  <c r="BF150" i="1"/>
  <c r="AH150" i="1"/>
  <c r="Y150" i="1"/>
  <c r="W150" i="1"/>
  <c r="Y12" i="1"/>
  <c r="W12" i="1"/>
  <c r="AH12" i="1"/>
  <c r="BF12" i="1"/>
  <c r="BN12" i="1"/>
  <c r="BT582" i="1"/>
  <c r="BN582" i="1"/>
  <c r="BF582" i="1"/>
  <c r="AH582" i="1"/>
  <c r="Y582" i="1"/>
  <c r="W582" i="1"/>
  <c r="BT581" i="1"/>
  <c r="BN581" i="1"/>
  <c r="BF581" i="1"/>
  <c r="AH581" i="1"/>
  <c r="Y581" i="1"/>
  <c r="W581" i="1"/>
  <c r="BT580" i="1"/>
  <c r="BN580" i="1"/>
  <c r="BF580" i="1"/>
  <c r="AH580" i="1"/>
  <c r="Y580" i="1"/>
  <c r="W580" i="1"/>
  <c r="BT579" i="1"/>
  <c r="BN579" i="1"/>
  <c r="BF579" i="1"/>
  <c r="AH579" i="1"/>
  <c r="Y579" i="1"/>
  <c r="W579" i="1"/>
  <c r="BT578" i="1"/>
  <c r="BN578" i="1"/>
  <c r="BF578" i="1"/>
  <c r="AH578" i="1"/>
  <c r="Y578" i="1"/>
  <c r="W578" i="1"/>
  <c r="BT287" i="1" l="1"/>
  <c r="BT286" i="1"/>
  <c r="W287" i="1"/>
  <c r="Y287" i="1"/>
  <c r="BT577" i="1"/>
  <c r="BF577" i="1"/>
  <c r="BG577" i="1"/>
  <c r="BN577" i="1"/>
  <c r="AH577" i="1"/>
  <c r="Y577" i="1"/>
  <c r="W577" i="1"/>
  <c r="BT576" i="1"/>
  <c r="BN576" i="1"/>
  <c r="AH576" i="1"/>
  <c r="Y576" i="1"/>
  <c r="W576" i="1"/>
  <c r="BT542" i="1"/>
  <c r="BT541" i="1"/>
  <c r="BT51" i="1"/>
  <c r="BN51" i="1"/>
  <c r="BF51" i="1"/>
  <c r="AH51" i="1"/>
  <c r="Y51" i="1"/>
  <c r="W51" i="1"/>
  <c r="BT547" i="1"/>
  <c r="BG575" i="1"/>
  <c r="BT575" i="1"/>
  <c r="BN575" i="1"/>
  <c r="BF575" i="1"/>
  <c r="AH575" i="1"/>
  <c r="Y575" i="1"/>
  <c r="W575" i="1"/>
  <c r="BT214" i="1" l="1"/>
  <c r="BN214" i="1"/>
  <c r="BF214" i="1"/>
  <c r="AH214" i="1"/>
  <c r="Y214" i="1"/>
  <c r="W214" i="1"/>
  <c r="BT574" i="1"/>
  <c r="BN574" i="1"/>
  <c r="BG574" i="1"/>
  <c r="BF574" i="1"/>
  <c r="AH574" i="1"/>
  <c r="Y574" i="1"/>
  <c r="W574" i="1"/>
  <c r="BT573" i="1"/>
  <c r="BN573" i="1"/>
  <c r="AH573" i="1"/>
  <c r="Y573" i="1"/>
  <c r="W573" i="1"/>
  <c r="BT572" i="1"/>
  <c r="BN572" i="1"/>
  <c r="BF572" i="1"/>
  <c r="AH572" i="1"/>
  <c r="Y572" i="1"/>
  <c r="W572" i="1"/>
  <c r="BN571" i="1"/>
  <c r="BF571" i="1"/>
  <c r="AH571" i="1"/>
  <c r="Y571" i="1"/>
  <c r="W571" i="1"/>
  <c r="BT101" i="1"/>
  <c r="BN101" i="1"/>
  <c r="BF101" i="1"/>
  <c r="AH101" i="1"/>
  <c r="Y101" i="1"/>
  <c r="W101" i="1"/>
  <c r="BT570" i="1" l="1"/>
  <c r="BN570" i="1"/>
  <c r="BF570" i="1"/>
  <c r="AH570" i="1"/>
  <c r="Y570" i="1"/>
  <c r="W570" i="1"/>
  <c r="BT226" i="1"/>
  <c r="BN226" i="1"/>
  <c r="BF226" i="1"/>
  <c r="AH226" i="1"/>
  <c r="Y226" i="1"/>
  <c r="W226" i="1"/>
  <c r="BT569" i="1"/>
  <c r="BN569" i="1"/>
  <c r="BF569" i="1"/>
  <c r="AH569" i="1"/>
  <c r="BT568" i="1"/>
  <c r="W207" i="1"/>
  <c r="Y207" i="1"/>
  <c r="AH207" i="1"/>
  <c r="BF207" i="1"/>
  <c r="BN207" i="1"/>
  <c r="BT207" i="1"/>
  <c r="BN567" i="1"/>
  <c r="BF567" i="1"/>
  <c r="AH567" i="1"/>
  <c r="Y567" i="1"/>
  <c r="W567" i="1"/>
  <c r="BT566" i="1" l="1"/>
  <c r="BN566" i="1"/>
  <c r="BG566" i="1"/>
  <c r="BF566" i="1"/>
  <c r="AH566" i="1"/>
  <c r="Y566" i="1"/>
  <c r="W566" i="1"/>
  <c r="BG565" i="1"/>
  <c r="BT565" i="1"/>
  <c r="BN565" i="1"/>
  <c r="BF565" i="1"/>
  <c r="AH565" i="1"/>
  <c r="Y565" i="1"/>
  <c r="W565" i="1"/>
  <c r="BN564" i="1"/>
  <c r="BF564" i="1"/>
  <c r="AH564" i="1"/>
  <c r="Y564" i="1"/>
  <c r="W564" i="1"/>
  <c r="BF563" i="1" l="1"/>
  <c r="BN563" i="1"/>
  <c r="BT563" i="1"/>
  <c r="AH563" i="1"/>
  <c r="Y563" i="1"/>
  <c r="W563" i="1"/>
  <c r="BT562" i="1"/>
  <c r="BN562" i="1"/>
  <c r="BF562" i="1"/>
  <c r="AH562" i="1"/>
  <c r="Y562" i="1"/>
  <c r="W562" i="1"/>
  <c r="BT532" i="1" l="1"/>
  <c r="BT531" i="1"/>
  <c r="BT530" i="1"/>
  <c r="BT529" i="1"/>
  <c r="BT25" i="1"/>
  <c r="BN25" i="1"/>
  <c r="BF25" i="1"/>
  <c r="AH25" i="1"/>
  <c r="Y25" i="1"/>
  <c r="W25" i="1"/>
  <c r="BF102" i="1"/>
  <c r="BT561" i="1" l="1"/>
  <c r="BN561" i="1"/>
  <c r="BF561" i="1"/>
  <c r="AH561" i="1"/>
  <c r="Y561" i="1"/>
  <c r="W561" i="1"/>
  <c r="BG560" i="1" l="1"/>
  <c r="BT560" i="1"/>
  <c r="BN560" i="1"/>
  <c r="BF560" i="1"/>
  <c r="AH560" i="1"/>
  <c r="Y560" i="1"/>
  <c r="W560" i="1"/>
  <c r="BT92" i="1"/>
  <c r="BN92" i="1"/>
  <c r="BF92" i="1"/>
  <c r="AH92" i="1"/>
  <c r="Y92" i="1"/>
  <c r="W92" i="1"/>
  <c r="BT100" i="1"/>
  <c r="BN100" i="1"/>
  <c r="AH100" i="1"/>
  <c r="Y100" i="1"/>
  <c r="W100" i="1"/>
  <c r="BT557" i="1" l="1"/>
  <c r="BT558" i="1"/>
  <c r="BT559" i="1"/>
  <c r="BN559" i="1"/>
  <c r="BF559" i="1"/>
  <c r="AH559" i="1"/>
  <c r="Y559" i="1"/>
  <c r="W559" i="1"/>
  <c r="BN558" i="1"/>
  <c r="BF558" i="1"/>
  <c r="AH558" i="1"/>
  <c r="Y558" i="1"/>
  <c r="W558" i="1"/>
  <c r="BN557" i="1"/>
  <c r="BF557" i="1"/>
  <c r="AH557" i="1"/>
  <c r="Y557" i="1"/>
  <c r="W557" i="1"/>
  <c r="BT240" i="1" l="1"/>
  <c r="BN240" i="1"/>
  <c r="BF240" i="1"/>
  <c r="AH240" i="1"/>
  <c r="Y240" i="1"/>
  <c r="W240" i="1"/>
  <c r="BT48" i="1"/>
  <c r="BN48" i="1"/>
  <c r="BF48" i="1"/>
  <c r="AH48" i="1"/>
  <c r="Y48" i="1"/>
  <c r="W48" i="1"/>
  <c r="BT556" i="1" l="1"/>
  <c r="BN556" i="1"/>
  <c r="AH556" i="1"/>
  <c r="Y556" i="1"/>
  <c r="W556" i="1"/>
  <c r="BT555" i="1"/>
  <c r="BN555" i="1"/>
  <c r="AH555" i="1"/>
  <c r="Y555" i="1"/>
  <c r="W555" i="1"/>
  <c r="BN554" i="1"/>
  <c r="BF554" i="1"/>
  <c r="AH554" i="1"/>
  <c r="Y554" i="1"/>
  <c r="W554" i="1"/>
  <c r="BN553" i="1"/>
  <c r="BG553" i="1"/>
  <c r="BF553" i="1"/>
  <c r="AH553" i="1"/>
  <c r="Y553" i="1"/>
  <c r="W553" i="1"/>
  <c r="BT163" i="1"/>
  <c r="BN163" i="1"/>
  <c r="Y163" i="1"/>
  <c r="W163" i="1"/>
  <c r="BT118" i="1"/>
  <c r="BN118" i="1"/>
  <c r="BF118" i="1"/>
  <c r="AH118" i="1"/>
  <c r="Y118" i="1"/>
  <c r="W118" i="1"/>
  <c r="BN125" i="1"/>
  <c r="BF125" i="1"/>
  <c r="AH125" i="1"/>
  <c r="Y125" i="1"/>
  <c r="W125" i="1"/>
  <c r="BT125" i="1"/>
  <c r="Y552" i="1"/>
  <c r="BG552" i="1"/>
  <c r="BT552" i="1"/>
  <c r="BN552" i="1"/>
  <c r="BF552" i="1"/>
  <c r="AH552" i="1"/>
  <c r="W552" i="1"/>
  <c r="W551" i="1"/>
  <c r="Y551" i="1"/>
  <c r="AH551" i="1"/>
  <c r="BF551" i="1"/>
  <c r="BN551" i="1"/>
  <c r="BT509" i="1"/>
  <c r="W550" i="1"/>
  <c r="Y550" i="1"/>
  <c r="AH550" i="1"/>
  <c r="BF550" i="1"/>
  <c r="BN550" i="1"/>
  <c r="BF549" i="1"/>
  <c r="W549" i="1"/>
  <c r="Y549" i="1"/>
  <c r="AH549" i="1"/>
  <c r="BN549" i="1"/>
  <c r="W221" i="1"/>
  <c r="Y221" i="1"/>
  <c r="AH221" i="1"/>
  <c r="BF221" i="1"/>
  <c r="BN221" i="1"/>
  <c r="BT221" i="1"/>
  <c r="W548" i="1"/>
  <c r="Y548" i="1"/>
  <c r="AH548" i="1"/>
  <c r="BF548" i="1"/>
  <c r="BN548" i="1"/>
  <c r="W138" i="1"/>
  <c r="Y138" i="1"/>
  <c r="AH138" i="1"/>
  <c r="BF138" i="1"/>
  <c r="BN138" i="1"/>
  <c r="BT138" i="1"/>
  <c r="W547" i="1"/>
  <c r="Y547" i="1"/>
  <c r="AH547" i="1"/>
  <c r="BF547" i="1"/>
  <c r="BN547" i="1"/>
  <c r="BT11" i="1"/>
  <c r="W11" i="1"/>
  <c r="Y11" i="1"/>
  <c r="AH11" i="1"/>
  <c r="BF11" i="1"/>
  <c r="BN11" i="1"/>
  <c r="W546" i="1"/>
  <c r="Y546" i="1"/>
  <c r="AH546" i="1"/>
  <c r="BF546" i="1"/>
  <c r="BN546" i="1"/>
  <c r="BT546" i="1"/>
  <c r="W545" i="1"/>
  <c r="Y545" i="1"/>
  <c r="AH545" i="1"/>
  <c r="BF545" i="1"/>
  <c r="BN545" i="1"/>
  <c r="BT545" i="1"/>
  <c r="BT544" i="1"/>
  <c r="W544" i="1"/>
  <c r="Y544" i="1"/>
  <c r="AH544" i="1"/>
  <c r="BF544" i="1"/>
  <c r="BN544" i="1"/>
  <c r="BT10" i="1"/>
  <c r="BN10" i="1"/>
  <c r="BF10" i="1"/>
  <c r="AH10" i="1"/>
  <c r="Y10" i="1"/>
  <c r="W10" i="1"/>
  <c r="BF543" i="1"/>
  <c r="BT543" i="1" l="1"/>
  <c r="BN543" i="1"/>
  <c r="AH543" i="1"/>
  <c r="Y543" i="1"/>
  <c r="W543" i="1"/>
  <c r="BN542" i="1"/>
  <c r="BF542" i="1"/>
  <c r="AH542" i="1"/>
  <c r="Y542" i="1"/>
  <c r="W542" i="1"/>
  <c r="BN541" i="1"/>
  <c r="BF541" i="1"/>
  <c r="AH541" i="1"/>
  <c r="Y541" i="1"/>
  <c r="W541" i="1"/>
  <c r="BT540" i="1"/>
  <c r="BN540" i="1"/>
  <c r="BF540" i="1"/>
  <c r="AH540" i="1"/>
  <c r="Y540" i="1"/>
  <c r="W540" i="1"/>
  <c r="BT539" i="1"/>
  <c r="BN539" i="1"/>
  <c r="BF539" i="1"/>
  <c r="AH539" i="1"/>
  <c r="Y539" i="1"/>
  <c r="W539" i="1"/>
  <c r="Y286" i="1"/>
  <c r="W91" i="1"/>
  <c r="Y91" i="1"/>
  <c r="AH91" i="1"/>
  <c r="BF91" i="1"/>
  <c r="BN91" i="1"/>
  <c r="BT91" i="1"/>
  <c r="BT538" i="1"/>
  <c r="BN538" i="1"/>
  <c r="BF538" i="1"/>
  <c r="AH538" i="1"/>
  <c r="Y538" i="1"/>
  <c r="W538" i="1"/>
  <c r="BT537" i="1"/>
  <c r="BN537" i="1"/>
  <c r="BF537" i="1"/>
  <c r="AH537" i="1"/>
  <c r="Y537" i="1"/>
  <c r="W537" i="1"/>
  <c r="BT536" i="1"/>
  <c r="BN536" i="1"/>
  <c r="BF536" i="1"/>
  <c r="AH536" i="1"/>
  <c r="Y536" i="1"/>
  <c r="W536" i="1"/>
  <c r="BT535" i="1"/>
  <c r="BN535" i="1"/>
  <c r="BF535" i="1"/>
  <c r="AH535" i="1"/>
  <c r="Y535" i="1"/>
  <c r="W535" i="1"/>
  <c r="BN534" i="1"/>
  <c r="BT534" i="1"/>
  <c r="BF534" i="1"/>
  <c r="AH534" i="1"/>
  <c r="Y534" i="1"/>
  <c r="W534" i="1"/>
  <c r="AH533" i="1"/>
  <c r="BN533" i="1"/>
  <c r="BT533" i="1"/>
  <c r="BF533" i="1"/>
  <c r="Y533" i="1"/>
  <c r="W533" i="1"/>
  <c r="BT491" i="1"/>
  <c r="BT26" i="1"/>
  <c r="AH47" i="1"/>
  <c r="Y47" i="1"/>
  <c r="W47" i="1"/>
  <c r="BN532" i="1" l="1"/>
  <c r="BF532" i="1"/>
  <c r="AH532" i="1"/>
  <c r="Y532" i="1"/>
  <c r="W532" i="1"/>
  <c r="BN531" i="1"/>
  <c r="BF531" i="1"/>
  <c r="AH531" i="1"/>
  <c r="Y531" i="1"/>
  <c r="W531" i="1"/>
  <c r="BN530" i="1"/>
  <c r="BF530" i="1"/>
  <c r="AH530" i="1"/>
  <c r="Y530" i="1"/>
  <c r="W530" i="1"/>
  <c r="BN529" i="1"/>
  <c r="BF529" i="1"/>
  <c r="AH529" i="1"/>
  <c r="Y529" i="1"/>
  <c r="W529" i="1"/>
  <c r="BT528" i="1"/>
  <c r="BN528" i="1"/>
  <c r="BF528" i="1"/>
  <c r="AH528" i="1"/>
  <c r="Y528" i="1"/>
  <c r="W528" i="1"/>
  <c r="BT527" i="1"/>
  <c r="BN527" i="1"/>
  <c r="BF527" i="1"/>
  <c r="AH527" i="1"/>
  <c r="Y527" i="1"/>
  <c r="W527" i="1"/>
  <c r="BT526" i="1"/>
  <c r="Y526" i="1"/>
  <c r="W526" i="1"/>
  <c r="BG526" i="1"/>
  <c r="BF526" i="1"/>
  <c r="BT525" i="1"/>
  <c r="Y525" i="1"/>
  <c r="W525" i="1"/>
  <c r="BT524" i="1"/>
  <c r="BN524" i="1"/>
  <c r="BG524" i="1"/>
  <c r="BF524" i="1"/>
  <c r="AH524" i="1"/>
  <c r="Y524" i="1"/>
  <c r="W524" i="1"/>
  <c r="BT523" i="1"/>
  <c r="BN523" i="1"/>
  <c r="BG523" i="1"/>
  <c r="BF523" i="1"/>
  <c r="AH523" i="1"/>
  <c r="Y523" i="1"/>
  <c r="W523" i="1"/>
  <c r="BT522" i="1"/>
  <c r="BN522" i="1"/>
  <c r="BG522" i="1"/>
  <c r="BF522" i="1"/>
  <c r="AH522" i="1"/>
  <c r="Y522" i="1"/>
  <c r="W522" i="1"/>
  <c r="BT24" i="1"/>
  <c r="BN24" i="1"/>
  <c r="BF24" i="1"/>
  <c r="AH24" i="1"/>
  <c r="Y24" i="1"/>
  <c r="W24" i="1"/>
  <c r="BT521" i="1"/>
  <c r="BN521" i="1"/>
  <c r="BG521" i="1"/>
  <c r="BF521" i="1"/>
  <c r="AH521" i="1"/>
  <c r="Y521" i="1"/>
  <c r="W521" i="1"/>
  <c r="BT190" i="1"/>
  <c r="BN190" i="1"/>
  <c r="BF190" i="1"/>
  <c r="AH190" i="1"/>
  <c r="Y190" i="1"/>
  <c r="W190" i="1"/>
  <c r="BT193" i="1"/>
  <c r="BN193" i="1"/>
  <c r="BF193" i="1"/>
  <c r="AH193" i="1"/>
  <c r="Y193" i="1"/>
  <c r="W193" i="1"/>
  <c r="AH520" i="1" l="1"/>
  <c r="BT520" i="1"/>
  <c r="BN520" i="1"/>
  <c r="BG520" i="1"/>
  <c r="BF520" i="1"/>
  <c r="Y520" i="1"/>
  <c r="W520" i="1"/>
  <c r="Y519" i="1"/>
  <c r="W519" i="1"/>
  <c r="AH519" i="1"/>
  <c r="BF519" i="1"/>
  <c r="BG519" i="1"/>
  <c r="BN519" i="1"/>
  <c r="BT519" i="1"/>
  <c r="W517" i="1"/>
  <c r="Y517" i="1"/>
  <c r="AH517" i="1"/>
  <c r="BT517" i="1"/>
  <c r="W518" i="1"/>
  <c r="Y518" i="1"/>
  <c r="AH518" i="1"/>
  <c r="BF518" i="1"/>
  <c r="BN518" i="1"/>
  <c r="BT518" i="1"/>
  <c r="Y195" i="1"/>
  <c r="BT516" i="1" l="1"/>
  <c r="BN516" i="1"/>
  <c r="BF516" i="1"/>
  <c r="AH516" i="1"/>
  <c r="Y516" i="1"/>
  <c r="W516" i="1"/>
  <c r="BT515" i="1"/>
  <c r="BN515" i="1"/>
  <c r="BF515" i="1"/>
  <c r="AH515" i="1"/>
  <c r="Y515" i="1"/>
  <c r="W515" i="1"/>
  <c r="BT513" i="1" l="1"/>
  <c r="BN513" i="1"/>
  <c r="BF513" i="1"/>
  <c r="AH513" i="1"/>
  <c r="Y513" i="1"/>
  <c r="W513" i="1"/>
  <c r="BT501" i="1"/>
  <c r="BT502" i="1"/>
  <c r="BT503" i="1"/>
  <c r="BT414" i="1"/>
  <c r="BT505" i="1"/>
  <c r="BT510" i="1" l="1"/>
  <c r="BT511" i="1"/>
  <c r="BT512" i="1"/>
  <c r="BT514" i="1"/>
  <c r="BN514" i="1"/>
  <c r="BF514" i="1"/>
  <c r="AH514" i="1"/>
  <c r="Y514" i="1"/>
  <c r="W514" i="1"/>
  <c r="BN512" i="1"/>
  <c r="BF512" i="1"/>
  <c r="AH512" i="1"/>
  <c r="Y512" i="1"/>
  <c r="W512" i="1"/>
  <c r="BN511" i="1"/>
  <c r="BF511" i="1"/>
  <c r="AH511" i="1"/>
  <c r="Y511" i="1"/>
  <c r="W511" i="1"/>
  <c r="BN510" i="1"/>
  <c r="BF510" i="1"/>
  <c r="AH510" i="1"/>
  <c r="Y510" i="1"/>
  <c r="W510" i="1"/>
  <c r="BN509" i="1"/>
  <c r="BF509" i="1"/>
  <c r="AH509" i="1"/>
  <c r="Y509" i="1"/>
  <c r="W509" i="1"/>
  <c r="W508" i="1" l="1"/>
  <c r="Y508" i="1"/>
  <c r="AH508" i="1"/>
  <c r="BF508" i="1"/>
  <c r="BG508" i="1"/>
  <c r="BN508" i="1"/>
  <c r="BT508" i="1"/>
  <c r="BT507" i="1"/>
  <c r="BN507" i="1"/>
  <c r="BF507" i="1"/>
  <c r="AH507" i="1"/>
  <c r="Y507" i="1"/>
  <c r="W507" i="1"/>
  <c r="Y506" i="1"/>
  <c r="W506" i="1"/>
  <c r="BF506" i="1"/>
  <c r="BG506" i="1"/>
  <c r="BN506" i="1"/>
  <c r="BT506" i="1"/>
  <c r="AH505" i="1" l="1"/>
  <c r="BF505" i="1"/>
  <c r="BG505" i="1"/>
  <c r="BN505" i="1"/>
  <c r="Y505" i="1"/>
  <c r="W505" i="1"/>
  <c r="W192" i="1"/>
  <c r="Y192" i="1"/>
  <c r="AH192" i="1"/>
  <c r="BF192" i="1"/>
  <c r="BN192" i="1"/>
  <c r="BT192" i="1"/>
  <c r="W272" i="1"/>
  <c r="Y272" i="1"/>
  <c r="AH272" i="1"/>
  <c r="BF272" i="1"/>
  <c r="BN272" i="1"/>
  <c r="BT272" i="1"/>
  <c r="W504" i="1"/>
  <c r="Y504" i="1"/>
  <c r="AH504" i="1"/>
  <c r="BF504" i="1"/>
  <c r="BN504" i="1"/>
  <c r="W501" i="1"/>
  <c r="Y501" i="1"/>
  <c r="AH501" i="1"/>
  <c r="BF501" i="1"/>
  <c r="BN501" i="1"/>
  <c r="W502" i="1"/>
  <c r="Y502" i="1"/>
  <c r="AH502" i="1"/>
  <c r="BF502" i="1"/>
  <c r="BN502" i="1"/>
  <c r="W503" i="1"/>
  <c r="Y503" i="1"/>
  <c r="AH503" i="1"/>
  <c r="BF503" i="1"/>
  <c r="BN503" i="1"/>
  <c r="BT472" i="1"/>
  <c r="BT473" i="1"/>
  <c r="BT470" i="1"/>
  <c r="BT471" i="1"/>
  <c r="W131" i="1"/>
  <c r="Y131" i="1"/>
  <c r="AH131" i="1"/>
  <c r="BF131" i="1"/>
  <c r="BN131" i="1"/>
  <c r="BT131" i="1"/>
  <c r="W99" i="1"/>
  <c r="W98" i="1"/>
  <c r="W97" i="1"/>
  <c r="Y97" i="1"/>
  <c r="AH97" i="1"/>
  <c r="BF97" i="1"/>
  <c r="BN97" i="1"/>
  <c r="BT97" i="1"/>
  <c r="Y98" i="1"/>
  <c r="AH98" i="1"/>
  <c r="BF98" i="1"/>
  <c r="BN98" i="1"/>
  <c r="BT98" i="1"/>
  <c r="Y99" i="1"/>
  <c r="AH99" i="1"/>
  <c r="BF99" i="1"/>
  <c r="BN99" i="1"/>
  <c r="BT99" i="1"/>
  <c r="W270" i="1"/>
  <c r="Y270" i="1"/>
  <c r="AH270" i="1"/>
  <c r="BF270" i="1"/>
  <c r="BN270" i="1"/>
  <c r="BT270" i="1"/>
  <c r="W32" i="1"/>
  <c r="W33" i="1"/>
  <c r="W34" i="1"/>
  <c r="W35" i="1"/>
  <c r="W36" i="1"/>
  <c r="Y36" i="1"/>
  <c r="AH36" i="1"/>
  <c r="BF36" i="1"/>
  <c r="BN36" i="1"/>
  <c r="BT36" i="1"/>
  <c r="Y35" i="1"/>
  <c r="AH35" i="1"/>
  <c r="BF35" i="1"/>
  <c r="BN35" i="1"/>
  <c r="BT35" i="1"/>
  <c r="W239" i="1"/>
  <c r="Y239" i="1"/>
  <c r="AH239" i="1"/>
  <c r="BF239" i="1"/>
  <c r="BN239" i="1"/>
  <c r="BT239" i="1"/>
  <c r="BT500" i="1"/>
  <c r="BT499" i="1"/>
  <c r="W499" i="1"/>
  <c r="Y499" i="1"/>
  <c r="AH499" i="1"/>
  <c r="BF499" i="1"/>
  <c r="BN499" i="1"/>
  <c r="W500" i="1"/>
  <c r="Y500" i="1"/>
  <c r="AH500" i="1"/>
  <c r="BF500" i="1"/>
  <c r="BN500" i="1"/>
  <c r="BT498" i="1"/>
  <c r="W498" i="1"/>
  <c r="Y498" i="1"/>
  <c r="AH498" i="1"/>
  <c r="BF498" i="1"/>
  <c r="BN498" i="1"/>
  <c r="BT456" i="1"/>
  <c r="BT457" i="1"/>
  <c r="BT455" i="1"/>
  <c r="W497" i="1"/>
  <c r="Y497" i="1"/>
  <c r="AH497" i="1"/>
  <c r="BF497" i="1"/>
  <c r="BN497" i="1"/>
  <c r="BT497" i="1"/>
  <c r="BT480" i="1"/>
  <c r="BT481" i="1"/>
  <c r="BT482" i="1"/>
  <c r="BT483" i="1"/>
  <c r="BT484" i="1"/>
  <c r="BT485" i="1"/>
  <c r="BT486" i="1"/>
  <c r="BT487" i="1"/>
  <c r="BT488" i="1"/>
  <c r="BT489" i="1"/>
  <c r="BT490" i="1"/>
  <c r="BT492" i="1"/>
  <c r="BT493" i="1"/>
  <c r="BT494" i="1"/>
  <c r="BT495" i="1"/>
  <c r="BT496" i="1"/>
  <c r="W496" i="1"/>
  <c r="Y496" i="1"/>
  <c r="AH496" i="1"/>
  <c r="BF496" i="1"/>
  <c r="BN496" i="1"/>
  <c r="W122" i="1"/>
  <c r="Y122" i="1"/>
  <c r="AH122" i="1"/>
  <c r="BF122" i="1"/>
  <c r="BN122" i="1"/>
  <c r="BT122" i="1"/>
  <c r="W494" i="1"/>
  <c r="Y494" i="1"/>
  <c r="AH494" i="1"/>
  <c r="BF494" i="1"/>
  <c r="BN494" i="1"/>
  <c r="W495" i="1"/>
  <c r="Y495" i="1"/>
  <c r="AH495" i="1"/>
  <c r="BF495" i="1"/>
  <c r="BN495" i="1"/>
  <c r="W493" i="1"/>
  <c r="Y493" i="1"/>
  <c r="AH493" i="1"/>
  <c r="BF493" i="1"/>
  <c r="BN493" i="1"/>
  <c r="W489" i="1"/>
  <c r="Y489" i="1"/>
  <c r="AH489" i="1"/>
  <c r="BF489" i="1"/>
  <c r="BN489" i="1"/>
  <c r="W490" i="1"/>
  <c r="Y490" i="1"/>
  <c r="AH490" i="1"/>
  <c r="BF490" i="1"/>
  <c r="BN490" i="1"/>
  <c r="W491" i="1"/>
  <c r="Y491" i="1"/>
  <c r="AH491" i="1"/>
  <c r="BF491" i="1"/>
  <c r="BN491" i="1"/>
  <c r="W492" i="1"/>
  <c r="Y492" i="1"/>
  <c r="AH492" i="1"/>
  <c r="BF492" i="1"/>
  <c r="BN492" i="1"/>
  <c r="BF487" i="1"/>
  <c r="BF488" i="1"/>
  <c r="W488" i="1"/>
  <c r="Y488" i="1"/>
  <c r="AH488" i="1"/>
  <c r="BN488" i="1"/>
  <c r="W487" i="1"/>
  <c r="Y487" i="1"/>
  <c r="AH487" i="1"/>
  <c r="BN487" i="1"/>
  <c r="W486" i="1"/>
  <c r="Y486" i="1"/>
  <c r="AH486" i="1"/>
  <c r="BF486" i="1"/>
  <c r="BN486" i="1"/>
  <c r="BF483" i="1"/>
  <c r="BF484" i="1"/>
  <c r="BF485" i="1"/>
  <c r="W485" i="1"/>
  <c r="Y485" i="1"/>
  <c r="AH485" i="1"/>
  <c r="BN485" i="1"/>
  <c r="W484" i="1"/>
  <c r="Y484" i="1"/>
  <c r="AH484" i="1"/>
  <c r="BN484" i="1"/>
  <c r="W173" i="1"/>
  <c r="Y173" i="1"/>
  <c r="AH173" i="1"/>
  <c r="BF173" i="1"/>
  <c r="BN173" i="1"/>
  <c r="BT173" i="1"/>
  <c r="W483" i="1"/>
  <c r="Y483" i="1"/>
  <c r="AH483" i="1"/>
  <c r="BN483" i="1"/>
  <c r="W482" i="1"/>
  <c r="Y482" i="1"/>
  <c r="AH482" i="1"/>
  <c r="BF482" i="1"/>
  <c r="BN482" i="1"/>
  <c r="BF481" i="1"/>
  <c r="W480" i="1"/>
  <c r="Y480" i="1"/>
  <c r="AH480" i="1"/>
  <c r="BF480" i="1"/>
  <c r="BN480" i="1"/>
  <c r="W481" i="1"/>
  <c r="Y481" i="1"/>
  <c r="AH481" i="1"/>
  <c r="BN481" i="1"/>
  <c r="W295" i="1"/>
  <c r="Y295" i="1"/>
  <c r="AH295" i="1"/>
  <c r="BF295" i="1"/>
  <c r="BN295" i="1"/>
  <c r="BT295" i="1"/>
  <c r="W256" i="1"/>
  <c r="Y256" i="1"/>
  <c r="AH256" i="1"/>
  <c r="BF256" i="1"/>
  <c r="BN256" i="1"/>
  <c r="BT256" i="1"/>
  <c r="W250" i="1"/>
  <c r="Y250" i="1"/>
  <c r="AH250" i="1"/>
  <c r="BF250" i="1"/>
  <c r="BN250" i="1"/>
  <c r="BT250" i="1"/>
  <c r="W249" i="1"/>
  <c r="Y249" i="1"/>
  <c r="AH249" i="1"/>
  <c r="BF249" i="1"/>
  <c r="BN249" i="1"/>
  <c r="BT249" i="1"/>
  <c r="W206" i="1"/>
  <c r="Y206" i="1"/>
  <c r="AH206" i="1"/>
  <c r="BF206" i="1"/>
  <c r="BN206" i="1"/>
  <c r="BT206" i="1"/>
  <c r="W205" i="1"/>
  <c r="Y205" i="1"/>
  <c r="AH205" i="1"/>
  <c r="BF205" i="1"/>
  <c r="BN205" i="1"/>
  <c r="BT205" i="1"/>
  <c r="W204" i="1"/>
  <c r="Y204" i="1"/>
  <c r="AH204" i="1"/>
  <c r="BF204" i="1"/>
  <c r="BN204" i="1"/>
  <c r="BT204" i="1"/>
  <c r="W128" i="1"/>
  <c r="Y128" i="1"/>
  <c r="AH128" i="1"/>
  <c r="BF128" i="1"/>
  <c r="BN128" i="1"/>
  <c r="BT128" i="1"/>
  <c r="W50" i="1"/>
  <c r="Y50" i="1"/>
  <c r="AH50" i="1"/>
  <c r="BF50" i="1"/>
  <c r="BN50" i="1"/>
  <c r="BT50" i="1"/>
  <c r="W49" i="1"/>
  <c r="Y49" i="1"/>
  <c r="AH49" i="1"/>
  <c r="BF49" i="1"/>
  <c r="BN49" i="1"/>
  <c r="BT49" i="1"/>
  <c r="BF47" i="1"/>
  <c r="BN47" i="1"/>
  <c r="BT47" i="1"/>
  <c r="BN177" i="1"/>
  <c r="BF177" i="1"/>
  <c r="AH177" i="1"/>
  <c r="Y177" i="1"/>
  <c r="W177" i="1"/>
  <c r="BT177" i="1"/>
  <c r="BN162" i="1"/>
  <c r="BF162" i="1"/>
  <c r="AH162" i="1"/>
  <c r="Y162" i="1"/>
  <c r="W162" i="1"/>
  <c r="BT162" i="1"/>
  <c r="W87" i="1"/>
  <c r="Y87" i="1"/>
  <c r="AH87" i="1"/>
  <c r="BF87" i="1"/>
  <c r="BN87" i="1"/>
  <c r="BT87" i="1"/>
  <c r="W479" i="1"/>
  <c r="Y479" i="1"/>
  <c r="AH479" i="1"/>
  <c r="BF479" i="1"/>
  <c r="BN479" i="1"/>
  <c r="BT479" i="1"/>
  <c r="W478" i="1"/>
  <c r="Y478" i="1"/>
  <c r="AH478" i="1"/>
  <c r="BF478" i="1"/>
  <c r="BN478" i="1"/>
  <c r="BT478" i="1"/>
  <c r="W477" i="1"/>
  <c r="Y477" i="1"/>
  <c r="AH477" i="1"/>
  <c r="BF477" i="1"/>
  <c r="BN477" i="1"/>
  <c r="BT477" i="1"/>
  <c r="W476" i="1"/>
  <c r="Y476" i="1"/>
  <c r="AH476" i="1"/>
  <c r="BF476" i="1"/>
  <c r="BN476" i="1"/>
  <c r="BT476" i="1"/>
  <c r="W475" i="1"/>
  <c r="Y475" i="1"/>
  <c r="AH475" i="1"/>
  <c r="BF475" i="1"/>
  <c r="BN475" i="1"/>
  <c r="BT475" i="1"/>
  <c r="W265" i="1"/>
  <c r="Y265" i="1"/>
  <c r="AH265" i="1"/>
  <c r="BF265" i="1"/>
  <c r="BN265" i="1"/>
  <c r="BT265" i="1"/>
  <c r="BT474" i="1"/>
  <c r="W474" i="1"/>
  <c r="Y474" i="1"/>
  <c r="AH474" i="1"/>
  <c r="BF474" i="1"/>
  <c r="BN474" i="1"/>
  <c r="W117" i="1"/>
  <c r="Y117" i="1"/>
  <c r="AH117" i="1"/>
  <c r="BF117" i="1"/>
  <c r="BN117" i="1"/>
  <c r="BT117" i="1"/>
  <c r="W469" i="1"/>
  <c r="Y469" i="1"/>
  <c r="AH469" i="1"/>
  <c r="BF469" i="1"/>
  <c r="BN469" i="1"/>
  <c r="BT469" i="1"/>
  <c r="W470" i="1"/>
  <c r="Y470" i="1"/>
  <c r="AH470" i="1"/>
  <c r="BF470" i="1"/>
  <c r="BN470" i="1"/>
  <c r="W471" i="1"/>
  <c r="Y471" i="1"/>
  <c r="AH471" i="1"/>
  <c r="BF471" i="1"/>
  <c r="BN471" i="1"/>
  <c r="W472" i="1"/>
  <c r="Y472" i="1"/>
  <c r="AH472" i="1"/>
  <c r="BF472" i="1"/>
  <c r="BN472" i="1"/>
  <c r="W473" i="1"/>
  <c r="Y473" i="1"/>
  <c r="AH473" i="1"/>
  <c r="BF473" i="1"/>
  <c r="BN473" i="1"/>
  <c r="W468" i="1"/>
  <c r="Y468" i="1"/>
  <c r="AH468" i="1"/>
  <c r="BF468" i="1"/>
  <c r="BN468" i="1"/>
  <c r="BT468" i="1"/>
  <c r="W200" i="1"/>
  <c r="Y200" i="1"/>
  <c r="AH200" i="1"/>
  <c r="BF200" i="1"/>
  <c r="BN200" i="1"/>
  <c r="BT200" i="1"/>
  <c r="W201" i="1"/>
  <c r="Y201" i="1"/>
  <c r="AH201" i="1"/>
  <c r="BF201" i="1"/>
  <c r="BN201" i="1"/>
  <c r="BT201" i="1"/>
  <c r="BT466" i="1" l="1"/>
  <c r="BT467" i="1"/>
  <c r="W467" i="1"/>
  <c r="Y467" i="1"/>
  <c r="AH467" i="1"/>
  <c r="BF467" i="1"/>
  <c r="BN467" i="1"/>
  <c r="W466" i="1" l="1"/>
  <c r="Y466" i="1"/>
  <c r="AH466" i="1"/>
  <c r="BF466" i="1"/>
  <c r="BN466" i="1"/>
  <c r="W127" i="1"/>
  <c r="Y127" i="1"/>
  <c r="AH127" i="1"/>
  <c r="BF127" i="1"/>
  <c r="BN127" i="1"/>
  <c r="BT127" i="1"/>
  <c r="BT140" i="1"/>
  <c r="BF465" i="1"/>
  <c r="BN465" i="1"/>
  <c r="BT465" i="1"/>
  <c r="AH465" i="1"/>
  <c r="W465" i="1"/>
  <c r="Y465" i="1"/>
  <c r="BT464" i="1"/>
  <c r="BF464" i="1"/>
  <c r="BN464" i="1"/>
  <c r="AH464" i="1"/>
  <c r="W464" i="1"/>
  <c r="Y464" i="1"/>
  <c r="BF463" i="1"/>
  <c r="BN463" i="1"/>
  <c r="AH463" i="1"/>
  <c r="W463" i="1"/>
  <c r="Y463" i="1"/>
  <c r="BT463" i="1"/>
  <c r="W462" i="1"/>
  <c r="AH462" i="1"/>
  <c r="BF462" i="1"/>
  <c r="BN462" i="1"/>
  <c r="Y462" i="1"/>
  <c r="BT462" i="1"/>
  <c r="BT436" i="1"/>
  <c r="BT434" i="1"/>
  <c r="BT435" i="1"/>
  <c r="W461" i="1"/>
  <c r="Y461" i="1"/>
  <c r="AH461" i="1"/>
  <c r="BF461" i="1"/>
  <c r="BN461" i="1"/>
  <c r="W460" i="1"/>
  <c r="Y460" i="1"/>
  <c r="AH460" i="1"/>
  <c r="BF460" i="1"/>
  <c r="BN460" i="1"/>
  <c r="W459" i="1"/>
  <c r="W458" i="1"/>
  <c r="BT459" i="1"/>
  <c r="BT458" i="1"/>
  <c r="Y459" i="1"/>
  <c r="AH459" i="1"/>
  <c r="BF459" i="1"/>
  <c r="BN459" i="1"/>
  <c r="Y458" i="1"/>
  <c r="AH458" i="1"/>
  <c r="BF458" i="1"/>
  <c r="BN458" i="1"/>
  <c r="W457" i="1"/>
  <c r="Y457" i="1"/>
  <c r="AH457" i="1"/>
  <c r="BF457" i="1"/>
  <c r="BN457" i="1"/>
  <c r="W456" i="1"/>
  <c r="Y456" i="1"/>
  <c r="AH456" i="1"/>
  <c r="BF456" i="1"/>
  <c r="BN456" i="1"/>
  <c r="W455" i="1"/>
  <c r="Y455" i="1"/>
  <c r="AH455" i="1"/>
  <c r="BF455" i="1"/>
  <c r="BN455" i="1"/>
  <c r="W454" i="1"/>
  <c r="Y454" i="1"/>
  <c r="AH454" i="1"/>
  <c r="BF454" i="1"/>
  <c r="BN454" i="1"/>
  <c r="BT454" i="1"/>
  <c r="BT452" i="1"/>
  <c r="W453" i="1"/>
  <c r="Y453" i="1"/>
  <c r="AH453" i="1"/>
  <c r="BF453" i="1"/>
  <c r="BN453" i="1"/>
  <c r="BT453" i="1"/>
  <c r="W452" i="1"/>
  <c r="Y452" i="1"/>
  <c r="AH452" i="1"/>
  <c r="BF452" i="1"/>
  <c r="BN452" i="1"/>
  <c r="BF451" i="1"/>
  <c r="AH451" i="1"/>
  <c r="Y451" i="1"/>
  <c r="W451" i="1"/>
  <c r="BN451" i="1"/>
  <c r="BT451" i="1"/>
  <c r="W450" i="1" l="1"/>
  <c r="Y450" i="1"/>
  <c r="AH450" i="1"/>
  <c r="BF450" i="1"/>
  <c r="BN450" i="1"/>
  <c r="BT450" i="1"/>
  <c r="AH234" i="1"/>
  <c r="Y234" i="1"/>
  <c r="W234" i="1"/>
  <c r="BF234" i="1"/>
  <c r="BN234" i="1"/>
  <c r="BT234" i="1"/>
  <c r="BF145" i="1"/>
  <c r="BF144" i="1"/>
  <c r="AH145" i="1"/>
  <c r="AH144" i="1"/>
  <c r="W145" i="1"/>
  <c r="W144" i="1"/>
  <c r="Y144" i="1"/>
  <c r="BN144" i="1"/>
  <c r="BT144" i="1"/>
  <c r="Y145" i="1"/>
  <c r="BN145" i="1"/>
  <c r="BT145" i="1"/>
  <c r="W449" i="1"/>
  <c r="Y449" i="1"/>
  <c r="AH449" i="1"/>
  <c r="BF449" i="1"/>
  <c r="BN449" i="1"/>
  <c r="BT449" i="1"/>
  <c r="BF105" i="1"/>
  <c r="AH106" i="1"/>
  <c r="W106" i="1"/>
  <c r="Y106" i="1"/>
  <c r="BF106" i="1"/>
  <c r="BN106" i="1"/>
  <c r="BT106" i="1"/>
  <c r="W448" i="1"/>
  <c r="Y448" i="1"/>
  <c r="AH448" i="1"/>
  <c r="BF448" i="1"/>
  <c r="BN448" i="1"/>
  <c r="BT448" i="1"/>
  <c r="W191" i="1"/>
  <c r="Y191" i="1"/>
  <c r="AH191" i="1"/>
  <c r="BF191" i="1"/>
  <c r="BN191" i="1"/>
  <c r="BT191" i="1"/>
  <c r="BF447" i="1"/>
  <c r="W447" i="1"/>
  <c r="Y447" i="1"/>
  <c r="AH447" i="1"/>
  <c r="BN447" i="1"/>
  <c r="BT447" i="1"/>
  <c r="W446" i="1"/>
  <c r="Y446" i="1"/>
  <c r="AH446" i="1"/>
  <c r="BN446" i="1"/>
  <c r="BT446" i="1"/>
  <c r="W225" i="1"/>
  <c r="Y225" i="1"/>
  <c r="AH225" i="1"/>
  <c r="BF225" i="1"/>
  <c r="BN225" i="1"/>
  <c r="BT225" i="1"/>
  <c r="W445" i="1"/>
  <c r="Y445" i="1"/>
  <c r="AH445" i="1"/>
  <c r="BF445" i="1"/>
  <c r="BN445" i="1"/>
  <c r="BT445" i="1"/>
  <c r="W444" i="1"/>
  <c r="Y444" i="1"/>
  <c r="AH444" i="1"/>
  <c r="BF444" i="1"/>
  <c r="BN444" i="1"/>
  <c r="BT444" i="1"/>
  <c r="W443" i="1"/>
  <c r="Y443" i="1"/>
  <c r="AH443" i="1"/>
  <c r="BF443" i="1"/>
  <c r="BN443" i="1"/>
  <c r="BT443" i="1"/>
  <c r="BT440" i="1"/>
  <c r="BT441" i="1"/>
  <c r="BT442" i="1"/>
  <c r="BT438" i="1"/>
  <c r="BT439" i="1"/>
  <c r="W442" i="1"/>
  <c r="Y442" i="1"/>
  <c r="AH442" i="1"/>
  <c r="BF442" i="1"/>
  <c r="BN442" i="1"/>
  <c r="BT391" i="1"/>
  <c r="BF441" i="1"/>
  <c r="W441" i="1"/>
  <c r="Y441" i="1"/>
  <c r="AH441" i="1"/>
  <c r="BN441" i="1"/>
  <c r="W440" i="1"/>
  <c r="Y440" i="1"/>
  <c r="AH440" i="1"/>
  <c r="BF440" i="1"/>
  <c r="BN440" i="1"/>
  <c r="BF439" i="1"/>
  <c r="W439" i="1"/>
  <c r="W438" i="1"/>
  <c r="Y438" i="1"/>
  <c r="AH438" i="1"/>
  <c r="BF438" i="1"/>
  <c r="BN438" i="1"/>
  <c r="Y439" i="1"/>
  <c r="AH439" i="1"/>
  <c r="BN439" i="1"/>
  <c r="BT437" i="1" l="1"/>
  <c r="W437" i="1"/>
  <c r="Y437" i="1"/>
  <c r="AH437" i="1"/>
  <c r="BF437" i="1"/>
  <c r="BN437" i="1"/>
  <c r="W436" i="1" l="1"/>
  <c r="W435" i="1"/>
  <c r="W434" i="1"/>
  <c r="Y434" i="1"/>
  <c r="AH434" i="1"/>
  <c r="BF434" i="1"/>
  <c r="BN434" i="1"/>
  <c r="Y435" i="1"/>
  <c r="AH435" i="1"/>
  <c r="BF435" i="1"/>
  <c r="BN435" i="1"/>
  <c r="Y436" i="1"/>
  <c r="AH436" i="1"/>
  <c r="BF436" i="1"/>
  <c r="BN436" i="1"/>
  <c r="BT17" i="1"/>
  <c r="W433" i="1"/>
  <c r="Y433" i="1"/>
  <c r="AH433" i="1"/>
  <c r="BF433" i="1"/>
  <c r="BN433" i="1"/>
  <c r="BT433" i="1"/>
  <c r="W432" i="1"/>
  <c r="Y432" i="1"/>
  <c r="AH432" i="1"/>
  <c r="BF432" i="1"/>
  <c r="BN432" i="1"/>
  <c r="BT432" i="1"/>
  <c r="W431" i="1"/>
  <c r="Y431" i="1"/>
  <c r="AH431" i="1"/>
  <c r="BF431" i="1"/>
  <c r="BN431" i="1"/>
  <c r="BT431" i="1"/>
  <c r="W430" i="1"/>
  <c r="Y430" i="1"/>
  <c r="AH430" i="1"/>
  <c r="BF430" i="1"/>
  <c r="BN430" i="1"/>
  <c r="BT430" i="1"/>
  <c r="W429" i="1"/>
  <c r="BF429" i="1"/>
  <c r="BN429" i="1"/>
  <c r="BT429" i="1"/>
  <c r="AH429" i="1"/>
  <c r="Y429" i="1"/>
  <c r="W428" i="1"/>
  <c r="BF428" i="1"/>
  <c r="BN428" i="1"/>
  <c r="BT428" i="1"/>
  <c r="AH428" i="1"/>
  <c r="Y428" i="1"/>
  <c r="W427" i="1" l="1"/>
  <c r="Y427" i="1"/>
  <c r="AH427" i="1"/>
  <c r="BF427" i="1"/>
  <c r="BN427" i="1"/>
  <c r="BT427" i="1"/>
  <c r="W426" i="1"/>
  <c r="Y426" i="1"/>
  <c r="AH426" i="1"/>
  <c r="BF426" i="1"/>
  <c r="BN426" i="1"/>
  <c r="BT426" i="1"/>
  <c r="W424" i="1"/>
  <c r="Y424" i="1"/>
  <c r="AH424" i="1"/>
  <c r="BF424" i="1"/>
  <c r="BN424" i="1"/>
  <c r="BT424" i="1"/>
  <c r="W425" i="1"/>
  <c r="Y425" i="1"/>
  <c r="AH425" i="1"/>
  <c r="BF425" i="1"/>
  <c r="BN425" i="1"/>
  <c r="BT425" i="1"/>
  <c r="Y40" i="1" l="1"/>
  <c r="W40" i="1"/>
  <c r="W194" i="1"/>
  <c r="BT423" i="1" l="1"/>
  <c r="BN423" i="1"/>
  <c r="BF423" i="1"/>
  <c r="AH423" i="1"/>
  <c r="Y423" i="1"/>
  <c r="W423" i="1"/>
  <c r="BT237" i="1" l="1"/>
  <c r="BT139" i="1"/>
  <c r="BT372" i="1"/>
  <c r="BT374" i="1"/>
  <c r="BT378" i="1"/>
  <c r="BN378" i="1"/>
  <c r="BF378" i="1"/>
  <c r="BT377" i="1"/>
  <c r="BN377" i="1"/>
  <c r="BF377" i="1"/>
  <c r="BT376" i="1"/>
  <c r="BN376" i="1"/>
  <c r="BF376" i="1"/>
  <c r="AH415" i="1"/>
  <c r="Y415" i="1"/>
  <c r="W415" i="1"/>
  <c r="BT415" i="1"/>
  <c r="BT422" i="1"/>
  <c r="BN422" i="1"/>
  <c r="BF422" i="1"/>
  <c r="AH422" i="1"/>
  <c r="Y422" i="1"/>
  <c r="W422" i="1"/>
  <c r="BT421" i="1"/>
  <c r="BN421" i="1"/>
  <c r="BF421" i="1"/>
  <c r="AH421" i="1"/>
  <c r="Y421" i="1"/>
  <c r="W421" i="1"/>
  <c r="BT420" i="1"/>
  <c r="BN420" i="1"/>
  <c r="BF420" i="1"/>
  <c r="AH420" i="1"/>
  <c r="Y420" i="1"/>
  <c r="W420" i="1"/>
  <c r="BT419" i="1"/>
  <c r="BN419" i="1"/>
  <c r="BF419" i="1"/>
  <c r="AH419" i="1"/>
  <c r="Y419" i="1"/>
  <c r="W419" i="1"/>
  <c r="BT418" i="1"/>
  <c r="BN418" i="1"/>
  <c r="BF418" i="1"/>
  <c r="AH418" i="1"/>
  <c r="Y418" i="1"/>
  <c r="W418" i="1"/>
  <c r="BT417" i="1"/>
  <c r="BN417" i="1"/>
  <c r="BF417" i="1"/>
  <c r="AH417" i="1"/>
  <c r="Y417" i="1"/>
  <c r="W417" i="1"/>
  <c r="BT416" i="1"/>
  <c r="BN416" i="1"/>
  <c r="BF416" i="1"/>
  <c r="AH416" i="1"/>
  <c r="Y416" i="1"/>
  <c r="W416" i="1"/>
  <c r="BT367" i="1" l="1"/>
  <c r="BT368" i="1"/>
  <c r="BT369" i="1"/>
  <c r="BT370" i="1"/>
  <c r="W211" i="1"/>
  <c r="Y211" i="1"/>
  <c r="AH211" i="1"/>
  <c r="BF211" i="1"/>
  <c r="BN211" i="1"/>
  <c r="BT211" i="1"/>
  <c r="BF415" i="1" l="1"/>
  <c r="BN415" i="1"/>
  <c r="W414" i="1"/>
  <c r="Y414" i="1"/>
  <c r="AH414" i="1"/>
  <c r="BF414" i="1"/>
  <c r="BN414" i="1"/>
  <c r="W413" i="1"/>
  <c r="Y413" i="1"/>
  <c r="AH413" i="1"/>
  <c r="BF413" i="1"/>
  <c r="BN413" i="1"/>
  <c r="BT413" i="1"/>
  <c r="BF412" i="1"/>
  <c r="Y412" i="1"/>
  <c r="W412" i="1"/>
  <c r="AH412" i="1"/>
  <c r="BN412" i="1"/>
  <c r="BT412" i="1"/>
  <c r="Y411" i="1"/>
  <c r="W411" i="1"/>
  <c r="AH411" i="1"/>
  <c r="BF411" i="1"/>
  <c r="BN411" i="1"/>
  <c r="BT411" i="1"/>
  <c r="W410" i="1" l="1"/>
  <c r="Y410" i="1"/>
  <c r="AH410" i="1"/>
  <c r="BF410" i="1"/>
  <c r="BN410" i="1"/>
  <c r="BT410" i="1"/>
  <c r="W409" i="1" l="1"/>
  <c r="Y409" i="1"/>
  <c r="AH409" i="1"/>
  <c r="BF409" i="1"/>
  <c r="BN409" i="1"/>
  <c r="BT409" i="1"/>
  <c r="BF408" i="1" l="1"/>
  <c r="W408" i="1"/>
  <c r="Y408" i="1"/>
  <c r="AH408" i="1"/>
  <c r="BN408" i="1"/>
  <c r="BT408" i="1"/>
  <c r="BT213" i="1"/>
  <c r="BN213" i="1"/>
  <c r="BF213" i="1"/>
  <c r="AH213" i="1"/>
  <c r="Y213" i="1"/>
  <c r="W213" i="1"/>
  <c r="W407" i="1" l="1"/>
  <c r="Y407" i="1"/>
  <c r="AH407" i="1"/>
  <c r="BF407" i="1"/>
  <c r="BN407" i="1"/>
  <c r="BT407" i="1"/>
  <c r="W406" i="1"/>
  <c r="Y406" i="1"/>
  <c r="AH406" i="1"/>
  <c r="BF406" i="1"/>
  <c r="BN406" i="1"/>
  <c r="BT406" i="1"/>
  <c r="W405" i="1"/>
  <c r="Y405" i="1"/>
  <c r="AH405" i="1"/>
  <c r="BF405" i="1"/>
  <c r="BN405" i="1"/>
  <c r="BT405" i="1"/>
  <c r="W404" i="1"/>
  <c r="Y404" i="1"/>
  <c r="AH404" i="1"/>
  <c r="BF404" i="1"/>
  <c r="BN404" i="1"/>
  <c r="BT404" i="1"/>
  <c r="W403" i="1"/>
  <c r="Y403" i="1"/>
  <c r="AH403" i="1"/>
  <c r="BF403" i="1"/>
  <c r="BN403" i="1"/>
  <c r="BT403" i="1"/>
  <c r="BT242" i="1"/>
  <c r="BN242" i="1"/>
  <c r="BF242" i="1"/>
  <c r="AH242" i="1"/>
  <c r="Y242" i="1"/>
  <c r="W242" i="1"/>
  <c r="W402" i="1"/>
  <c r="Y402" i="1"/>
  <c r="AH402" i="1"/>
  <c r="BF402" i="1"/>
  <c r="BN402" i="1"/>
  <c r="BT402" i="1"/>
  <c r="W401" i="1"/>
  <c r="Y401" i="1"/>
  <c r="AH401" i="1"/>
  <c r="BF401" i="1"/>
  <c r="BN401" i="1"/>
  <c r="BT401" i="1"/>
  <c r="W400" i="1"/>
  <c r="Y400" i="1"/>
  <c r="AH400" i="1"/>
  <c r="BF400" i="1"/>
  <c r="BN400" i="1"/>
  <c r="BT400" i="1"/>
  <c r="W399" i="1"/>
  <c r="Y399" i="1"/>
  <c r="AH399" i="1"/>
  <c r="BF399" i="1"/>
  <c r="BN399" i="1"/>
  <c r="BT399" i="1"/>
  <c r="W398" i="1"/>
  <c r="Y398" i="1"/>
  <c r="AH398" i="1"/>
  <c r="BF398" i="1"/>
  <c r="BN398" i="1"/>
  <c r="BT398" i="1"/>
  <c r="Y5" i="1"/>
  <c r="Y6" i="1"/>
  <c r="Y7" i="1"/>
  <c r="Y8" i="1"/>
  <c r="Y9" i="1"/>
  <c r="Y13" i="1"/>
  <c r="Y14" i="1"/>
  <c r="Y15" i="1"/>
  <c r="Y16" i="1"/>
  <c r="Y17" i="1"/>
  <c r="Y18" i="1"/>
  <c r="Y19" i="1"/>
  <c r="Y20" i="1"/>
  <c r="Y21" i="1"/>
  <c r="Y22" i="1"/>
  <c r="Y23" i="1"/>
  <c r="Y26" i="1"/>
  <c r="Y27" i="1"/>
  <c r="Y28" i="1"/>
  <c r="Y29" i="1"/>
  <c r="Y31" i="1"/>
  <c r="Y32" i="1"/>
  <c r="Y33" i="1"/>
  <c r="Y34" i="1"/>
  <c r="Y37" i="1"/>
  <c r="Y38" i="1"/>
  <c r="Y39" i="1"/>
  <c r="Y41" i="1"/>
  <c r="Y42" i="1"/>
  <c r="Y43" i="1"/>
  <c r="Y44" i="1"/>
  <c r="Y45" i="1"/>
  <c r="Y46" i="1"/>
  <c r="Y52" i="1"/>
  <c r="Y53" i="1"/>
  <c r="Y54" i="1"/>
  <c r="Y55" i="1"/>
  <c r="Y56" i="1"/>
  <c r="Y57" i="1"/>
  <c r="Y58" i="1"/>
  <c r="Y59" i="1"/>
  <c r="Y60" i="1"/>
  <c r="Y61" i="1"/>
  <c r="Y62" i="1"/>
  <c r="Y63" i="1"/>
  <c r="Y64" i="1"/>
  <c r="Y65" i="1"/>
  <c r="Y66" i="1"/>
  <c r="Y67" i="1"/>
  <c r="Y68" i="1"/>
  <c r="Y69" i="1"/>
  <c r="Y71" i="1"/>
  <c r="Y72" i="1"/>
  <c r="Y73" i="1"/>
  <c r="Y74" i="1"/>
  <c r="Y75" i="1"/>
  <c r="Y76" i="1"/>
  <c r="Y77" i="1"/>
  <c r="Y78" i="1"/>
  <c r="Y79" i="1"/>
  <c r="Y80" i="1"/>
  <c r="Y81" i="1"/>
  <c r="Y82" i="1"/>
  <c r="Y83" i="1"/>
  <c r="Y84" i="1"/>
  <c r="Y85" i="1"/>
  <c r="Y86" i="1"/>
  <c r="Y88" i="1"/>
  <c r="Y89" i="1"/>
  <c r="Y90" i="1"/>
  <c r="Y93" i="1"/>
  <c r="Y94" i="1"/>
  <c r="Y95" i="1"/>
  <c r="Y96" i="1"/>
  <c r="Y102" i="1"/>
  <c r="Y103" i="1"/>
  <c r="Y104" i="1"/>
  <c r="Y105" i="1"/>
  <c r="Y107" i="1"/>
  <c r="Y108" i="1"/>
  <c r="Y109" i="1"/>
  <c r="Y110" i="1"/>
  <c r="Y111" i="1"/>
  <c r="Y112" i="1"/>
  <c r="Y113" i="1"/>
  <c r="Y114" i="1"/>
  <c r="Y115" i="1"/>
  <c r="Y116" i="1"/>
  <c r="Y119" i="1"/>
  <c r="Y120" i="1"/>
  <c r="Y121" i="1"/>
  <c r="Y123" i="1"/>
  <c r="Y124" i="1"/>
  <c r="Y126" i="1"/>
  <c r="Y129" i="1"/>
  <c r="Y130" i="1"/>
  <c r="Y132" i="1"/>
  <c r="Y133" i="1"/>
  <c r="Y134" i="1"/>
  <c r="Y135" i="1"/>
  <c r="Y136" i="1"/>
  <c r="Y137" i="1"/>
  <c r="Y139" i="1"/>
  <c r="Y140" i="1"/>
  <c r="Y141" i="1"/>
  <c r="Y142" i="1"/>
  <c r="Y143" i="1"/>
  <c r="Y146" i="1"/>
  <c r="Y147" i="1"/>
  <c r="Y148" i="1"/>
  <c r="Y149" i="1"/>
  <c r="Y151" i="1"/>
  <c r="Y152" i="1"/>
  <c r="Y153" i="1"/>
  <c r="Y154" i="1"/>
  <c r="Y155" i="1"/>
  <c r="Y156" i="1"/>
  <c r="Y157" i="1"/>
  <c r="Y158" i="1"/>
  <c r="Y159" i="1"/>
  <c r="Y160" i="1"/>
  <c r="Y161" i="1"/>
  <c r="Y164" i="1"/>
  <c r="Y165" i="1"/>
  <c r="Y166" i="1"/>
  <c r="Y167" i="1"/>
  <c r="Y168" i="1"/>
  <c r="Y169" i="1"/>
  <c r="Y170" i="1"/>
  <c r="Y171" i="1"/>
  <c r="Y174" i="1"/>
  <c r="Y175" i="1"/>
  <c r="Y176" i="1"/>
  <c r="Y178" i="1"/>
  <c r="Y179" i="1"/>
  <c r="Y180" i="1"/>
  <c r="Y181" i="1"/>
  <c r="Y182" i="1"/>
  <c r="Y183" i="1"/>
  <c r="Y184" i="1"/>
  <c r="Y185" i="1"/>
  <c r="Y186" i="1"/>
  <c r="Y187" i="1"/>
  <c r="Y188" i="1"/>
  <c r="Y189" i="1"/>
  <c r="Y194" i="1"/>
  <c r="Y196" i="1"/>
  <c r="Y197" i="1"/>
  <c r="Y198" i="1"/>
  <c r="Y199" i="1"/>
  <c r="Y202" i="1"/>
  <c r="Y203" i="1"/>
  <c r="Y208" i="1"/>
  <c r="Y209" i="1"/>
  <c r="Y210" i="1"/>
  <c r="Y212" i="1"/>
  <c r="Y215" i="1"/>
  <c r="Y216" i="1"/>
  <c r="Y217" i="1"/>
  <c r="Y218" i="1"/>
  <c r="Y219" i="1"/>
  <c r="Y220" i="1"/>
  <c r="Y222" i="1"/>
  <c r="Y223" i="1"/>
  <c r="Y224" i="1"/>
  <c r="Y227" i="1"/>
  <c r="Y228" i="1"/>
  <c r="Y229" i="1"/>
  <c r="Y230" i="1"/>
  <c r="Y231" i="1"/>
  <c r="Y232" i="1"/>
  <c r="Y233" i="1"/>
  <c r="Y235" i="1"/>
  <c r="Y236" i="1"/>
  <c r="Y237" i="1"/>
  <c r="Y238" i="1"/>
  <c r="Y241" i="1"/>
  <c r="Y243" i="1"/>
  <c r="Y244" i="1"/>
  <c r="Y245" i="1"/>
  <c r="Y246" i="1"/>
  <c r="Y247" i="1"/>
  <c r="Y248" i="1"/>
  <c r="Y251" i="1"/>
  <c r="Y252" i="1"/>
  <c r="Y253" i="1"/>
  <c r="Y254" i="1"/>
  <c r="Y255" i="1"/>
  <c r="Y257" i="1"/>
  <c r="Y258" i="1"/>
  <c r="Y259" i="1"/>
  <c r="Y260" i="1"/>
  <c r="Y261" i="1"/>
  <c r="Y262" i="1"/>
  <c r="Y263" i="1"/>
  <c r="Y264" i="1"/>
  <c r="Y266" i="1"/>
  <c r="Y267" i="1"/>
  <c r="Y268" i="1"/>
  <c r="Y269" i="1"/>
  <c r="Y273" i="1"/>
  <c r="Y274" i="1"/>
  <c r="Y275" i="1"/>
  <c r="Y276" i="1"/>
  <c r="Y277" i="1"/>
  <c r="Y278" i="1"/>
  <c r="Y279" i="1"/>
  <c r="Y280" i="1"/>
  <c r="Y281" i="1"/>
  <c r="Y282" i="1"/>
  <c r="Y283" i="1"/>
  <c r="Y284" i="1"/>
  <c r="Y285" i="1"/>
  <c r="Y288" i="1"/>
  <c r="Y289" i="1"/>
  <c r="Y290" i="1"/>
  <c r="Y291" i="1"/>
  <c r="Y292" i="1"/>
  <c r="Y293" i="1"/>
  <c r="Y294" i="1"/>
  <c r="Y296" i="1"/>
  <c r="Y299" i="1"/>
  <c r="Y300" i="1"/>
  <c r="Y301" i="1"/>
  <c r="Y302" i="1"/>
  <c r="Y303" i="1"/>
  <c r="Y304" i="1"/>
  <c r="Y305" i="1"/>
  <c r="Y306" i="1"/>
  <c r="Y307" i="1"/>
  <c r="Y308" i="1"/>
  <c r="Y309" i="1"/>
  <c r="Y310" i="1"/>
  <c r="Y311" i="1"/>
  <c r="Y312" i="1"/>
  <c r="Y313" i="1"/>
  <c r="Y314" i="1"/>
  <c r="Y315" i="1"/>
  <c r="Y316" i="1"/>
  <c r="Y317" i="1"/>
  <c r="Y318" i="1"/>
  <c r="Y319" i="1"/>
  <c r="Y320" i="1"/>
  <c r="Y321" i="1"/>
  <c r="Y322" i="1"/>
  <c r="Y323" i="1"/>
  <c r="Y324" i="1"/>
  <c r="Y325" i="1"/>
  <c r="Y326" i="1"/>
  <c r="Y327" i="1"/>
  <c r="Y328" i="1"/>
  <c r="Y329" i="1"/>
  <c r="Y330" i="1"/>
  <c r="Y331" i="1"/>
  <c r="Y332" i="1"/>
  <c r="Y333" i="1"/>
  <c r="Y334" i="1"/>
  <c r="Y335" i="1"/>
  <c r="Y336" i="1"/>
  <c r="Y337" i="1"/>
  <c r="Y338" i="1"/>
  <c r="Y339" i="1"/>
  <c r="Y340" i="1"/>
  <c r="Y341" i="1"/>
  <c r="Y342" i="1"/>
  <c r="Y343" i="1"/>
  <c r="Y344" i="1"/>
  <c r="Y345" i="1"/>
  <c r="Y346" i="1"/>
  <c r="Y347" i="1"/>
  <c r="Y348" i="1"/>
  <c r="Y349" i="1"/>
  <c r="Y350" i="1"/>
  <c r="Y351" i="1"/>
  <c r="Y352" i="1"/>
  <c r="Y353" i="1"/>
  <c r="Y354" i="1"/>
  <c r="Y355" i="1"/>
  <c r="Y356" i="1"/>
  <c r="Y357" i="1"/>
  <c r="Y358" i="1"/>
  <c r="Y359" i="1"/>
  <c r="Y360" i="1"/>
  <c r="Y361" i="1"/>
  <c r="Y362" i="1"/>
  <c r="Y363" i="1"/>
  <c r="Y364" i="1"/>
  <c r="Y365" i="1"/>
  <c r="Y366" i="1"/>
  <c r="Y367" i="1"/>
  <c r="Y368" i="1"/>
  <c r="Y369" i="1"/>
  <c r="Y370" i="1"/>
  <c r="Y371" i="1"/>
  <c r="Y372" i="1"/>
  <c r="Y373" i="1"/>
  <c r="Y374" i="1"/>
  <c r="Y375" i="1"/>
  <c r="Y376" i="1"/>
  <c r="Y377" i="1"/>
  <c r="Y378" i="1"/>
  <c r="Y379" i="1"/>
  <c r="Y380" i="1"/>
  <c r="Y381" i="1"/>
  <c r="Y382" i="1"/>
  <c r="Y383" i="1"/>
  <c r="Y384" i="1"/>
  <c r="Y385" i="1"/>
  <c r="Y386" i="1"/>
  <c r="Y387" i="1"/>
  <c r="Y388" i="1"/>
  <c r="Y389" i="1"/>
  <c r="Y390" i="1"/>
  <c r="Y391" i="1"/>
  <c r="Y392" i="1"/>
  <c r="Y393" i="1"/>
  <c r="Y394" i="1"/>
  <c r="Y395" i="1"/>
  <c r="Y396" i="1"/>
  <c r="Y397" i="1"/>
  <c r="BT387" i="1"/>
  <c r="W397" i="1"/>
  <c r="AH397" i="1"/>
  <c r="BF397" i="1"/>
  <c r="BN397" i="1"/>
  <c r="BT397" i="1"/>
  <c r="W396" i="1"/>
  <c r="W395" i="1"/>
  <c r="AH396" i="1"/>
  <c r="BF396" i="1"/>
  <c r="BN396" i="1"/>
  <c r="BT396" i="1"/>
  <c r="AH395" i="1"/>
  <c r="BF395" i="1"/>
  <c r="BN395" i="1"/>
  <c r="BT395" i="1"/>
  <c r="AH394" i="1"/>
  <c r="BF394" i="1"/>
  <c r="BN394" i="1"/>
  <c r="BT394" i="1"/>
  <c r="W394" i="1"/>
  <c r="W393" i="1"/>
  <c r="AH393" i="1"/>
  <c r="BF393" i="1"/>
  <c r="BN393" i="1"/>
  <c r="BT393" i="1"/>
  <c r="W392" i="1"/>
  <c r="AH392" i="1"/>
  <c r="BF392" i="1"/>
  <c r="BN392" i="1"/>
  <c r="BT392" i="1"/>
  <c r="BT223" i="1" l="1"/>
  <c r="W391" i="1" l="1"/>
  <c r="W390" i="1"/>
  <c r="AH390" i="1"/>
  <c r="BF390" i="1"/>
  <c r="BN390" i="1"/>
  <c r="BT390" i="1"/>
  <c r="AH391" i="1"/>
  <c r="BF391" i="1"/>
  <c r="BN391" i="1"/>
  <c r="W389" i="1"/>
  <c r="AH389" i="1"/>
  <c r="BF389" i="1"/>
  <c r="BN389" i="1"/>
  <c r="BT389" i="1"/>
  <c r="W388" i="1" l="1"/>
  <c r="AH388" i="1"/>
  <c r="BF388" i="1"/>
  <c r="BN388" i="1"/>
  <c r="BT388" i="1"/>
  <c r="AH387" i="1"/>
  <c r="AH386" i="1"/>
  <c r="W387" i="1"/>
  <c r="BF387" i="1"/>
  <c r="BN387" i="1"/>
  <c r="W43" i="1"/>
  <c r="AH43" i="1"/>
  <c r="BF43" i="1"/>
  <c r="BN43" i="1"/>
  <c r="BT43" i="1"/>
  <c r="W44" i="1"/>
  <c r="AH44" i="1"/>
  <c r="BF44" i="1"/>
  <c r="BN44" i="1"/>
  <c r="BT44" i="1"/>
  <c r="BT386" i="1" l="1"/>
  <c r="BN386" i="1"/>
  <c r="BF386" i="1"/>
  <c r="W386" i="1"/>
  <c r="BF283" i="1" l="1"/>
  <c r="W7" i="1" l="1"/>
  <c r="AH7" i="1"/>
  <c r="BF7" i="1"/>
  <c r="BN7" i="1"/>
  <c r="BT7" i="1"/>
  <c r="BT23" i="1"/>
  <c r="BN23" i="1"/>
  <c r="BF23" i="1"/>
  <c r="AH23" i="1"/>
  <c r="W23" i="1"/>
  <c r="BT189" i="1"/>
  <c r="BN189" i="1"/>
  <c r="BF189" i="1"/>
  <c r="AH189" i="1"/>
  <c r="W189" i="1"/>
  <c r="BT220" i="1" l="1"/>
  <c r="BN220" i="1"/>
  <c r="BF220" i="1"/>
  <c r="AH220" i="1"/>
  <c r="W220" i="1"/>
  <c r="W385" i="1"/>
  <c r="AH385" i="1"/>
  <c r="BF385" i="1"/>
  <c r="BN385" i="1"/>
  <c r="BT385" i="1"/>
  <c r="W384" i="1" l="1"/>
  <c r="BF384" i="1" l="1"/>
  <c r="BN384" i="1"/>
  <c r="BT384" i="1"/>
  <c r="AH384" i="1"/>
  <c r="W294" i="1"/>
  <c r="AH294" i="1"/>
  <c r="BF294" i="1"/>
  <c r="BN294" i="1"/>
  <c r="BT294" i="1"/>
  <c r="W96" i="1"/>
  <c r="AH96" i="1"/>
  <c r="BF96" i="1"/>
  <c r="BN96" i="1"/>
  <c r="BT96" i="1"/>
  <c r="W90" i="1"/>
  <c r="AH90" i="1"/>
  <c r="BF90" i="1"/>
  <c r="BN90" i="1"/>
  <c r="BT90" i="1"/>
  <c r="W86" i="1"/>
  <c r="AH86" i="1"/>
  <c r="BF86" i="1"/>
  <c r="BN86" i="1"/>
  <c r="BT86" i="1"/>
  <c r="BF85" i="1"/>
  <c r="W85" i="1"/>
  <c r="AH85" i="1"/>
  <c r="BN85" i="1"/>
  <c r="BT85" i="1"/>
  <c r="W81" i="1"/>
  <c r="AH81" i="1"/>
  <c r="BF81" i="1"/>
  <c r="BN81" i="1"/>
  <c r="BT81" i="1"/>
  <c r="BT227" i="1" l="1"/>
  <c r="BN227" i="1"/>
  <c r="BF227" i="1"/>
  <c r="AH227" i="1"/>
  <c r="W227" i="1"/>
  <c r="W195" i="1" l="1"/>
  <c r="W188" i="1"/>
  <c r="W187" i="1"/>
  <c r="W224" i="1"/>
  <c r="AH224" i="1"/>
  <c r="BF224" i="1"/>
  <c r="BN224" i="1"/>
  <c r="BT224" i="1"/>
  <c r="W212" i="1"/>
  <c r="AH212" i="1"/>
  <c r="BF212" i="1"/>
  <c r="BN212" i="1"/>
  <c r="BT212" i="1"/>
  <c r="W203" i="1"/>
  <c r="AH203" i="1"/>
  <c r="BF203" i="1"/>
  <c r="BN203" i="1"/>
  <c r="BT203" i="1"/>
  <c r="BT202" i="1"/>
  <c r="BN202" i="1"/>
  <c r="BF202" i="1"/>
  <c r="AH202" i="1"/>
  <c r="W202" i="1"/>
  <c r="W185" i="1"/>
  <c r="W199" i="1"/>
  <c r="W198" i="1"/>
  <c r="BT199" i="1"/>
  <c r="BN199" i="1"/>
  <c r="BF199" i="1"/>
  <c r="AH199" i="1"/>
  <c r="BN198" i="1"/>
  <c r="BF198" i="1"/>
  <c r="AH198" i="1"/>
  <c r="BT126" i="1"/>
  <c r="BN126" i="1"/>
  <c r="BF126" i="1"/>
  <c r="AH126" i="1"/>
  <c r="W126" i="1"/>
  <c r="BT134" i="1" l="1"/>
  <c r="BN134" i="1"/>
  <c r="BF134" i="1"/>
  <c r="AH134" i="1"/>
  <c r="W134" i="1"/>
  <c r="BT124" i="1" l="1"/>
  <c r="BN124" i="1"/>
  <c r="BF124" i="1"/>
  <c r="AH124" i="1"/>
  <c r="W124" i="1"/>
  <c r="BT110" i="1"/>
  <c r="BN110" i="1"/>
  <c r="BF110" i="1"/>
  <c r="AH110" i="1"/>
  <c r="W110" i="1"/>
  <c r="W46" i="1"/>
  <c r="AH46" i="1"/>
  <c r="BF46" i="1"/>
  <c r="BN46" i="1"/>
  <c r="BT46" i="1"/>
  <c r="W45" i="1"/>
  <c r="AH45" i="1"/>
  <c r="BF45" i="1"/>
  <c r="BN45" i="1"/>
  <c r="BT45" i="1"/>
  <c r="W383" i="1"/>
  <c r="AH383" i="1"/>
  <c r="BF383" i="1"/>
  <c r="BN383" i="1"/>
  <c r="BT383" i="1"/>
  <c r="AH188" i="1"/>
  <c r="BF188" i="1"/>
  <c r="BN188" i="1"/>
  <c r="BT188" i="1"/>
  <c r="AH194" i="1"/>
  <c r="BF194" i="1"/>
  <c r="BN194" i="1"/>
  <c r="BT194" i="1"/>
  <c r="AH195" i="1"/>
  <c r="BF195" i="1"/>
  <c r="BN195" i="1"/>
  <c r="BT195" i="1"/>
  <c r="W196" i="1"/>
  <c r="AH196" i="1"/>
  <c r="BF196" i="1"/>
  <c r="BN196" i="1"/>
  <c r="BT196" i="1"/>
  <c r="W197" i="1"/>
  <c r="AH197" i="1"/>
  <c r="BF197" i="1"/>
  <c r="BN197" i="1"/>
  <c r="BT197" i="1"/>
  <c r="W184" i="1"/>
  <c r="AH184" i="1"/>
  <c r="BF184" i="1"/>
  <c r="BN184" i="1"/>
  <c r="BT184" i="1"/>
  <c r="AH185" i="1"/>
  <c r="BF185" i="1"/>
  <c r="BN185" i="1"/>
  <c r="BT185" i="1"/>
  <c r="W186" i="1"/>
  <c r="AH186" i="1"/>
  <c r="BF186" i="1"/>
  <c r="BN186" i="1"/>
  <c r="BT186" i="1"/>
  <c r="AH187" i="1"/>
  <c r="BF187" i="1"/>
  <c r="BN187" i="1"/>
  <c r="BT187" i="1"/>
  <c r="W171" i="1"/>
  <c r="AH171" i="1"/>
  <c r="BF171" i="1"/>
  <c r="BN171" i="1"/>
  <c r="BT171" i="1"/>
  <c r="W168" i="1"/>
  <c r="AH168" i="1"/>
  <c r="BF168" i="1"/>
  <c r="BN168" i="1"/>
  <c r="BT168" i="1"/>
  <c r="W382" i="1"/>
  <c r="W381" i="1"/>
  <c r="W248" i="1" l="1"/>
  <c r="AH248" i="1"/>
  <c r="BF248" i="1"/>
  <c r="BN248" i="1"/>
  <c r="BT248" i="1"/>
  <c r="W27" i="1" l="1"/>
  <c r="AH27" i="1"/>
  <c r="BF27" i="1"/>
  <c r="BN27" i="1"/>
  <c r="BT27" i="1"/>
  <c r="AH382" i="1" l="1"/>
  <c r="BF382" i="1"/>
  <c r="BN382" i="1"/>
  <c r="BT382" i="1"/>
  <c r="AH381" i="1"/>
  <c r="BF381" i="1"/>
  <c r="BN381" i="1"/>
  <c r="BT381" i="1"/>
  <c r="W380" i="1"/>
  <c r="AH380" i="1"/>
  <c r="BF380" i="1"/>
  <c r="BN380" i="1"/>
  <c r="BT380" i="1"/>
  <c r="W379" i="1"/>
  <c r="AH379" i="1"/>
  <c r="BF379" i="1"/>
  <c r="BN379" i="1"/>
  <c r="BT379" i="1"/>
  <c r="W378" i="1"/>
  <c r="AH378" i="1"/>
  <c r="W377" i="1"/>
  <c r="AH377" i="1"/>
  <c r="W376" i="1"/>
  <c r="AH376" i="1"/>
  <c r="W375" i="1" l="1"/>
  <c r="AH375" i="1"/>
  <c r="BF375" i="1"/>
  <c r="BN375" i="1"/>
  <c r="BT375" i="1"/>
  <c r="W373" i="1"/>
  <c r="AH373" i="1"/>
  <c r="BF373" i="1"/>
  <c r="BN373" i="1"/>
  <c r="BT373" i="1"/>
  <c r="W374" i="1"/>
  <c r="AH374" i="1"/>
  <c r="BF374" i="1"/>
  <c r="BN374" i="1"/>
  <c r="W368" i="1" l="1"/>
  <c r="AH368" i="1"/>
  <c r="BF368" i="1"/>
  <c r="BN368" i="1"/>
  <c r="W369" i="1"/>
  <c r="AH369" i="1"/>
  <c r="BF369" i="1"/>
  <c r="BN369" i="1"/>
  <c r="W370" i="1"/>
  <c r="AH370" i="1"/>
  <c r="BF370" i="1"/>
  <c r="BN370" i="1"/>
  <c r="W371" i="1"/>
  <c r="AH371" i="1"/>
  <c r="BF371" i="1"/>
  <c r="BN371" i="1"/>
  <c r="BT371" i="1"/>
  <c r="W372" i="1"/>
  <c r="AH372" i="1"/>
  <c r="BF372" i="1"/>
  <c r="BN372" i="1"/>
  <c r="BF367" i="1"/>
  <c r="BN367" i="1"/>
  <c r="AH367" i="1"/>
  <c r="W367" i="1"/>
  <c r="W14" i="1" l="1"/>
  <c r="AH14" i="1"/>
  <c r="BF14" i="1"/>
  <c r="BN14" i="1"/>
  <c r="BT14" i="1"/>
  <c r="W269" i="1"/>
  <c r="AH269" i="1"/>
  <c r="BF269" i="1"/>
  <c r="BN269" i="1"/>
  <c r="BT269" i="1"/>
  <c r="W267" i="1"/>
  <c r="AH267" i="1"/>
  <c r="BF267" i="1"/>
  <c r="BN267" i="1"/>
  <c r="BT267" i="1"/>
  <c r="W259" i="1"/>
  <c r="AH259" i="1"/>
  <c r="BF259" i="1"/>
  <c r="BN259" i="1"/>
  <c r="BT259" i="1"/>
  <c r="W116" i="1" l="1"/>
  <c r="AH116" i="1"/>
  <c r="BF116" i="1"/>
  <c r="BN116" i="1"/>
  <c r="BT116" i="1"/>
  <c r="W61" i="1" l="1"/>
  <c r="AH61" i="1"/>
  <c r="BF61" i="1"/>
  <c r="BN61" i="1"/>
  <c r="BT61" i="1"/>
  <c r="W62" i="1"/>
  <c r="AH62" i="1"/>
  <c r="BF62" i="1"/>
  <c r="BN62" i="1"/>
  <c r="BT62" i="1"/>
  <c r="BT34" i="1" l="1"/>
  <c r="BT33" i="1"/>
  <c r="BT32" i="1"/>
  <c r="W31" i="1"/>
  <c r="AH31" i="1"/>
  <c r="BF31" i="1"/>
  <c r="BN31" i="1"/>
  <c r="BT31" i="1"/>
  <c r="BT366" i="1"/>
  <c r="W366" i="1"/>
  <c r="AH366" i="1"/>
  <c r="BF366" i="1"/>
  <c r="BN366" i="1"/>
  <c r="W365" i="1"/>
  <c r="AH365" i="1"/>
  <c r="BF365" i="1"/>
  <c r="BN365" i="1"/>
  <c r="BT365" i="1"/>
  <c r="W364" i="1"/>
  <c r="AH364" i="1"/>
  <c r="BF364" i="1"/>
  <c r="BN364" i="1"/>
  <c r="BT364" i="1"/>
  <c r="W363" i="1"/>
  <c r="AH363" i="1"/>
  <c r="BF363" i="1"/>
  <c r="BN363" i="1"/>
  <c r="BT363" i="1"/>
  <c r="AH28" i="1" l="1"/>
  <c r="AH362" i="1"/>
  <c r="BF362" i="1"/>
  <c r="BN362" i="1"/>
  <c r="BT362" i="1"/>
  <c r="W362" i="1"/>
  <c r="W361" i="1"/>
  <c r="AH361" i="1"/>
  <c r="BF361" i="1"/>
  <c r="BN361" i="1"/>
  <c r="BT361" i="1"/>
  <c r="BF360" i="1" l="1"/>
  <c r="BN360" i="1"/>
  <c r="BT360" i="1"/>
  <c r="AH360" i="1"/>
  <c r="W360" i="1"/>
  <c r="BF359" i="1" l="1"/>
  <c r="BN359" i="1"/>
  <c r="BT359" i="1"/>
  <c r="AH359" i="1"/>
  <c r="W359" i="1"/>
  <c r="BF358" i="1"/>
  <c r="BN358" i="1"/>
  <c r="BT358" i="1"/>
  <c r="AH358" i="1"/>
  <c r="W358" i="1"/>
  <c r="BT209" i="1" l="1"/>
  <c r="BN209" i="1"/>
  <c r="BF209" i="1"/>
  <c r="AH209" i="1"/>
  <c r="W209" i="1"/>
  <c r="BT357" i="1"/>
  <c r="BT356" i="1"/>
  <c r="BF357" i="1"/>
  <c r="BN357" i="1"/>
  <c r="AH357" i="1"/>
  <c r="W357" i="1"/>
  <c r="AH356" i="1"/>
  <c r="BF356" i="1"/>
  <c r="BN356" i="1"/>
  <c r="W356" i="1"/>
  <c r="W355" i="1" l="1"/>
  <c r="AH355" i="1"/>
  <c r="BF355" i="1"/>
  <c r="BN355" i="1"/>
  <c r="BT355" i="1"/>
  <c r="AH354" i="1"/>
  <c r="BF354" i="1"/>
  <c r="BN354" i="1"/>
  <c r="BT354" i="1"/>
  <c r="W354" i="1"/>
  <c r="AH353" i="1"/>
  <c r="BF353" i="1"/>
  <c r="BN353" i="1"/>
  <c r="BT353" i="1"/>
  <c r="W353" i="1"/>
  <c r="BT352" i="1" l="1"/>
  <c r="BN352" i="1"/>
  <c r="BF352" i="1"/>
  <c r="AH352" i="1"/>
  <c r="W352" i="1"/>
  <c r="AH351" i="1" l="1"/>
  <c r="BF351" i="1"/>
  <c r="BN351" i="1"/>
  <c r="BT351" i="1"/>
  <c r="W351" i="1"/>
  <c r="AH350" i="1"/>
  <c r="BF350" i="1"/>
  <c r="BN350" i="1"/>
  <c r="BT350" i="1"/>
  <c r="W350" i="1"/>
  <c r="AH349" i="1"/>
  <c r="BF349" i="1"/>
  <c r="BN349" i="1"/>
  <c r="BT349" i="1"/>
  <c r="W349" i="1"/>
  <c r="BT153" i="1"/>
  <c r="BN153" i="1"/>
  <c r="BF153" i="1"/>
  <c r="AH153" i="1"/>
  <c r="W153" i="1"/>
  <c r="BT348" i="1"/>
  <c r="AH348" i="1"/>
  <c r="BF348" i="1"/>
  <c r="BN348" i="1"/>
  <c r="W348" i="1"/>
  <c r="W341" i="1" l="1"/>
  <c r="BT320" i="1"/>
  <c r="W66" i="1"/>
  <c r="W347" i="1"/>
  <c r="AH347" i="1"/>
  <c r="BF347" i="1"/>
  <c r="BN347" i="1"/>
  <c r="BT347" i="1"/>
  <c r="BT22" i="1"/>
  <c r="BT21" i="1"/>
  <c r="W65" i="1"/>
  <c r="W64" i="1"/>
  <c r="W346" i="1"/>
  <c r="AH346" i="1"/>
  <c r="BF346" i="1"/>
  <c r="BN346" i="1"/>
  <c r="BT346" i="1"/>
  <c r="W345" i="1"/>
  <c r="AH345" i="1"/>
  <c r="BF345" i="1"/>
  <c r="BN345" i="1"/>
  <c r="BT345" i="1"/>
  <c r="W344" i="1"/>
  <c r="AH344" i="1"/>
  <c r="BF344" i="1"/>
  <c r="BN344" i="1"/>
  <c r="BT344" i="1"/>
  <c r="W343" i="1"/>
  <c r="AH343" i="1"/>
  <c r="BF343" i="1"/>
  <c r="BN343" i="1"/>
  <c r="BT343" i="1"/>
  <c r="BT59" i="1" l="1"/>
  <c r="BT58" i="1"/>
  <c r="BT57" i="1"/>
  <c r="BT56" i="1"/>
  <c r="BT55" i="1"/>
  <c r="BG59" i="1"/>
  <c r="W59" i="1"/>
  <c r="AH59" i="1"/>
  <c r="BF59" i="1"/>
  <c r="W72" i="1" l="1"/>
  <c r="AH72" i="1"/>
  <c r="BF72" i="1"/>
  <c r="BN72" i="1"/>
  <c r="BT72" i="1"/>
  <c r="W60" i="1"/>
  <c r="AH60" i="1"/>
  <c r="BF60" i="1"/>
  <c r="BN60" i="1"/>
  <c r="BT60" i="1"/>
  <c r="BN237" i="1" l="1"/>
  <c r="BF237" i="1"/>
  <c r="AH237" i="1"/>
  <c r="W237" i="1"/>
  <c r="BT215" i="1"/>
  <c r="BN215" i="1"/>
  <c r="BF215" i="1"/>
  <c r="AH215" i="1"/>
  <c r="W215" i="1"/>
  <c r="BT182" i="1"/>
  <c r="BN182" i="1"/>
  <c r="BF182" i="1"/>
  <c r="AH182" i="1"/>
  <c r="W182" i="1"/>
  <c r="BT112" i="1"/>
  <c r="BN112" i="1"/>
  <c r="BF112" i="1"/>
  <c r="W112" i="1"/>
  <c r="BT84" i="1"/>
  <c r="BN84" i="1"/>
  <c r="BF84" i="1"/>
  <c r="AH84" i="1"/>
  <c r="W84" i="1"/>
  <c r="BG56" i="1"/>
  <c r="BF56" i="1"/>
  <c r="AH56" i="1"/>
  <c r="W56" i="1"/>
  <c r="BT29" i="1"/>
  <c r="BN29" i="1"/>
  <c r="BG29" i="1"/>
  <c r="BF29" i="1"/>
  <c r="AH29" i="1"/>
  <c r="W29" i="1"/>
  <c r="BF17" i="1"/>
  <c r="W17" i="1"/>
  <c r="W175" i="1"/>
  <c r="AH175" i="1"/>
  <c r="BF175" i="1"/>
  <c r="BN175" i="1"/>
  <c r="BT175" i="1"/>
  <c r="B2" i="18"/>
  <c r="B1" i="18"/>
  <c r="W339" i="1" l="1"/>
  <c r="AH339" i="1"/>
  <c r="BF339" i="1"/>
  <c r="BN339" i="1"/>
  <c r="BT339" i="1"/>
  <c r="W340" i="1"/>
  <c r="AH340" i="1"/>
  <c r="BF340" i="1"/>
  <c r="BN340" i="1"/>
  <c r="BT340" i="1"/>
  <c r="AH341" i="1"/>
  <c r="BF341" i="1"/>
  <c r="BN341" i="1"/>
  <c r="BT341" i="1"/>
  <c r="W342" i="1"/>
  <c r="AH342" i="1"/>
  <c r="BF342" i="1"/>
  <c r="BN342" i="1"/>
  <c r="BT342" i="1"/>
  <c r="BT89" i="1" l="1"/>
  <c r="BN89" i="1"/>
  <c r="BF89" i="1"/>
  <c r="AH89" i="1"/>
  <c r="W89" i="1"/>
  <c r="BT324" i="1" l="1"/>
  <c r="W8" i="1" l="1"/>
  <c r="AH8" i="1"/>
  <c r="BF8" i="1"/>
  <c r="BN8" i="1"/>
  <c r="BT8" i="1"/>
  <c r="BT323" i="1"/>
  <c r="BT325" i="1"/>
  <c r="BT326" i="1"/>
  <c r="BT327" i="1"/>
  <c r="BT328" i="1"/>
  <c r="BT329" i="1"/>
  <c r="BT330" i="1"/>
  <c r="BT331" i="1"/>
  <c r="BT332" i="1"/>
  <c r="BT333" i="1"/>
  <c r="BT334" i="1"/>
  <c r="BT335" i="1"/>
  <c r="BT336" i="1"/>
  <c r="BT337" i="1"/>
  <c r="BT338" i="1"/>
  <c r="AH321" i="1"/>
  <c r="AH322" i="1"/>
  <c r="AH323" i="1"/>
  <c r="AH324" i="1"/>
  <c r="AH325" i="1"/>
  <c r="AH326" i="1"/>
  <c r="AH327" i="1"/>
  <c r="AH328" i="1"/>
  <c r="AH329" i="1"/>
  <c r="AH330" i="1"/>
  <c r="AH331" i="1"/>
  <c r="AH332" i="1"/>
  <c r="AH333" i="1"/>
  <c r="AH334" i="1"/>
  <c r="AH335" i="1"/>
  <c r="AH336" i="1"/>
  <c r="AH337" i="1"/>
  <c r="AH338" i="1"/>
  <c r="W323" i="1"/>
  <c r="W324" i="1"/>
  <c r="W325" i="1"/>
  <c r="W326" i="1"/>
  <c r="W327" i="1"/>
  <c r="W328" i="1"/>
  <c r="W329" i="1"/>
  <c r="W330" i="1"/>
  <c r="W331" i="1"/>
  <c r="W332" i="1"/>
  <c r="W333" i="1"/>
  <c r="W334" i="1"/>
  <c r="W335" i="1"/>
  <c r="W336" i="1"/>
  <c r="W337" i="1"/>
  <c r="W338" i="1"/>
  <c r="BF338" i="1"/>
  <c r="BN338" i="1"/>
  <c r="BF337" i="1"/>
  <c r="BN337" i="1"/>
  <c r="BF336" i="1"/>
  <c r="BN336" i="1"/>
  <c r="BF335" i="1"/>
  <c r="BN335" i="1"/>
  <c r="BF334" i="1"/>
  <c r="BN334" i="1"/>
  <c r="BF332" i="1"/>
  <c r="BF333" i="1"/>
  <c r="BN332" i="1"/>
  <c r="BN333" i="1"/>
  <c r="BF331" i="1"/>
  <c r="BN331" i="1"/>
  <c r="BF330" i="1"/>
  <c r="BN330" i="1"/>
  <c r="BF325" i="1"/>
  <c r="BF327" i="1"/>
  <c r="BF328" i="1"/>
  <c r="BF329" i="1"/>
  <c r="BN325" i="1"/>
  <c r="BN328" i="1"/>
  <c r="BN329" i="1"/>
  <c r="W9" i="1"/>
  <c r="AH9" i="1"/>
  <c r="BF9" i="1"/>
  <c r="BN9" i="1"/>
  <c r="BT9" i="1"/>
  <c r="BT322" i="1"/>
  <c r="BN322" i="1"/>
  <c r="BF322" i="1"/>
  <c r="W322" i="1"/>
  <c r="BT321" i="1"/>
  <c r="BN321" i="1"/>
  <c r="BF321" i="1"/>
  <c r="W321" i="1"/>
  <c r="BG111" i="1"/>
  <c r="BG114" i="1"/>
  <c r="W217" i="1"/>
  <c r="AH217" i="1"/>
  <c r="BF217" i="1"/>
  <c r="BN217" i="1"/>
  <c r="BT217" i="1"/>
  <c r="BN312" i="1" l="1"/>
  <c r="BF312" i="1"/>
  <c r="AH312" i="1"/>
  <c r="W312" i="1"/>
  <c r="BN311" i="1"/>
  <c r="BF311" i="1"/>
  <c r="AH311" i="1"/>
  <c r="W311" i="1"/>
  <c r="BN310" i="1"/>
  <c r="BF310" i="1"/>
  <c r="AH310" i="1"/>
  <c r="W310" i="1"/>
  <c r="W279" i="1" l="1"/>
  <c r="AH279" i="1"/>
  <c r="BF279" i="1"/>
  <c r="BN279" i="1"/>
  <c r="BT279" i="1"/>
  <c r="BF161" i="1"/>
  <c r="BN161" i="1"/>
  <c r="BN309" i="1"/>
  <c r="BF309" i="1"/>
  <c r="AH309" i="1"/>
  <c r="W309" i="1"/>
  <c r="BN308" i="1"/>
  <c r="BF308" i="1"/>
  <c r="AH308" i="1"/>
  <c r="W308" i="1"/>
  <c r="AH160" i="1"/>
  <c r="W151" i="1"/>
  <c r="AH151" i="1"/>
  <c r="BF151" i="1"/>
  <c r="BN151" i="1"/>
  <c r="BT151" i="1"/>
  <c r="BN307" i="1"/>
  <c r="BF307" i="1"/>
  <c r="AH307" i="1"/>
  <c r="BN306" i="1"/>
  <c r="BF306" i="1"/>
  <c r="AH306" i="1"/>
  <c r="BN304" i="1"/>
  <c r="BF304" i="1"/>
  <c r="AH304" i="1"/>
  <c r="AH303" i="1"/>
  <c r="BN303" i="1"/>
  <c r="BF303" i="1"/>
  <c r="BT302" i="1"/>
  <c r="BN302" i="1"/>
  <c r="BF302" i="1"/>
  <c r="AH302" i="1"/>
  <c r="W302" i="1"/>
  <c r="W293" i="1"/>
  <c r="AH293" i="1"/>
  <c r="BF293" i="1"/>
  <c r="BN293" i="1"/>
  <c r="BT293" i="1"/>
  <c r="W292" i="1"/>
  <c r="AH292" i="1"/>
  <c r="BF292" i="1"/>
  <c r="BN292" i="1"/>
  <c r="BT292" i="1"/>
  <c r="W291" i="1"/>
  <c r="AH291" i="1"/>
  <c r="BF291" i="1"/>
  <c r="BN291" i="1"/>
  <c r="BT291" i="1"/>
  <c r="W55" i="1" l="1"/>
  <c r="W54" i="1"/>
  <c r="BT161" i="1"/>
  <c r="AH161" i="1"/>
  <c r="W161" i="1"/>
  <c r="W180" i="1"/>
  <c r="AH180" i="1"/>
  <c r="BF180" i="1"/>
  <c r="BN180" i="1"/>
  <c r="BT180" i="1"/>
  <c r="W148" i="1"/>
  <c r="AH148" i="1"/>
  <c r="BF148" i="1"/>
  <c r="BN148" i="1"/>
  <c r="BT148" i="1"/>
  <c r="W283" i="1"/>
  <c r="AH283" i="1"/>
  <c r="BN283" i="1"/>
  <c r="BT283" i="1"/>
  <c r="W282" i="1"/>
  <c r="AH282" i="1"/>
  <c r="BF282" i="1"/>
  <c r="BN282" i="1"/>
  <c r="BT282" i="1"/>
  <c r="BT80" i="1"/>
  <c r="BN80" i="1"/>
  <c r="BF80" i="1"/>
  <c r="AH80" i="1"/>
  <c r="W80" i="1"/>
  <c r="W79" i="1"/>
  <c r="AH79" i="1"/>
  <c r="BF79" i="1"/>
  <c r="BN79" i="1"/>
  <c r="BT79" i="1"/>
  <c r="W75" i="1" l="1"/>
  <c r="AH75" i="1"/>
  <c r="BF75" i="1"/>
  <c r="BN75" i="1"/>
  <c r="BT75" i="1"/>
  <c r="W263" i="1"/>
  <c r="AH263" i="1"/>
  <c r="BF263" i="1"/>
  <c r="BN263" i="1"/>
  <c r="BT263" i="1"/>
  <c r="W262" i="1"/>
  <c r="AH262" i="1"/>
  <c r="BF262" i="1"/>
  <c r="BN262" i="1"/>
  <c r="BT262" i="1"/>
  <c r="W257" i="1"/>
  <c r="AH257" i="1"/>
  <c r="BF257" i="1"/>
  <c r="BN257" i="1"/>
  <c r="BT257" i="1"/>
  <c r="W254" i="1"/>
  <c r="AH254" i="1"/>
  <c r="BF254" i="1"/>
  <c r="BN254" i="1"/>
  <c r="BT254" i="1"/>
  <c r="BF5" i="1"/>
  <c r="BF6" i="1"/>
  <c r="BF13" i="1"/>
  <c r="BF15" i="1"/>
  <c r="BF16" i="1"/>
  <c r="BF18" i="1"/>
  <c r="BF19" i="1"/>
  <c r="BF20" i="1"/>
  <c r="BF21" i="1"/>
  <c r="BF22" i="1"/>
  <c r="BF26" i="1"/>
  <c r="BF28" i="1"/>
  <c r="BF37" i="1"/>
  <c r="BF38" i="1"/>
  <c r="BF39" i="1"/>
  <c r="BF40" i="1"/>
  <c r="BF41" i="1"/>
  <c r="BF42" i="1"/>
  <c r="BF52" i="1"/>
  <c r="BF53" i="1"/>
  <c r="BF54" i="1"/>
  <c r="BF55" i="1"/>
  <c r="BF58" i="1"/>
  <c r="BF63" i="1"/>
  <c r="BF64" i="1"/>
  <c r="BF65" i="1"/>
  <c r="BF66" i="1"/>
  <c r="BF67" i="1"/>
  <c r="BF68" i="1"/>
  <c r="BF69" i="1"/>
  <c r="BF71" i="1"/>
  <c r="BF74" i="1"/>
  <c r="BF76" i="1"/>
  <c r="BF77" i="1"/>
  <c r="BF78" i="1"/>
  <c r="BF82" i="1"/>
  <c r="BF83" i="1"/>
  <c r="BF88" i="1"/>
  <c r="BF93" i="1"/>
  <c r="BF94" i="1"/>
  <c r="BF95" i="1"/>
  <c r="BF100" i="1"/>
  <c r="BF103" i="1"/>
  <c r="BF104" i="1"/>
  <c r="BF107" i="1"/>
  <c r="BF108" i="1"/>
  <c r="BF109" i="1"/>
  <c r="BF111" i="1"/>
  <c r="BF113" i="1"/>
  <c r="BF114" i="1"/>
  <c r="BF115" i="1"/>
  <c r="BF119" i="1"/>
  <c r="BF120" i="1"/>
  <c r="BF121" i="1"/>
  <c r="BF123" i="1"/>
  <c r="BF129" i="1"/>
  <c r="BF130" i="1"/>
  <c r="BF132" i="1"/>
  <c r="BF133" i="1"/>
  <c r="BF135" i="1"/>
  <c r="BF136" i="1"/>
  <c r="BF137" i="1"/>
  <c r="BF139" i="1"/>
  <c r="BF140" i="1"/>
  <c r="BF141" i="1"/>
  <c r="BF142" i="1"/>
  <c r="BF143" i="1"/>
  <c r="BF147" i="1"/>
  <c r="BF152" i="1"/>
  <c r="BF154" i="1"/>
  <c r="BF155" i="1"/>
  <c r="BF156" i="1"/>
  <c r="BF157" i="1"/>
  <c r="BF158" i="1"/>
  <c r="BF159" i="1"/>
  <c r="BF160" i="1"/>
  <c r="BF164" i="1"/>
  <c r="BF165" i="1"/>
  <c r="BF166" i="1"/>
  <c r="BF167" i="1"/>
  <c r="BF169" i="1"/>
  <c r="BF170" i="1"/>
  <c r="BF174" i="1"/>
  <c r="BF176" i="1"/>
  <c r="BF178" i="1"/>
  <c r="BF179" i="1"/>
  <c r="BF181" i="1"/>
  <c r="BF183" i="1"/>
  <c r="BF208" i="1"/>
  <c r="BF210" i="1"/>
  <c r="BF216" i="1"/>
  <c r="BF218" i="1"/>
  <c r="BF219" i="1"/>
  <c r="BF222" i="1"/>
  <c r="BF223" i="1"/>
  <c r="BF228" i="1"/>
  <c r="BF229" i="1"/>
  <c r="BF230" i="1"/>
  <c r="BF231" i="1"/>
  <c r="BF232" i="1"/>
  <c r="BF233" i="1"/>
  <c r="BF235" i="1"/>
  <c r="BF236" i="1"/>
  <c r="BF238" i="1"/>
  <c r="BF241" i="1"/>
  <c r="BF243" i="1"/>
  <c r="BF244" i="1"/>
  <c r="BF245" i="1"/>
  <c r="BF246" i="1"/>
  <c r="BF247" i="1"/>
  <c r="BF251" i="1"/>
  <c r="BF252" i="1"/>
  <c r="BF253" i="1"/>
  <c r="BF255" i="1"/>
  <c r="BF258" i="1"/>
  <c r="BF260" i="1"/>
  <c r="BF261" i="1"/>
  <c r="BF264" i="1"/>
  <c r="BF266" i="1"/>
  <c r="BF268" i="1"/>
  <c r="BF273" i="1"/>
  <c r="BF274" i="1"/>
  <c r="BF275" i="1"/>
  <c r="BF276" i="1"/>
  <c r="BF277" i="1"/>
  <c r="BF278" i="1"/>
  <c r="BF280" i="1"/>
  <c r="BF281" i="1"/>
  <c r="BF284" i="1"/>
  <c r="BF285" i="1"/>
  <c r="BF288" i="1"/>
  <c r="BF289" i="1"/>
  <c r="BF290" i="1"/>
  <c r="BF296" i="1"/>
  <c r="BF299" i="1"/>
  <c r="BF300" i="1"/>
  <c r="BF301" i="1"/>
  <c r="BF305" i="1"/>
  <c r="BF313" i="1"/>
  <c r="BF314" i="1"/>
  <c r="BF315" i="1"/>
  <c r="BF316" i="1"/>
  <c r="BF317" i="1"/>
  <c r="BF318" i="1"/>
  <c r="BF319" i="1"/>
  <c r="BF320" i="1"/>
  <c r="W183" i="1"/>
  <c r="AH183" i="1"/>
  <c r="BN183" i="1"/>
  <c r="BT183" i="1"/>
  <c r="W176" i="1"/>
  <c r="AH176" i="1"/>
  <c r="BN176" i="1"/>
  <c r="BT176" i="1"/>
  <c r="W157" i="1"/>
  <c r="AH157" i="1"/>
  <c r="BN157" i="1"/>
  <c r="BT157" i="1"/>
  <c r="W155" i="1"/>
  <c r="AH155" i="1"/>
  <c r="BN155" i="1"/>
  <c r="BT155" i="1"/>
  <c r="BT300" i="1" l="1"/>
  <c r="BN300" i="1"/>
  <c r="AH300" i="1"/>
  <c r="W300" i="1"/>
  <c r="W5" i="1"/>
  <c r="W140" i="1"/>
  <c r="AH140" i="1"/>
  <c r="BN140" i="1"/>
  <c r="W113" i="1"/>
  <c r="BT113" i="1"/>
  <c r="BN113" i="1"/>
  <c r="W133" i="1"/>
  <c r="AH133" i="1"/>
  <c r="BG133" i="1"/>
  <c r="BN133" i="1"/>
  <c r="BT133" i="1"/>
  <c r="W115" i="1"/>
  <c r="AH115" i="1"/>
  <c r="BN115" i="1"/>
  <c r="BT115" i="1"/>
  <c r="W114" i="1"/>
  <c r="AH114" i="1"/>
  <c r="BN114" i="1"/>
  <c r="BT114" i="1"/>
  <c r="W104" i="1"/>
  <c r="AH104" i="1"/>
  <c r="BN104" i="1"/>
  <c r="BT104" i="1"/>
  <c r="W103" i="1"/>
  <c r="AH103" i="1"/>
  <c r="BN103" i="1"/>
  <c r="BT103" i="1"/>
  <c r="W94" i="1"/>
  <c r="W95" i="1" l="1"/>
  <c r="AH95" i="1"/>
  <c r="BN95" i="1"/>
  <c r="BT95" i="1"/>
  <c r="AH94" i="1"/>
  <c r="BN94" i="1"/>
  <c r="BT94" i="1"/>
  <c r="W78" i="1" l="1"/>
  <c r="AH78" i="1"/>
  <c r="BN78" i="1"/>
  <c r="BT78" i="1"/>
  <c r="W77" i="1"/>
  <c r="AH77" i="1"/>
  <c r="BN77" i="1"/>
  <c r="BT77" i="1"/>
  <c r="W141" i="1"/>
  <c r="W142" i="1"/>
  <c r="W143" i="1"/>
  <c r="W146" i="1"/>
  <c r="W147" i="1"/>
  <c r="W149" i="1"/>
  <c r="W152" i="1"/>
  <c r="W154" i="1"/>
  <c r="W156" i="1"/>
  <c r="W158" i="1"/>
  <c r="W159" i="1"/>
  <c r="W160" i="1"/>
  <c r="W164" i="1"/>
  <c r="W165" i="1"/>
  <c r="W166" i="1"/>
  <c r="W167" i="1"/>
  <c r="W169" i="1"/>
  <c r="W170" i="1"/>
  <c r="W174" i="1"/>
  <c r="W178" i="1"/>
  <c r="W179" i="1"/>
  <c r="W181" i="1"/>
  <c r="W208" i="1"/>
  <c r="W210" i="1"/>
  <c r="W216" i="1"/>
  <c r="W218" i="1"/>
  <c r="W219" i="1"/>
  <c r="W222" i="1"/>
  <c r="W223" i="1"/>
  <c r="W228" i="1"/>
  <c r="W229" i="1"/>
  <c r="W230" i="1"/>
  <c r="W231" i="1"/>
  <c r="W232" i="1"/>
  <c r="W233" i="1"/>
  <c r="W235" i="1"/>
  <c r="W236" i="1"/>
  <c r="W238" i="1"/>
  <c r="W241" i="1"/>
  <c r="W243" i="1"/>
  <c r="W244" i="1"/>
  <c r="W245" i="1"/>
  <c r="W246" i="1"/>
  <c r="W247" i="1"/>
  <c r="W251" i="1"/>
  <c r="W252" i="1"/>
  <c r="W253" i="1"/>
  <c r="W255" i="1"/>
  <c r="W258" i="1"/>
  <c r="W260" i="1"/>
  <c r="W261" i="1"/>
  <c r="W264" i="1"/>
  <c r="W268" i="1"/>
  <c r="W273" i="1"/>
  <c r="W274" i="1"/>
  <c r="W275" i="1"/>
  <c r="W276" i="1"/>
  <c r="W277" i="1"/>
  <c r="W278" i="1"/>
  <c r="W280" i="1"/>
  <c r="W281" i="1"/>
  <c r="W284" i="1"/>
  <c r="W288" i="1"/>
  <c r="W289" i="1"/>
  <c r="W290" i="1"/>
  <c r="W296" i="1"/>
  <c r="W299" i="1"/>
  <c r="W129" i="1"/>
  <c r="W130" i="1"/>
  <c r="W132" i="1"/>
  <c r="W135" i="1"/>
  <c r="W136" i="1"/>
  <c r="W137" i="1"/>
  <c r="W74" i="1"/>
  <c r="W76" i="1"/>
  <c r="W82" i="1"/>
  <c r="W83" i="1"/>
  <c r="W88" i="1"/>
  <c r="W93" i="1"/>
  <c r="W102" i="1"/>
  <c r="W105" i="1"/>
  <c r="W107" i="1"/>
  <c r="W108" i="1"/>
  <c r="W109" i="1"/>
  <c r="W111" i="1"/>
  <c r="W119" i="1"/>
  <c r="W120" i="1"/>
  <c r="W121" i="1"/>
  <c r="W37" i="1"/>
  <c r="W38" i="1"/>
  <c r="W39" i="1"/>
  <c r="W41" i="1"/>
  <c r="W42" i="1"/>
  <c r="AH71" i="1"/>
  <c r="W73" i="1"/>
  <c r="W69" i="1" l="1"/>
  <c r="W68" i="1"/>
  <c r="W67" i="1"/>
  <c r="AH57" i="1"/>
  <c r="AH58" i="1"/>
  <c r="AH63" i="1"/>
  <c r="AH55" i="1"/>
  <c r="BG54" i="1"/>
  <c r="BG58" i="1"/>
  <c r="BG28" i="1"/>
  <c r="BG26" i="1"/>
  <c r="BG22" i="1"/>
  <c r="AH39" i="1"/>
  <c r="AH40" i="1"/>
  <c r="AH26" i="1"/>
  <c r="AH22" i="1"/>
  <c r="W52" i="1"/>
  <c r="W53" i="1"/>
  <c r="AH21" i="1"/>
  <c r="AH37" i="1"/>
  <c r="AH38" i="1"/>
  <c r="AH41" i="1"/>
  <c r="AH42" i="1"/>
  <c r="AH52" i="1"/>
  <c r="AH53" i="1"/>
  <c r="AH54" i="1"/>
  <c r="AH64" i="1"/>
  <c r="AH74" i="1"/>
  <c r="AH76" i="1"/>
  <c r="AH82" i="1"/>
  <c r="AH83" i="1"/>
  <c r="AH88" i="1"/>
  <c r="AH93" i="1"/>
  <c r="AH105" i="1"/>
  <c r="AH107" i="1"/>
  <c r="AH108" i="1"/>
  <c r="AH109" i="1"/>
  <c r="AH111" i="1"/>
  <c r="AH119" i="1"/>
  <c r="AH120" i="1"/>
  <c r="AH121" i="1"/>
  <c r="AH123" i="1"/>
  <c r="AH129" i="1"/>
  <c r="AH130" i="1"/>
  <c r="AH132" i="1"/>
  <c r="AH135" i="1"/>
  <c r="AH136" i="1"/>
  <c r="AH137" i="1"/>
  <c r="AH139" i="1"/>
  <c r="AH141" i="1"/>
  <c r="AH142" i="1"/>
  <c r="AH143" i="1"/>
  <c r="AH147" i="1"/>
  <c r="AH152" i="1"/>
  <c r="AH154" i="1"/>
  <c r="AH156" i="1"/>
  <c r="AH158" i="1"/>
  <c r="AH159" i="1"/>
  <c r="AH164" i="1"/>
  <c r="AH165" i="1"/>
  <c r="AH166" i="1"/>
  <c r="AH167" i="1"/>
  <c r="AH169" i="1"/>
  <c r="AH170" i="1"/>
  <c r="AH174" i="1"/>
  <c r="AH178" i="1"/>
  <c r="AH179" i="1"/>
  <c r="AH181" i="1"/>
  <c r="AH208" i="1"/>
  <c r="AH210" i="1"/>
  <c r="AH216" i="1"/>
  <c r="AH218" i="1"/>
  <c r="AH219" i="1"/>
  <c r="AH222" i="1"/>
  <c r="AH223" i="1"/>
  <c r="AH228" i="1"/>
  <c r="AH229" i="1"/>
  <c r="AH230" i="1"/>
  <c r="AH231" i="1"/>
  <c r="AH232" i="1"/>
  <c r="AH233" i="1"/>
  <c r="AH235" i="1"/>
  <c r="AH236" i="1"/>
  <c r="AH238" i="1"/>
  <c r="AH241" i="1"/>
  <c r="AH243" i="1"/>
  <c r="AH244" i="1"/>
  <c r="AH245" i="1"/>
  <c r="AH246" i="1"/>
  <c r="AH247" i="1"/>
  <c r="AH251" i="1"/>
  <c r="AH252" i="1"/>
  <c r="AH253" i="1"/>
  <c r="AH255" i="1"/>
  <c r="AH258" i="1"/>
  <c r="AH260" i="1"/>
  <c r="AH261" i="1"/>
  <c r="AH264" i="1"/>
  <c r="AH268" i="1"/>
  <c r="AH273" i="1"/>
  <c r="AH274" i="1"/>
  <c r="AH275" i="1"/>
  <c r="AH276" i="1"/>
  <c r="AH277" i="1"/>
  <c r="AH278" i="1"/>
  <c r="AH280" i="1"/>
  <c r="AH281" i="1"/>
  <c r="AH284" i="1"/>
  <c r="AH288" i="1"/>
  <c r="AH289" i="1"/>
  <c r="AH290" i="1"/>
  <c r="AH296" i="1"/>
  <c r="AH299" i="1"/>
  <c r="AH301" i="1"/>
  <c r="AH305" i="1"/>
  <c r="AH313" i="1"/>
  <c r="AH314" i="1"/>
  <c r="AH315" i="1"/>
  <c r="AH316" i="1"/>
  <c r="AH317" i="1"/>
  <c r="AH318" i="1"/>
  <c r="AH319" i="1"/>
  <c r="AH320" i="1"/>
  <c r="W21" i="1"/>
  <c r="W123" i="1"/>
  <c r="W301" i="1"/>
  <c r="W305" i="1"/>
  <c r="W313" i="1"/>
  <c r="W314" i="1"/>
  <c r="W315" i="1"/>
  <c r="W316" i="1"/>
  <c r="W317" i="1"/>
  <c r="W318" i="1"/>
  <c r="W319" i="1"/>
  <c r="W320" i="1"/>
  <c r="W58" i="1" l="1"/>
  <c r="W57" i="1"/>
  <c r="W63" i="1"/>
  <c r="W22" i="1"/>
  <c r="W71" i="1"/>
  <c r="W28" i="1"/>
  <c r="W26" i="1"/>
  <c r="W139" i="1"/>
  <c r="BT301" i="1"/>
  <c r="AH20" i="1"/>
  <c r="AH19" i="1"/>
  <c r="W19" i="1"/>
  <c r="W20" i="1"/>
  <c r="W18" i="1"/>
  <c r="BT13" i="1" l="1"/>
  <c r="BT15" i="1"/>
  <c r="BT16" i="1"/>
  <c r="BT18" i="1"/>
  <c r="BT20" i="1"/>
  <c r="BT28" i="1"/>
  <c r="BT37" i="1"/>
  <c r="BT38" i="1"/>
  <c r="BT39" i="1"/>
  <c r="BT40" i="1"/>
  <c r="BT41" i="1"/>
  <c r="BT42" i="1"/>
  <c r="BT52" i="1"/>
  <c r="BT54" i="1"/>
  <c r="BT63" i="1"/>
  <c r="BT64" i="1"/>
  <c r="BT74" i="1"/>
  <c r="BT76" i="1"/>
  <c r="BT82" i="1"/>
  <c r="BT83" i="1"/>
  <c r="BT88" i="1"/>
  <c r="BT93" i="1"/>
  <c r="BT102" i="1"/>
  <c r="BT105" i="1"/>
  <c r="BT107" i="1"/>
  <c r="BT108" i="1"/>
  <c r="BT109" i="1"/>
  <c r="BT111" i="1"/>
  <c r="BT119" i="1"/>
  <c r="BT120" i="1"/>
  <c r="BT121" i="1"/>
  <c r="BT123" i="1"/>
  <c r="BT129" i="1"/>
  <c r="BT130" i="1"/>
  <c r="BT132" i="1"/>
  <c r="BT135" i="1"/>
  <c r="BT136" i="1"/>
  <c r="BT137" i="1"/>
  <c r="BT141" i="1"/>
  <c r="BT142" i="1"/>
  <c r="BT143" i="1"/>
  <c r="BT146" i="1"/>
  <c r="BT147" i="1"/>
  <c r="BT149" i="1"/>
  <c r="BT152" i="1"/>
  <c r="BT154" i="1"/>
  <c r="BT156" i="1"/>
  <c r="BT158" i="1"/>
  <c r="BT159" i="1"/>
  <c r="BT160" i="1"/>
  <c r="BT164" i="1"/>
  <c r="BT165" i="1"/>
  <c r="BT166" i="1"/>
  <c r="BT167" i="1"/>
  <c r="BT169" i="1"/>
  <c r="BT170" i="1"/>
  <c r="BT174" i="1"/>
  <c r="BT178" i="1"/>
  <c r="BT179" i="1"/>
  <c r="BT181" i="1"/>
  <c r="BT208" i="1"/>
  <c r="BT210" i="1"/>
  <c r="BT216" i="1"/>
  <c r="BT218" i="1"/>
  <c r="BT219" i="1"/>
  <c r="BT222" i="1"/>
  <c r="BT228" i="1"/>
  <c r="BT229" i="1"/>
  <c r="BT230" i="1"/>
  <c r="BT231" i="1"/>
  <c r="BT232" i="1"/>
  <c r="BT233" i="1"/>
  <c r="BT235" i="1"/>
  <c r="BT236" i="1"/>
  <c r="BT238" i="1"/>
  <c r="BT241" i="1"/>
  <c r="BT243" i="1"/>
  <c r="BT244" i="1"/>
  <c r="BT245" i="1"/>
  <c r="BT246" i="1"/>
  <c r="BT247" i="1"/>
  <c r="BT251" i="1"/>
  <c r="BT252" i="1"/>
  <c r="BT253" i="1"/>
  <c r="BT255" i="1"/>
  <c r="BT258" i="1"/>
  <c r="BT260" i="1"/>
  <c r="BT261" i="1"/>
  <c r="BT266" i="1"/>
  <c r="BT268" i="1"/>
  <c r="BT273" i="1"/>
  <c r="BT274" i="1"/>
  <c r="BT275" i="1"/>
  <c r="BT276" i="1"/>
  <c r="BT277" i="1"/>
  <c r="BT278" i="1"/>
  <c r="BT280" i="1"/>
  <c r="BT281" i="1"/>
  <c r="BT284" i="1"/>
  <c r="BT285" i="1"/>
  <c r="BT288" i="1"/>
  <c r="BT289" i="1"/>
  <c r="BT290" i="1"/>
  <c r="BT296" i="1"/>
  <c r="BT299" i="1"/>
  <c r="BT305" i="1"/>
  <c r="BT313" i="1"/>
  <c r="BT314" i="1"/>
  <c r="BT315" i="1"/>
  <c r="BT317" i="1"/>
  <c r="BT318" i="1"/>
  <c r="BT319" i="1"/>
  <c r="BT5" i="1"/>
  <c r="BN320" i="1"/>
  <c r="BN319" i="1"/>
  <c r="BN318" i="1"/>
  <c r="BN317" i="1"/>
  <c r="BN316" i="1"/>
  <c r="BN315" i="1"/>
  <c r="BN314" i="1"/>
  <c r="BN313" i="1"/>
  <c r="BN305" i="1"/>
  <c r="BN299" i="1"/>
  <c r="BN296" i="1"/>
  <c r="BN290" i="1"/>
  <c r="BN289" i="1"/>
  <c r="BN288" i="1"/>
  <c r="BN285" i="1"/>
  <c r="BN284" i="1"/>
  <c r="BN281" i="1"/>
  <c r="BN280" i="1"/>
  <c r="BN278" i="1"/>
  <c r="BN277" i="1"/>
  <c r="BN276" i="1"/>
  <c r="BN275" i="1"/>
  <c r="BN274" i="1"/>
  <c r="BN273" i="1"/>
  <c r="BN268" i="1"/>
  <c r="BN266" i="1"/>
  <c r="BN264" i="1"/>
  <c r="BN261" i="1"/>
  <c r="BN260" i="1"/>
  <c r="BN258" i="1"/>
  <c r="BN255" i="1"/>
  <c r="BN253" i="1"/>
  <c r="BN252" i="1"/>
  <c r="BN251" i="1"/>
  <c r="BN247" i="1"/>
  <c r="BN246" i="1"/>
  <c r="BN245" i="1"/>
  <c r="BN244" i="1"/>
  <c r="BN243" i="1"/>
  <c r="BN241" i="1"/>
  <c r="BN238" i="1"/>
  <c r="BN236" i="1"/>
  <c r="BN235" i="1"/>
  <c r="BN233" i="1"/>
  <c r="BN232" i="1"/>
  <c r="BN231" i="1"/>
  <c r="BN230" i="1"/>
  <c r="BN229" i="1"/>
  <c r="BN228" i="1"/>
  <c r="BN223" i="1"/>
  <c r="BN222" i="1"/>
  <c r="BN219" i="1"/>
  <c r="BN218" i="1"/>
  <c r="BN216" i="1"/>
  <c r="BN210" i="1"/>
  <c r="BN208" i="1"/>
  <c r="BN181" i="1"/>
  <c r="BN179" i="1"/>
  <c r="BN178" i="1"/>
  <c r="BN174" i="1"/>
  <c r="BN170" i="1"/>
  <c r="BN169" i="1"/>
  <c r="BN167" i="1"/>
  <c r="BN166" i="1"/>
  <c r="BN165" i="1"/>
  <c r="BN164" i="1"/>
  <c r="BN160" i="1"/>
  <c r="BN159" i="1"/>
  <c r="BN158" i="1"/>
  <c r="BN156" i="1"/>
  <c r="BN154" i="1"/>
  <c r="BN152" i="1"/>
  <c r="BN149" i="1"/>
  <c r="BN147" i="1"/>
  <c r="BN146" i="1"/>
  <c r="BN143" i="1"/>
  <c r="BN142" i="1"/>
  <c r="BN141" i="1"/>
  <c r="BN139" i="1"/>
  <c r="BN137" i="1"/>
  <c r="BN136" i="1"/>
  <c r="BN135" i="1"/>
  <c r="BN132" i="1"/>
  <c r="BN130" i="1"/>
  <c r="BN129" i="1"/>
  <c r="BN123" i="1"/>
  <c r="BN121" i="1"/>
  <c r="BN120" i="1"/>
  <c r="BN119" i="1"/>
  <c r="BN111" i="1"/>
  <c r="BN109" i="1"/>
  <c r="BN108" i="1"/>
  <c r="BN107" i="1"/>
  <c r="BN102" i="1"/>
  <c r="BN93" i="1"/>
  <c r="BN88" i="1"/>
  <c r="BN83" i="1"/>
  <c r="BN82" i="1"/>
  <c r="BN76" i="1"/>
  <c r="BN74" i="1"/>
  <c r="BN71" i="1"/>
  <c r="BN64" i="1"/>
  <c r="BN63" i="1"/>
  <c r="BN54" i="1"/>
  <c r="BN52" i="1"/>
  <c r="BN42" i="1"/>
  <c r="BN41" i="1"/>
  <c r="BN40" i="1"/>
  <c r="BN39" i="1"/>
  <c r="BN38" i="1"/>
  <c r="BN37" i="1"/>
  <c r="BN28" i="1"/>
  <c r="BN26" i="1"/>
  <c r="BN20" i="1"/>
  <c r="BN18" i="1"/>
  <c r="BN16" i="1"/>
  <c r="BN15" i="1"/>
  <c r="BN13" i="1"/>
  <c r="BN6" i="1"/>
  <c r="BN5" i="1"/>
  <c r="AV5" i="1"/>
  <c r="AH6" i="1"/>
  <c r="AH13" i="1"/>
  <c r="AH15" i="1"/>
  <c r="AH16" i="1"/>
  <c r="AH18" i="1"/>
  <c r="W6" i="1"/>
  <c r="W13" i="1"/>
  <c r="W15" i="1"/>
  <c r="W16" i="1"/>
  <c r="AP5" i="1"/>
  <c r="AH5" i="1"/>
</calcChain>
</file>

<file path=xl/sharedStrings.xml><?xml version="1.0" encoding="utf-8"?>
<sst xmlns="http://schemas.openxmlformats.org/spreadsheetml/2006/main" count="16222" uniqueCount="4933">
  <si>
    <t>INFORMAÇÕES GERAIS</t>
  </si>
  <si>
    <t>ACOMPANHAMENTO DOS INSTRUMENTOS REGULATÓRIOS</t>
  </si>
  <si>
    <t>PROCESSO</t>
  </si>
  <si>
    <t>PROPOSTA</t>
  </si>
  <si>
    <t>ABERTURA</t>
  </si>
  <si>
    <t>ANÁLISE DE IMPACTO REGULATÓRIO</t>
  </si>
  <si>
    <t>AVALIAÇÃO DO RESULTADO REGULATÓRIO</t>
  </si>
  <si>
    <r>
      <t xml:space="preserve">OUTROS MECANISMOS DE PARTICIPAÇÃO SOCIAL  </t>
    </r>
    <r>
      <rPr>
        <b/>
        <sz val="14"/>
        <color rgb="FFFF0000"/>
        <rFont val="Calibri"/>
        <family val="2"/>
        <scheme val="minor"/>
      </rPr>
      <t>&gt;</t>
    </r>
  </si>
  <si>
    <r>
      <t xml:space="preserve">REALIZAÇÃO DE CONSULTA PÚBLICA 1 </t>
    </r>
    <r>
      <rPr>
        <b/>
        <sz val="14"/>
        <color rgb="FFFF0000"/>
        <rFont val="Calibri"/>
        <family val="2"/>
        <scheme val="minor"/>
      </rPr>
      <t>&gt;</t>
    </r>
  </si>
  <si>
    <t>DELIBERAÇÃO FINAL</t>
  </si>
  <si>
    <t>MACROTEMA</t>
  </si>
  <si>
    <t>Nº PROJETO REGULATÓRIO</t>
  </si>
  <si>
    <t>TÍTULO DO PROJETO</t>
  </si>
  <si>
    <t>CONTEXTO E MOTIVAÇÃO</t>
  </si>
  <si>
    <t>RESULTADOS ESPERADOS</t>
  </si>
  <si>
    <t>OBJ. ESTRATÉGICO PRINCIPAL</t>
  </si>
  <si>
    <t>REGULAMENTOS RELACIONADOS</t>
  </si>
  <si>
    <t>STATUS DO PROJETO</t>
  </si>
  <si>
    <t>Nº PROCESSO</t>
  </si>
  <si>
    <t>DIRETORIA SUPERVISORA</t>
  </si>
  <si>
    <t>GG OU EQUIVALENTE</t>
  </si>
  <si>
    <t>ÁREA RESPONSÁVEL</t>
  </si>
  <si>
    <t>RELATORIA</t>
  </si>
  <si>
    <t>IDº DA PROPOSTA</t>
  </si>
  <si>
    <t>ASSUNTO DA PROPOSTA</t>
  </si>
  <si>
    <t>NATUREZA DA PROPOSTA</t>
  </si>
  <si>
    <t>NORMA REVISADA</t>
  </si>
  <si>
    <t>TIPO DE INSTRUMENTO REGULATÓRIO</t>
  </si>
  <si>
    <t>STATUS DA PROPOSTA</t>
  </si>
  <si>
    <t>TIPO DE ABERTURA</t>
  </si>
  <si>
    <t>Nº DA ABERTURA</t>
  </si>
  <si>
    <t>DATA DA ABERTURA</t>
  </si>
  <si>
    <t>TÍTULO DE EXIBIÇÃO DA ABERTTURA</t>
  </si>
  <si>
    <t>LINK DA ABERTURA</t>
  </si>
  <si>
    <t xml:space="preserve">CONDIÇÃO PROCESSUAL </t>
  </si>
  <si>
    <t>CONDIÇÃO DA AIR</t>
  </si>
  <si>
    <t>HIPÓTESE (1) DE DISPENSA DA AIR</t>
  </si>
  <si>
    <t>HIPÓTESE (2) DE DISPENSA DA AIR</t>
  </si>
  <si>
    <t>HIPÓTESE (3) DE DISPENSA DA AIR</t>
  </si>
  <si>
    <t>FÓRUM DE CONVERGÊNCIA INTERNACIONAL</t>
  </si>
  <si>
    <t xml:space="preserve">ANDAMENTO DA AIR </t>
  </si>
  <si>
    <t>TIPO DE AIR</t>
  </si>
  <si>
    <t>DATA DE CONCLUSÃO DA AIR</t>
  </si>
  <si>
    <t>TÍTULO DE EXIBIÇÃO DA AIR</t>
  </si>
  <si>
    <t>LINK DA AIR</t>
  </si>
  <si>
    <t>CONDIÇÃO DA ARR</t>
  </si>
  <si>
    <t>HIPÓTESE DE DISPENSA DA ARR</t>
  </si>
  <si>
    <t>TIPO DE PARTICIPAÇÃO SOCIAL DO MECANISMO DE PARTICIPAÇÃO SOCIAL 1</t>
  </si>
  <si>
    <t>DATA MECANISMO DE PARTICIPAÇÃO SOCIAL 1</t>
  </si>
  <si>
    <t>INÍCIO DAS CONTRIBUIÇÕES DO MECANISMO DE PARTICIPAÇÃO SOCIAL 1</t>
  </si>
  <si>
    <t>FIM DAS CONTRIBUIÇÕES DO MECANISMO DE PARTICIPAÇÃO SOCIAL 1</t>
  </si>
  <si>
    <t xml:space="preserve">
DESCRITIVO DO MECANISMO OU INSTRUMENTO DE CONVOCAÇÃO</t>
  </si>
  <si>
    <t>LINK DO MECANISMO DE PARTICIPAÇÃO SOCIAL 1</t>
  </si>
  <si>
    <t>TIPO DE PARTICIPAÇÃO SOCIAL DO MECANISMO DE PARTICIPAÇÃO SOCIAL 2</t>
  </si>
  <si>
    <t>DATA MECANISMO DE PARTICIPAÇÃO SOCIAL 2</t>
  </si>
  <si>
    <t>INÍCIO DAS CONTRIBUIÇÕES DO MECANISMO DE PARTICIPAÇÃO SOCIAL 2</t>
  </si>
  <si>
    <t>FIM DAS CONTRIBUIÇÕES DO MECANISMO DE PARTICIPAÇÃO SOCIAL 2</t>
  </si>
  <si>
    <t xml:space="preserve">
DESCRITIVO DO MECANISMO OU INSTRUMENTO DE CONVOCAÇÃO 2</t>
  </si>
  <si>
    <t>LINK DO MECANISMO DE PARTICIPAÇÃO SOCIAL 2</t>
  </si>
  <si>
    <t>CONDIÇÃO DA CP</t>
  </si>
  <si>
    <t>HIPÓTESE DE DISPENSA DA CP</t>
  </si>
  <si>
    <t>ANDAMENTO DA CP</t>
  </si>
  <si>
    <t>Nº DA CP</t>
  </si>
  <si>
    <t>DATA DA CP</t>
  </si>
  <si>
    <t>INÍCIO CONTRIBUIÇÕES</t>
  </si>
  <si>
    <t>FIM CONTRIBUIÇÕES</t>
  </si>
  <si>
    <t>PRAZO DA CP</t>
  </si>
  <si>
    <t xml:space="preserve">TÍTULO EXEBIÇÃO DA CONSULTA PÚBLICA DA CP </t>
  </si>
  <si>
    <t>LINK DA CP</t>
  </si>
  <si>
    <t>ANDAMENTO DA CP 2</t>
  </si>
  <si>
    <t>Nº DA CP 2</t>
  </si>
  <si>
    <t>DATA DA CP 2</t>
  </si>
  <si>
    <t>INÍCIO CONTRIBUIÇÕES DA CP 2</t>
  </si>
  <si>
    <t>FIM CONTRIBUIÇÕES DA CP 2</t>
  </si>
  <si>
    <t>PRAZO DA CP 2</t>
  </si>
  <si>
    <t>TÍTULO EXEBIÇÃO DA CONSULTA PÚBLICA 2</t>
  </si>
  <si>
    <t>LINK DA CP 2</t>
  </si>
  <si>
    <t>TIPO DO ATO</t>
  </si>
  <si>
    <t>Nº DO ATO FINAL</t>
  </si>
  <si>
    <t>DATA DO ATO FINAL</t>
  </si>
  <si>
    <t>DATA DOU</t>
  </si>
  <si>
    <t>ATO FINAL</t>
  </si>
  <si>
    <t>LINK DO ATO FINAL</t>
  </si>
  <si>
    <t>Assuntos Transversais</t>
  </si>
  <si>
    <t>1.1</t>
  </si>
  <si>
    <t>Autorização para esgotamento de estoque de produtos sujeitos à vigilância sanitária</t>
  </si>
  <si>
    <t xml:space="preserve">Esgotamento de estoque é uma solicitação protocolada pelas empresas com vistas ao consumo de materiais de embalagens ou de produtos acabados de empresas que tiveram alteração de dados cadastrais, transferência de titularidade, registro de medicamentos clones, solicitações de substituição de marca, descontinuidade de fabricação de determinados medicamentos e produtos para saúde, ou cancelamento de registros entre outros. A Anvisa recebe um volume considerável desse tipo de solicitação e com o objetivo de reforçar as previsões regulamentares a respeito do assunto e estabelecer fluxos internos para o devido tratamento foi elaborada em 2016 a Orientação de Serviço nº 16/2016. </t>
  </si>
  <si>
    <t>Garantir o acesso seguro da população a produtos e serviços sujeitos à vigilância sanitária; Racionalizar as ações de regularização de produtos e serviços; Fortalecer as ações de controle, monitoramento e fiscalização de produtos e serviços.</t>
  </si>
  <si>
    <t>Objetivo 7 -  Fortalecer as ações de controle, monitoramento e fiscalização de produtos e serviços</t>
  </si>
  <si>
    <t>Não foram indicados regulamentos vigentes relacionados ao Projeto Regulatório</t>
  </si>
  <si>
    <t xml:space="preserve">Em andamento </t>
  </si>
  <si>
    <t xml:space="preserve"> 25351.696789/2012-02</t>
  </si>
  <si>
    <t>Quarta Diretoria (DIRE4)</t>
  </si>
  <si>
    <t>Gerência-Geral de Inspeção e Fiscalização Sanitária (GGFIS)</t>
  </si>
  <si>
    <t>GGFIS</t>
  </si>
  <si>
    <t>Antonio Barra</t>
  </si>
  <si>
    <t>1.1.1.a</t>
  </si>
  <si>
    <t>1.1.1.a Autorização para esgotamento de estoque de produtos sujeitos à vigilância sanitária</t>
  </si>
  <si>
    <t>Nova norma</t>
  </si>
  <si>
    <t>N/A</t>
  </si>
  <si>
    <t>Ato Normativo</t>
  </si>
  <si>
    <t>6 - Em Deliberação final</t>
  </si>
  <si>
    <t>Despacho de Iniciativa (DI)</t>
  </si>
  <si>
    <t>http://antigo.anvisa.gov.br/propostas-regulatorias#/visualizar/24574</t>
  </si>
  <si>
    <t>Realização da AIR</t>
  </si>
  <si>
    <t>AIR concluída</t>
  </si>
  <si>
    <t>REMAI</t>
  </si>
  <si>
    <t>http://antigo.anvisa.gov.br/documents/33880/5758838/25351.696789_2012-02+-+Esgotamento+de+estoque+de+produtos+sujeitos+a+vigil%C3%A2ncia+sanit%C3%A1ria.pdf/54c9477c-45e6-462c-a807-9465d6fd1f70</t>
  </si>
  <si>
    <t xml:space="preserve">ARR não obrigatória </t>
  </si>
  <si>
    <t>Realização da CP</t>
  </si>
  <si>
    <t>CP concluída</t>
  </si>
  <si>
    <t>http://antigo.anvisa.gov.br/consultas-publicas#/visualizar/427665</t>
  </si>
  <si>
    <t>1.2</t>
  </si>
  <si>
    <t>Avaliação e Consolidação de Normas do estoque regulatório da Anvisa</t>
  </si>
  <si>
    <t>Em dezembro de 2019 foi publicado o Decreto nº 10.139, de 28 de novembro de 2019, que dispõe sobre a revisão e a consolidação dos atos normativos inferiores a decreto editados por órgãos e entidades da administração pública federal direta, autárquica e fundacional. O Decreto determinou prazos para a avaliação e consolidação de normas, com a possibilidade de melhorias na redação e na forma dos atos normativos, bem como a simplificação e exclusão de disposições obsoletas. 
A Anvisa cumpriu com todas as etapas requisitos do Decreto, conforme verifica-se no Relatório Final de Conclusão da Revisão e Consolidação (https://www.gov.br/anvisa/pt-br/assuntos/regulamentacao/gestao-do-estoque/consolidacao/resultados-da-avaliacao-e-consolidacao)
Não obstante, o referido Decreto, em seu art. 19, determina a manutenção da consolidação normativa por meio: da realização de alteração na norma consolidada cada vez que novo ato com temática aderente a ela for editado; e da repetição dos procedimentos de revisão e consolidação normativa no início do primeiro ano de cada mandato presidencial com término até o segundo ano do mandato presidencial. 
Dessa forma, este projeto regulatório visa abarcar os processos futuros de consolidação normativa, que contemplam ajustes de forma nos atos da Anvisa, e, portanto, não inclui alterações de mérito em instrumentos normativos, que devem seguir os procedimentos estabelecidos na Portaria PT nº 162, de 2021, e na OS nº 96, de 2021 e suas atualizações.</t>
  </si>
  <si>
    <t>O resultado geral esperado com o projeto é a adequação das normas à exigência prevista no Decreto nº 10.139, de 2019, quanto à manutenção da consolidação normativa, tornando o Estoque Regulatório da Anvisa atualizado e mais claro e acessível à sociedade. De forma mais específica, espera-se que as ações de revisão e consolidação façam parte da rotina de gestão do estoque da Anvisa, contribuindo para a melhoria contínua da qualidade regulatória.</t>
  </si>
  <si>
    <t>Objetivo 9 - Aprimorar a qualidade regulatória em vigilância sanitária</t>
  </si>
  <si>
    <t>Conjunto de regulamentos do estoque regulatório da Anvisa que requer revisão em relação às adequações previstas no Decreto 10.139 de 2019</t>
  </si>
  <si>
    <t xml:space="preserve">25351.944182/2019-91  </t>
  </si>
  <si>
    <t>Gabinete do Diretor-Presidente (GADIP)</t>
  </si>
  <si>
    <t>Assessoria de Melhoria da Qualidade Regulatória (ASREG)</t>
  </si>
  <si>
    <t>CPROR</t>
  </si>
  <si>
    <t>1.2.1.a</t>
  </si>
  <si>
    <t>Proposta para revisão de forma, revogação ou consolidação de atos normativos sob a responsabilidade da Anvisa nos termos do Decreto 10.139, de 2019.</t>
  </si>
  <si>
    <t>Revisão de norma</t>
  </si>
  <si>
    <t>Todas as normas do estoque regulatório da vigilância sanitária</t>
  </si>
  <si>
    <t>7 - Concluído</t>
  </si>
  <si>
    <t>Termo de Abertura de Processo (TAP)</t>
  </si>
  <si>
    <t>http://antigo.anvisa.gov.br/tap#/visualizar/414869</t>
  </si>
  <si>
    <t>Não aplicabilidade da AIR</t>
  </si>
  <si>
    <t>Dispensa da CP</t>
  </si>
  <si>
    <t>Urgência</t>
  </si>
  <si>
    <t>1.2.1.b</t>
  </si>
  <si>
    <r>
      <t xml:space="preserve">	
Altera e revoga atos normativos componentes da </t>
    </r>
    <r>
      <rPr>
        <b/>
        <sz val="11"/>
        <color theme="1"/>
        <rFont val="Calibri"/>
        <family val="2"/>
        <scheme val="minor"/>
      </rPr>
      <t>quinta etapa</t>
    </r>
    <r>
      <rPr>
        <sz val="11"/>
        <color theme="1"/>
        <rFont val="Calibri"/>
        <family val="2"/>
        <scheme val="minor"/>
      </rPr>
      <t xml:space="preserve"> do processo de revisão e consolidação de atos normativa no âmbito da Anvisa (5 ETAPA)</t>
    </r>
  </si>
  <si>
    <t>Todas as normas do estoque regulatório da vigilância sanitária relacionadas aos temas da 5ª etapa</t>
  </si>
  <si>
    <t>25351.912979/2021-44</t>
  </si>
  <si>
    <t>1.2.2.a</t>
  </si>
  <si>
    <t xml:space="preserve"> Terceira etapa de consolidação em observância ao que prevê a Portaria nº 201/GADIP-DP/ANVISA, de 20 de fevereiro de 2020, e o Decreto nº 10.139, de 28 de novembro de 2019.</t>
  </si>
  <si>
    <t>Todas as normas do estoque regulatório da vigilância sanitária relacionadas aos temas da 3ª etapa</t>
  </si>
  <si>
    <t>RDC</t>
  </si>
  <si>
    <t>http://antigo.anvisa.gov.br/legislacao#/visualizar/451683</t>
  </si>
  <si>
    <t>25351.918515/2021-41</t>
  </si>
  <si>
    <t>1.2.3.a</t>
  </si>
  <si>
    <t xml:space="preserve">	
Altera e revoga atos normativos componentes da quarta etapa do processo de revisão e consolidação de atos normativa no âmbito da Anvisa</t>
  </si>
  <si>
    <t>Todas as normas do estoque regulatório da vigilância sanitária relacionadas aos temas da 4ª etapa</t>
  </si>
  <si>
    <t>http://antigo.anvisa.gov.br/legislacao#/visualizar/460125</t>
  </si>
  <si>
    <t>ASREG</t>
  </si>
  <si>
    <t xml:space="preserve">Assessoria do Sistema Nacional de Vigilância Sanitária (ASNVS) </t>
  </si>
  <si>
    <t>ASNVS</t>
  </si>
  <si>
    <t>Gerência-Geral de Recursos (GGREC)</t>
  </si>
  <si>
    <t>GGREC</t>
  </si>
  <si>
    <t>Diretor-Presidente</t>
  </si>
  <si>
    <t>Gerência Geral de Gestão Administrativa e Financeira (GGGAF)</t>
  </si>
  <si>
    <t>Gerência-Geral de Conhecimento, Inovação e Pesquisa (GGCIP)</t>
  </si>
  <si>
    <t>Segunda Diretoria (DIRE2)</t>
  </si>
  <si>
    <t>Gerência-Geral de Alimentos (GGALI)</t>
  </si>
  <si>
    <t>GGALI</t>
  </si>
  <si>
    <t>Gerência-Geral de Medicamentos (GGMED)</t>
  </si>
  <si>
    <t>GGMED</t>
  </si>
  <si>
    <t>Gerência-Geral de Produtos Biológicos, Radiofármacos, Sangue, Tecidos, Células, Órgãos e Produtos de Terapias Avançadas (GGBIO)</t>
  </si>
  <si>
    <t>GGBIO</t>
  </si>
  <si>
    <t>Coordenação de Pesquisa Clínica em Medicamentos e Produtos Biológicos (COPEC)</t>
  </si>
  <si>
    <t>COPEC</t>
  </si>
  <si>
    <t>Terceira Diretoria (DIRE3)</t>
  </si>
  <si>
    <t>Gerência-Geral de Toxicologia (GGTOX)</t>
  </si>
  <si>
    <t>GGTOX</t>
  </si>
  <si>
    <t>Gerência-Geral de Tecnologia de Produtos para Saúde (GGTPS)</t>
  </si>
  <si>
    <t>GGTPS</t>
  </si>
  <si>
    <t>Gerência-Geral de Registro e Fiscalização de Produtos Fumígenos, derivados ou não do Tabaco (GGTAB)</t>
  </si>
  <si>
    <t>GGTAB</t>
  </si>
  <si>
    <t>Gerência de Produtos de Higiene, Perfumes, Cosméticos e Saneantes (GHCOS)</t>
  </si>
  <si>
    <t>GHCOS</t>
  </si>
  <si>
    <t>Gerência-Geral de Tecnologia em Serviços de Saúde (GGTES)</t>
  </si>
  <si>
    <t>GGTES</t>
  </si>
  <si>
    <t>Gerência de Laboratórios de Saúde Públicas (GELAS)</t>
  </si>
  <si>
    <t>GELAS</t>
  </si>
  <si>
    <t>Quinta Diretoria (DIRE5)</t>
  </si>
  <si>
    <t>Gerência de Produtos Controlados (GPCON)</t>
  </si>
  <si>
    <t>GPCON</t>
  </si>
  <si>
    <t>Gerência-Geral de Monitoramento de Produtos Sujeitos à Vigilância Sanitária (GGMON)</t>
  </si>
  <si>
    <t>GGMON</t>
  </si>
  <si>
    <t>Gerência-Geral de Portos, Aeroportos, Fronteiras e Recintos Alfandegados (GGPAF)</t>
  </si>
  <si>
    <t>GGPAF</t>
  </si>
  <si>
    <t>25351.903677/2023-47</t>
  </si>
  <si>
    <t>1.2.24.a</t>
  </si>
  <si>
    <t xml:space="preserve">	
Ato consolidador para recapitulação de atos normativos aplicáveis ao processo de regularização sanitária de medicamentos</t>
  </si>
  <si>
    <t>http://antigo.anvisa.gov.br/legislacao#/visualizar/506972</t>
  </si>
  <si>
    <t>25351.918197/2023-81</t>
  </si>
  <si>
    <t>1.2.25.a</t>
  </si>
  <si>
    <t xml:space="preserve">Revogar Resoluções de Diretoria Colegiada - RDC, relacionadas à Emergência em Saúde Pública de Importância Nacional (ESPIN) e à Emergência em Saúde Pública de Importância Internacional (ESPII) em decorrência da infecção humana pelo novo coronavírus (2019-nCoV).   </t>
  </si>
  <si>
    <t>Resoluções de Diretoria Colegiada - RDC, relacionadas à Emergência em Saúde Pública de Importância Nacional (ESPIN) e à Emergência em Saúde Pública de Importância Internacional (ESPII) em decorrência da infecção humana pelo novo coronavírus (2019-nCoV)</t>
  </si>
  <si>
    <t>http://antigo.anvisa.gov.br/tap#/visualizar/507168</t>
  </si>
  <si>
    <t>Dispensa da AIR</t>
  </si>
  <si>
    <t>Alteração ou revogação de norma obsoleta (sem alteração de mérico)</t>
  </si>
  <si>
    <t>Improdutiva</t>
  </si>
  <si>
    <t>http://antigo.anvisa.gov.br/legislacao#/visualizar/506977</t>
  </si>
  <si>
    <t>25351.935954/2023-81</t>
  </si>
  <si>
    <t>1.2.26.a</t>
  </si>
  <si>
    <t xml:space="preserve">Abertura única de processo regulatório para dispor sobre a revisão e consolidação de atos normativos sem alteração de mérito, nos termos do art. 21 da Portaria nº 863, de 4 de agosto de 2023
</t>
  </si>
  <si>
    <t>2 - Em elaboração da minuta do Instrumento Regulatório</t>
  </si>
  <si>
    <t>https://antigo.anvisa.gov.br/tap#/visualizar/512421</t>
  </si>
  <si>
    <t>1.3</t>
  </si>
  <si>
    <t>Boas práticas em farmácias e drogarias</t>
  </si>
  <si>
    <t>As Boas Práticas para funcionamento, dispensação e comercialização de produtos são o conjunto de medidas que visam a assegurar a manutenção da qualidade e da segurança dos produtos disponibilizados em farmácias e drogarias, com a finalidade de contribuir para o uso racional desses produtos e a melhoria da qualidade de vida dos usuários. 
Observam-se ausência de clareza e inúmeras dúvidas da população sobre os produtos que podem ser ofertados em farmácias e drogarias. Ademais, considerando que o regulamento vigente foi publicado há mais de 10 (dez) anos, e tendo em vista outros normativos publicados, além de ações judiciais com decisões desfavoráveis à posição da Anvisa, o projeto regulatório de revisão da Resolução de Diretoria Colegiada-RDC nº 44, de 17 de agosto de 2009, é necessário.
No projeto serão tratadas pela GGFIS as vedações e permissões relativas ao comércio de medicamentos em farmácias e drogarias, e as ações de fiscalização relacionadas. Ainda, será discutido o comércio eletrônico de medicamentos, para avaliar ferramentas com maior capacidade de interação com o usuário, sem que haja incremento de risco sanitário.</t>
  </si>
  <si>
    <t>Atualização da regulamentação relacionada a Boas Práticas para o controle sanitário da comercialização de produtos farmacêuticos em farmácias e drogarias, harmonizando-a com outros regulamentos atuais e ampliando a segurança jurídica dos agentes envolvidos neste tema. Definição das permissões e vedações relacionadas ao comércio de medicamentos, assim como as ações de fiscalização relacionadas. Definição de requisitos específicos para o comércio eletrônico de medicamentos, com mitigação de risco sanitário e ampliação do acesso.</t>
  </si>
  <si>
    <t xml:space="preserve">Objetivo 3 - Garantir o acesso seguro da população a produtos e serviços sujeitos à vigilância sanitária </t>
  </si>
  <si>
    <t>Resolução de Diretoria Colegiada-RDC nº 44, de 17 de agosto de 2009.</t>
  </si>
  <si>
    <t>25351.523469/2016-77</t>
  </si>
  <si>
    <t>GIMED</t>
  </si>
  <si>
    <t>Sob condução do GG ou equivalente</t>
  </si>
  <si>
    <t>1.3.1.a</t>
  </si>
  <si>
    <t>RDC nº 44/2009</t>
  </si>
  <si>
    <t>1 - Em Análise de Impacto Regulatório (AIR)</t>
  </si>
  <si>
    <t> </t>
  </si>
  <si>
    <t>http://antigo.anvisa.gov.br/propostas-regulatorias#/visualizar/352230</t>
  </si>
  <si>
    <t>AIR Não Iniciado</t>
  </si>
  <si>
    <t>Processo em fase anterior à CP</t>
  </si>
  <si>
    <t>25351.922230/2021-13</t>
  </si>
  <si>
    <t>1.3.2.a</t>
  </si>
  <si>
    <t>Revogação da Seção V, Subseção I da RDC nº 44/2009, e inclusão de uma Instrução Normativa específica para regulamentar a solicitação remota para dispensação de medicamento</t>
  </si>
  <si>
    <t>http://antigo.anvisa.gov.br/tap#/visualizar/479325</t>
  </si>
  <si>
    <t>1.4</t>
  </si>
  <si>
    <t>Compartilhamento de áreas produtivas entre produtos para saúde, produtos de higiene, cosméticos, alimentos e/ou insumos farmacêuticos</t>
  </si>
  <si>
    <t xml:space="preserve">As Boas Práticas de Fabricação são um conjunto de medidas que devem ser adotadas no momento da fabricação dos produtos sujeitos à vigilância sanitária, a fim de garantir a qualidade e a segurança à saúde do consumidor. A RDC 301/2019 dispõe as diretrizes gerais de Boas Práticas de Fabricação de Medicamentos do Esquema de Cooperação em Inspeção Farmacêutica, PIC/S, e estabelece, entre outros requisitos sanitários, condições para o compartilhamento de áreas produtivas de medicamentos com outros produtos sujeitos à vigilância sanitária (produtos para saúde, cosméticos e alimentos). Contudo, não há no arcabouço regulatório previsão de compartilhamento de áreas produtivas entre outras categorias de produtos sujeitos à vigilância sanitária (compartilhamento de áreas produtivas entre produtos para saúde, produtos de higiene, cosméticos, alimentos e/ou insumos farmacêuticos). Considerando a lacuna regulatória existente e o entendimento mundial sobre o assunto, demonstrando tendência de compartilhamento de áreas produtivas para diferentes categorias de produtos, constata-se a necessidade de regulamentação deste tema. </t>
  </si>
  <si>
    <t>Estabelecer requisitos mínimos para o compartilhamento de áreas produtivas entre produtos para saúde, produtos de higiene, cosméticos, alimentos e/ou insumos farmacêuticos, considerando a lacuna regulatória existente e o entendimento mundial sobre o assunto, onde há a tendência de compartilhamento de áreas produtivas para diferentes categorias de produtos, possibilitando a otimização e redução dos custos de produção, sem ampliação de risco sanitário relacionado ao consumo desses produtos.</t>
  </si>
  <si>
    <t xml:space="preserve">Objetivo 4 - Promover ambiente regulatório favorável ao desenvolvimento social e econômico </t>
  </si>
  <si>
    <t xml:space="preserve">25351.614323/2015-52
</t>
  </si>
  <si>
    <t>1.4.1.a</t>
  </si>
  <si>
    <t>Regulamentação sobre o Compartilhamento de Áreas Produtivas entre Produtos para Saúde, Produtos de Higiene, Cosméticos, Alimentos e/ou Insumos Farmacêuticos</t>
  </si>
  <si>
    <t>http://antigo.anvisa.gov.br/propostas-regulatorias#/visualizar/24249</t>
  </si>
  <si>
    <t>http://antigo.anvisa.gov.br/consultas-publicas#/visualizar/427668</t>
  </si>
  <si>
    <t>1.5</t>
  </si>
  <si>
    <t>Controle da lenalidomida e medicamentos que a contenham</t>
  </si>
  <si>
    <t>Revisão da Resolucao de Diretoria Colegiada - RDC n 191, de 11 de dezembro de 2017, que trata do controle da lenalidomida</t>
  </si>
  <si>
    <t>Estabelecer de forma clara os requisitos que devem ser atendidos por empresas interessadas no desenvolvimento de medicamentos genéricos ou similares à base de lenalidomida e por Centros de Equivalência e de Bioequivalência / Biodisponibilidade relativa. Pela sua teratogenicidade  inerente, são necessários  controles por esses estabelecimentos, de modo a minimizar os riscos relacionados à sua manipulação e uso.</t>
  </si>
  <si>
    <t>RDC 191/2017</t>
  </si>
  <si>
    <t>Concluído</t>
  </si>
  <si>
    <t>25351.940276/2020-25</t>
  </si>
  <si>
    <t>Meiruze Freitas</t>
  </si>
  <si>
    <t>1.5.1.a</t>
  </si>
  <si>
    <t>Proposta de abertura de processo regulatorio para alteracao da Resolucao de Diretoria Colegiada - RDC n. 191, de 11 de dezembro de 2017, que trata do controle da lenalidomida</t>
  </si>
  <si>
    <t>RDC nº 191/2017</t>
  </si>
  <si>
    <t>http://antigo.anvisa.gov.br/tap#/visualizar/444497</t>
  </si>
  <si>
    <t>Realização da ARR obrigatória</t>
  </si>
  <si>
    <t>http://antigo.anvisa.gov.br/consultas-publicas#/visualizar/447868</t>
  </si>
  <si>
    <t>http://antigo.anvisa.gov.br/legislacao#/visualizar/487695</t>
  </si>
  <si>
    <t>Nova Norma</t>
  </si>
  <si>
    <t>1.5.1.c</t>
  </si>
  <si>
    <t> Proposta de Instrução Normativa - IN que define, de forma complementar à Resolução de Diretoria Colegiada -RDC nº 191, de 11 de dezembro de 2017, os critérios de controle especial para a realização de estudos e pesquisas, incluindo testes laboratoriais e ensaios, com lenalidomida e medicamentos que a contenham</t>
  </si>
  <si>
    <t>http://antigo.anvisa.gov.br/propostas-regulatorias#/visualizar/448281</t>
  </si>
  <si>
    <t>IN</t>
  </si>
  <si>
    <t>http://antigo.anvisa.gov.br/legislacao#/visualizar/487696</t>
  </si>
  <si>
    <t>1.6</t>
  </si>
  <si>
    <t>Controle da talidomida e medicamentos que a contenham</t>
  </si>
  <si>
    <t xml:space="preserve">Avaliando o o risco à saúde relacionado ao uso inadequado do medicamento talidomida, entende-se que a RDC nº 11/2011, dispõe sobre o controle da substância Talidomida e do medicamento que a contenha, necessita de ajustes que colaborem com a melhoria de gestão nas esferas federal, estadual e municipal. </t>
  </si>
  <si>
    <t>Permitir um controle mais efetivo da distribuição e monitoramento da substância e do medicamento talidomida</t>
  </si>
  <si>
    <t>RDC 11/2011</t>
  </si>
  <si>
    <t xml:space="preserve">25351.902117/2017-27 </t>
  </si>
  <si>
    <t>Romison Mota</t>
  </si>
  <si>
    <t>1.6.1.a</t>
  </si>
  <si>
    <t>Revisão de norma da Resolução (RDC) 11/2011, que dispõe sobre o controle da substância Talidomida e do medicamento que a contenha.</t>
  </si>
  <si>
    <t>(RDC) 11/2011</t>
  </si>
  <si>
    <t>4 - Em análise das contribuições da CP e Elaboração do Instrumento Final</t>
  </si>
  <si>
    <t>http://antigo.anvisa.gov.br/propostas-regulatorias#/visualizar/382929</t>
  </si>
  <si>
    <t>https://www.gov.br/anvisa/pt-br/assuntos/regulamentacao/air/analises-de-impacto-regulatorio/2021/25351-902117_2017-27-revisao-da-rdc-no-11_2011.pdf/view</t>
  </si>
  <si>
    <t>http://antigo.anvisa.gov.br/consultas-publicas#/visualizar/446305</t>
  </si>
  <si>
    <t>1.6.1.b</t>
  </si>
  <si>
    <t>Proposta de Instrução Normativa que define as indicações terapêuticas do medicamento Talidomida autorizadas pela Anvisa</t>
  </si>
  <si>
    <t>http://antigo.anvisa.gov.br/consultas-publicas#/visualizar/446304</t>
  </si>
  <si>
    <t>1.7</t>
  </si>
  <si>
    <t>Controle e Fiscalização de Substâncias sob Controle Especial e Plantas que podem originá-las.</t>
  </si>
  <si>
    <t>- Necessidade de atualização de procedimentos de controle e fiscalização de plantas, substâncias, medicamentos e produtos sujeitos a controle especial, com foco na simplificação e modernização, visando a melhoria dos controles realizados e o acesso seguro;
- Norma obsoleta considerando os avanços e a evolução do mercado e da sociedade na oferta ou uso desses produtos;
- Existência de lacunas regulatórias no que tange a alguns segmentos de mercados, como estabelecimentos de ensino e pesquisa e clínicas veterinárias que trabalham com substâncias e medicamentos sujeitos a controle especial;
- Necessidade de harmonização à Lei de Anabolizantes (Lei n.º 9965, de 27 de abril de 2000);
- Necessidade de harmonização à Lei 13.732, de 8 de novembro de 2018, que define que a receita tem validade em todo o território nacional: desenvolvimento de um sistema único de numeração de receituário (SNCR);
- Necessidade de harmonização à Lei nº 14.063, de 23 de setembro de 2020, que dispõe sobre o uso de assinaturas eletrônicas, a qual determinou que os documentos eletrônicos subscritos por profissionais de saúde e relacionados à sua área de atuação são válidos para todos os fins quando assinados por meio de assinatura eletrônica avançada ou assinatura eletrônica qualificada.</t>
  </si>
  <si>
    <t>Atualização de procedimentos de controle e fiscalização de plantas, substâncias, medicamentos e produtos sujeitos a controle especial, com foco na simplificação e modernização, visando a prevenção de desvios, uso abusivo e ilícito de substâncias que podem causar dependência física e psíquica, além de apresentar soluções que visem mitigar os riscos relacionados às substâncias Psicotrópicas, Entorpecentes, entre outras controladas, bem como garantir o acesso seguro da população a esses medicamentos.</t>
  </si>
  <si>
    <t xml:space="preserve"> - Portaria SVS/MS n.º 344/1998;
- Portaria SVS/MS nº 06/1999;
 - RDC nº 58/2007;
- RDC 50/2014;
- RDC 133/2016; - RDC 659/2022 (revogou a RDC 367/2020; - RDC 63/2008</t>
  </si>
  <si>
    <t>25351.557902/2011-73</t>
  </si>
  <si>
    <t>Marcelo Moreira</t>
  </si>
  <si>
    <t>1.7.1.a</t>
  </si>
  <si>
    <t>Controle e Fiscalização de Substâncias sob Controle Especial e Plantas que podem originar  (Revisão da Portaria SVS/MS n.º 344/1998)</t>
  </si>
  <si>
    <t>Portaria 344/1998</t>
  </si>
  <si>
    <t>Portaria</t>
  </si>
  <si>
    <t>Não disponibilizado no Portal</t>
  </si>
  <si>
    <t>https://www.gov.br/anvisa/pt-br/assuntos/regulamentacao/air/analises-de-impacto-regulatorio/2021/25351-557902_2011-73-revisao-da-portaria-no-344_98.pdf/view</t>
  </si>
  <si>
    <t>http://antigo.anvisa.gov.br/consultas-publicas#/visualizar/448860</t>
  </si>
  <si>
    <t xml:space="preserve">25351.932352/2018-12 </t>
  </si>
  <si>
    <t>Daniel Meirelles</t>
  </si>
  <si>
    <t>1.7.2.a</t>
  </si>
  <si>
    <t xml:space="preserve">Definição de critérios e procedimentos para implementação de gerenciamento informatizado da distribuição de numeração e talonários de Receituário de Controle Especial no território nacional. 
</t>
  </si>
  <si>
    <t>Portaria SVS/MS nº 344/1998</t>
  </si>
  <si>
    <t>http://antigo.anvisa.gov.br/analise-de-impacto-regulatorio?p_p_id=110_INSTANCE_SkX5E3kMwaCk&amp;p_p_lifecycle=0&amp;p_p_state=normal&amp;p_p_mode=view&amp;p_p_col_id=column-2&amp;p_p_col_pos=1&amp;p_p_col_count=2&amp;_110_INSTANCE_SkX5E3kMwaCk_struts_action=%2Fdocument_library_display%2Fview_file_entry&amp;_110_INSTANCE_SkX5E3kMwaCk_redirect=http%3A%2F%2Fportal.anvisa.gov.br%2Fanalise-de-impacto-regulatorio%2F-%2Fdocument_library_display%2FSkX5E3kMwaCk%2Fview%2F4919643%3F_110_INSTANCE_SkX5E3kMwaCk_advancedSearch%3Dfalse%26_110_INSTANCE_SkX5E3kMwaCk_cur2%3D2%26_110_INSTANCE_SkX5E3kMwaCk_keywords%3D%26_110_INSTANCE_SkX5E3kMwaCk_topLink%3Dhome%26p_r_p_564233524_resetCur%3Dfalse%26_110_INSTANCE_SkX5E3kMwaCk_delta2%3D20%26_110_INSTANCE_SkX5E3kMwaCk_andOperator%3Dtrue&amp;_110_INSTANCE_SkX5E3kMwaCk_fileEntryId=5146120</t>
  </si>
  <si>
    <t>http://antigo.anvisa.gov.br/propostas-regulatorias#/visualizar/388483</t>
  </si>
  <si>
    <t>25351.921428/2020-91</t>
  </si>
  <si>
    <t>1.7.3.a</t>
  </si>
  <si>
    <t xml:space="preserve">Regulamentar a emissão, prescrição, aviamento, dispensação e guarda das Receitas de Controle Especial e das receitas de medicamentos antimicrobianos emitidas em meio eletrônico. </t>
  </si>
  <si>
    <t>http://antigo.anvisa.gov.br/tap#/visualizar/448864</t>
  </si>
  <si>
    <t>25351.929268/2021-17</t>
  </si>
  <si>
    <t>1.7.4.a</t>
  </si>
  <si>
    <t>Alteração da Resolução de Diretoria Colegiada - RDC nº 58, de 5 de setembro de 2007 que dispõe sobre o aperfeiçoamento do controle e fiscalização de substâncias psicotrópicas anorexígenas</t>
  </si>
  <si>
    <t>RDC nº 58/2007</t>
  </si>
  <si>
    <t>http://antigo.anvisa.gov.br/tap#/visualizar/474885</t>
  </si>
  <si>
    <t>Disciplinamento de norma superior</t>
  </si>
  <si>
    <t>http://antigo.anvisa.gov.br/legislacao#/visualizar/483696</t>
  </si>
  <si>
    <t>25351.910246/2020-94</t>
  </si>
  <si>
    <t>1.7.5.a</t>
  </si>
  <si>
    <t>Prorrogação da Resolução da Diretoria Colegiada - RDC nº 357 de 24/03/2020, que estende, temporariamente, as quantidades máximas de medicamentos sujeitos a controle especial permitidas em Notificações de Receita e Receitas de Controle Especial e permite, temporariamente, a entrega remota definida por programa público específico e a entrega em domicílio de medicamentos sujeitos a controle especial, em virtude da Emergência de Saúde Pública de Importância Internacional (ESPII) relacionada ao novo Coronavírus (SARS-CoV-2).</t>
  </si>
  <si>
    <t>RDC nº 357/2020</t>
  </si>
  <si>
    <t>http://antigo.anvisa.gov.br/tap#/visualizar/504378</t>
  </si>
  <si>
    <t>Baixo impacto</t>
  </si>
  <si>
    <t>http://antigo.anvisa.gov.br/legislacao#/visualizar/504349</t>
  </si>
  <si>
    <t>1.7.5.b</t>
  </si>
  <si>
    <t>Alteração pontual da Portaria SVS/MS nº 344, de 1998, e a Resolução de Diretoria Colegiada - RDC nº 44, de 2009 para permitir a entrega remota de medicamentos sujeitos a controle especial realizada por estabelecimento dispensador, inclusive a entrega remota definida por programas governamentais.</t>
  </si>
  <si>
    <t>Portaria SVS/MS nº 344/1998 e  RDC nº 44/ 2009</t>
  </si>
  <si>
    <t>http://antigo.anvisa.gov.br/tap#/visualizar/509354</t>
  </si>
  <si>
    <t>Redução de exigências</t>
  </si>
  <si>
    <t>http://antigo.anvisa.gov.br/legislacao#/visualizar/509750</t>
  </si>
  <si>
    <t>1.8</t>
  </si>
  <si>
    <t>Controle e fiscalização em importação, exportação e pesquisa com substâncias sob controle especial e plantas que podem originá-las</t>
  </si>
  <si>
    <r>
      <t xml:space="preserve">Revisão do Anexo I da </t>
    </r>
    <r>
      <rPr>
        <sz val="11"/>
        <color rgb="FF000000"/>
        <rFont val="Calibri"/>
        <family val="2"/>
      </rPr>
      <t>RDC 659/2022 (revogou a RDC 367/2020 e a RDC 577/2021), a qual dispõe sobre o controle de importação e exportação de substâncias, plantas e medicamentos sujeitos a controle especial.</t>
    </r>
  </si>
  <si>
    <t>Consolidar as alterações relacionadas à  Autorização Especial Simplificada para Instituição de Ensino e Pesquisa (AEP) e incluir novos pontos de entrada para produtos sujeitos a controle especial..</t>
  </si>
  <si>
    <t>RDC 659/2022 (revogou a RDC 367/2020 e a RDC 577/2021)</t>
  </si>
  <si>
    <t>25351.490965/2015-07</t>
  </si>
  <si>
    <t>COCIC</t>
  </si>
  <si>
    <t>1.8.1.a</t>
  </si>
  <si>
    <t>Alteração da RDC nº 367/2020, a qual dispõe sobre o controle de importação e exportação de substâncias, plantas e medicamentos sujeitos a controle especial, e dá outras providências</t>
  </si>
  <si>
    <t>RDC 367/2020</t>
  </si>
  <si>
    <t>http://antigo.anvisa.gov.br/tap#/visualizar/448313</t>
  </si>
  <si>
    <t>http://antigo.anvisa.gov.br/legislacao#/visualizar/465881</t>
  </si>
  <si>
    <t>25351.909514/2022-97</t>
  </si>
  <si>
    <t>1.8.2.a</t>
  </si>
  <si>
    <t>Revisão da abertura de pontos de entrada e saída do território nacional de substâncias das listas A1, A2, A3, B1, B2, D1, F1, F2, F3 e F4, e de plantas sujeitas a controle especial, bem como dos medicamentos que as contenham (Revisão da RDC nº 659, de 30/03/2022).</t>
  </si>
  <si>
    <t>RDC 659/2022</t>
  </si>
  <si>
    <t>http://antigo.anvisa.gov.br/tap#/visualizar/484292</t>
  </si>
  <si>
    <t>1.9</t>
  </si>
  <si>
    <t>Definição de critérios para o enquadramento dos produtos contendo mentol como medicamentos, produtos para saúde ou produtos de higiene</t>
  </si>
  <si>
    <t>Atualmente existem produtos contendo mentol regularizados em diferentes áreas da Anvisa (medicamentos, produtos para saúde e produtos de higiene pessoal, cosméticos e perfumes), e em alguns casos com mesma composição e indicação. A falta de transparência quanto aos critérios para o enquadramento de produtos com mentol acaba gerando a regularização de produtos em áreas incorretas e consequentes desdobramentos, tais como cancelamento do registro, necessidade de solicitação de esgotamento de estoque, necessidade de adequação da empresa em relação à AFE (quando necessário) ou protocolo de novo pedido de regularização. Neste sentido o objetivo deste projeto é  dar transparência aos critérios para o correto enquadramento do produto, de modo que o setor produtivo consiga identificar em qual categoria o seu produto se enquadra, e atender aos requisitos específicos da categoria.</t>
  </si>
  <si>
    <t>Dar transparência ao setor produtivo em relação aos critérios para o enquadramento de produtos contendo mentol, além de diminuir a carga administrativa.</t>
  </si>
  <si>
    <t xml:space="preserve">Objetivo 6 - Racionalizar as ações de regularização de produtos e serviços </t>
  </si>
  <si>
    <t>Não há.</t>
  </si>
  <si>
    <t>25351.914549/2017-81</t>
  </si>
  <si>
    <t>DIRE2 e DIRE 3</t>
  </si>
  <si>
    <t>GGTPS, GGMED e GHCOS</t>
  </si>
  <si>
    <t>GGTPS, GHCOS e GGMED</t>
  </si>
  <si>
    <t>1.9.1.a</t>
  </si>
  <si>
    <t>Definição de critérios para o enquadramento dos produtos contendo mentol como medicamentos, produtos para saúde ou produtos de higiene pessoal, cosméticos e perfumes</t>
  </si>
  <si>
    <t>http://antigo.anvisa.gov.br/tap#/visualizar/439065</t>
  </si>
  <si>
    <t>http://antigo.anvisa.gov.br/legislacao#/visualizar/479088</t>
  </si>
  <si>
    <t>1.10</t>
  </si>
  <si>
    <t>Diretrizes e critérios gerais sobre práticas colaborativas em regulação (reliance).</t>
  </si>
  <si>
    <t xml:space="preserve">A globalização das tecnologias de saúde em rápida evolução exige o esforço conjunto das Autoridades Reguladoras Nacionais, com o objetivo de garantir que pacientes ao redor do mundo possam ter acesso rápido à produtos seguros e de alta qualidade. Uma abordagem importante para a ação internacional é a confiança regulatória (reliance), um mecanismo que visa fortalecer a capacidade regulatória, melhorar os sistemas de saúde nacional e internacionalmente, aumentar a disponibilidade de produtos, economizar recursos financeiros e empregar os recursos humanos de forma mais estratégica.  A confiança pode envolver colaboração direta entre autoridades ou instituições com o objetivo de compartilhar informações regulatórias, tais como avaliações ou relatórios de inspeção ou pareceres científicos. </t>
  </si>
  <si>
    <t>Estabelecer diretrizes e critérios gerais para o aproveitamento de análise e de outras intervenções sanitárias realizada por Autoridade Reguladora Estrangeira para fins de regularização de produtos sujeitos à vigilância sanitária junto à Anvisa, por meio de processo de análise otimizado, com vistas a fortalecer a capacidade regulatória, melhorar os sistemas de vigilância sanitária nacional e internacionalmente, aumentar a disponibilidade de produtos, economizar recursos financeiros e empregar os recursos humanos de forma mais estratégica.</t>
  </si>
  <si>
    <t xml:space="preserve">Objetivo 12 - Fortalecer a atuação internacional e o relacionamento com atores e parceiros estratégicos </t>
  </si>
  <si>
    <t>Não há</t>
  </si>
  <si>
    <t>25351.906226/2021-08</t>
  </si>
  <si>
    <t>Assessoria de Assuntos Internacionais (AINTE)</t>
  </si>
  <si>
    <t>AINTE</t>
  </si>
  <si>
    <t>1.10.1.a</t>
  </si>
  <si>
    <t>Proposta de Resolução sobre os critérios gerais para o aproveitamento de análise realizada por Autoridade Reguladora Estrangeira Equivalente para fins de regularização de produtos sujeitos à vigilância sanitária junto à Anvisa, por meio de procedimento de análise otimizado.</t>
  </si>
  <si>
    <t>N/a</t>
  </si>
  <si>
    <t>http://antigo.anvisa.gov.br/propostas-regulatorias#/visualizar/448317</t>
  </si>
  <si>
    <t>https://www.gov.br/anvisa/pt-br/assuntos/regulamentacao/air/analises-de-impacto-regulatorio/2021/25351-906226_2021-08-aproveitamento-de-analise-realizada-por-autoridade-reguladora-estrangeira-equivalente.pdf/view</t>
  </si>
  <si>
    <t>http://antigo.anvisa.gov.br/legislacao#/visualizar/490907</t>
  </si>
  <si>
    <t xml:space="preserve"> 25351.915272/2023-51</t>
  </si>
  <si>
    <t>1.10.2.a</t>
  </si>
  <si>
    <t>Proposta de abertura de processo regulatório para estabelecer as condições para procedimento otimizado de análise das petições de avaliação na área de alimentos, em que se utiliza de documentação emitida por Autoridade Reguladora Estrangeira Equivalente</t>
  </si>
  <si>
    <t>3 - Em realização da Consulta Pública (CP)</t>
  </si>
  <si>
    <t>https://antigo.anvisa.gov.br/tap#/visualizar/512428</t>
  </si>
  <si>
    <t>CP em andamento</t>
  </si>
  <si>
    <t>https://antigo.anvisa.gov.br/consultas-publicas#/visualizar/512426</t>
  </si>
  <si>
    <t>1.11</t>
  </si>
  <si>
    <t>Identificação de estratégias para promover o acesso a informações necessárias ao consumo seguro de produtos sujeitos à vigilância sanitária por pessoas com deficiência visual</t>
  </si>
  <si>
    <t xml:space="preserve">O projeto alinha-se às ações que visam promover o exercício  de direitos fundamentais das pessoas com deficiência, em observância à Lei Brasileira de Inclusão da Pessoa com Deficiência (Lei nº 13.146, de 6 de julho de 2015), que considera a possibilidade e condição de alcance de informação e comunicação como elemento necessário à acessibilidade. Ademais o projeto visa atender à recomendação proferida pelo Ministério Público Federal - Procuradoria da República em Alagoas/União dos Palmares, no âmbito do Procedimento Preparatório nº 1.11.000.000255/2020-95, por meio do qual foi encaminhada a esta Agência Nacional de Vigilância Sanitária a Recomendação nº 10/2020, referente ao início de processo regulatório com o intuito de estabelecer para os produtores, comerciantes e empresários a obrigatoriedade da implantação de rotulagem em Braille, observando a possibilidade de uso de tecnologia QR Code e aplicativos de celulares, a fim de auxiliar o acesso a informações dos produtos por pessoas com deficiência visual.  </t>
  </si>
  <si>
    <t>O resultado esperado com o projeto regulatório é a redução de barreiras na comunicação que dificultam ou impossibilitam o acesso à informações necessárias ao uso seguro de produtos sujeitos a vigilância sanitária por pessoas com deficiência visual.</t>
  </si>
  <si>
    <t>Atualmente, existem três normas na biblioteca temática "Medicamentos" relacionadas ao projeto por indicarem a utilização do braile: a Resolução da Diretoria Colegiada (RDC) nº 47, de 8 de setembro de 2009, que "estabelece regras para elaboração, harmonização, atualização, publicação e disponibilização de bulas de medicamentos para pacientes e para profissionais de saúde"; a Resolução da Diretoria Colegiada (RDC) nº 71, de 22 de dezembro de 2009, que "estabelece regras para a rotulagem de medicamentos" e a  Resolução da Diretoria Colegiada (RDC) nº 26, de 13 de maio de 2014, que "dispõe sobre o registro de medicamentos fitoterápicos e o registro e a notificação de produtos tradicionais fitoterápicos". Importante esclarecer que, em junho de 2020, foi publicada a Consulta Pública (CP) nº 815 prevendo revisão da RDC nº 71/2009, que encontra-se atualmente em fase de consolidação para fins de publicação de nova Resolução da Diretoria Colegiada.</t>
  </si>
  <si>
    <t>25351.934689/2021-51</t>
  </si>
  <si>
    <t>GGMED, GGALI, GGTPS, GHCOS, GGTAB e GGTOX</t>
  </si>
  <si>
    <t>1.11.1.a</t>
  </si>
  <si>
    <t>Identificação de estratégias para promover o acesso a informações necessárias ao consumo seguro de cosméticos por pessoas com deficiência visual</t>
  </si>
  <si>
    <t>AIR em andamento</t>
  </si>
  <si>
    <t>1.11.1.b</t>
  </si>
  <si>
    <t>Identificação de estratégias para promover o acesso a informações necessárias ao consumo seguro de alimentos por pessoas com deficiência visual</t>
  </si>
  <si>
    <t>http://antigo.anvisa.gov.br/tap#/visualizar/470080</t>
  </si>
  <si>
    <t>1.11.1.c</t>
  </si>
  <si>
    <t>Identificação de estratégias para promover o acesso a informações necessárias ao uso seguro de agrotóxicos por pessoas com deficiência visual</t>
  </si>
  <si>
    <t>CBRES</t>
  </si>
  <si>
    <t>1.11.1.d</t>
  </si>
  <si>
    <t>Identificação de estratégias para promover o acesso a informações necessárias ao consumo seguro de medicamentos por pessoas com deficiência visual</t>
  </si>
  <si>
    <t>1.11.1.e</t>
  </si>
  <si>
    <t>Identificação de estratégias para promover o acesso a informações necessárias ao consumo seguro de produtos para saúde por pessoas com deficiência visual</t>
  </si>
  <si>
    <t>1.11.1.f</t>
  </si>
  <si>
    <t>Identificação de estratégias para promover o acesso a informações necessárias ao consumo seguro de produtos fumígenos por pessoas com deficiência visual</t>
  </si>
  <si>
    <t>1.12</t>
  </si>
  <si>
    <t>Níveis de segurança nos depósitos que trabalham com substâncias e produtos controlados no âmbito do Mercosul</t>
  </si>
  <si>
    <t>Internalização de minuta aprovada no SGT 11, no âmbito do Mercosul
Na legislação vigente não há previsão para adoção de níveis de segurança diferenciados por estabelecimentos que realizam atividades com substâncias sujeitas a controle especial, levando-se em conta os tipos de substâncias/produtos controlados e as atividades exercidas. A proposta de RDC visa adequar o nível de controle adotado por esses estabelecimentos ao risco associado à substância/produto, bem como à atividade exercida, uma vez que a Anvisa é responsável por estabelecer medidas de controle que minimizem o desvio e o abuso dessas substâncias e produtos, conforme determina a Lei n° 11.343/2006 (art. 1°, parágrafo único e art. 66) e o Decreto n° 5912/2006 (art. 14). 
É importante destacar que há uma disparidade entre os níveis de controle adotados por estabelecimentos, uma vez que alguns adotam níveis de segurança com um nível de exigência muito elevado considerando o menor risco das substâncias/produtos e das atividades que realizam, bem como outros adotam segurança aquém da adequada considerando o maior risco das substâncias/produtos e das atividades que realizam. 
A Anvisa estabelece, por meio da Portaria SVS/MS n° 344/98, os controles necessários aos depósitos de substâncias/produtos controlados. Entretanto, é necessário um detalhamento do tema, por meio de uma normativa que estabeleça níveis de controle adequados à complexidade do mercado brasileiro.
Cabe ressaltar que o problema é comum a todos os países do Mercosul e, por isso, essa regulamentação foi elaborada no âmbito da Subcomissão de Psicotrópicos do Mercosul para tratar do desafio</t>
  </si>
  <si>
    <t>Estabelecer e acordar os níveis de segurança nos depósitos de estabelecimentos que trabalham com substâncias e produtos controlados que se utilizarão no âmbito do MERCOSUL.</t>
  </si>
  <si>
    <t>Portaria SVS/MS nº 344/98 e Portaria nº 06/99</t>
  </si>
  <si>
    <t>25351.914208/2019-77</t>
  </si>
  <si>
    <t>1.12.1.a</t>
  </si>
  <si>
    <t>http://antigo.anvisa.gov.br/propostas-regulatorias#/visualizar/395461</t>
  </si>
  <si>
    <t>http://antigo.anvisa.gov.br/documents/33880/5281834/25351.914208_2019-77+-+GPCON+-+seguran%C3%A7a+de+dep%C3%B3sitos+de+contolados+no+Mercosul.pdf/75f26215-c4b1-4ce7-991c-4b7d36237050</t>
  </si>
  <si>
    <t>http://antigo.anvisa.gov.br/propostas-regulatorias#/visualizar/406495</t>
  </si>
  <si>
    <t>http://antigo.anvisa.gov.br/legislacao#/visualizar/497706</t>
  </si>
  <si>
    <t>1.13</t>
  </si>
  <si>
    <t>Peticionamento e arrecadação de taxa de fiscalização de vigilância sanitária</t>
  </si>
  <si>
    <t xml:space="preserve">
A Taxa de Fiscalização de Vigilância Sanitária (TFVS) é o tributo cobrado pela Anvisa das pessoas físicas e jurídicas que exercem atividades de fabricação, distribuição e venda de produtos e a prestação de serviços que envolvam risco à saúde pública, como a produção de medicamentos, alimentos, cosméticos, produtos para saúde, entre outros. A TFVS foi instituída pela Lei nº 9.782, de 26 de janeiro de 1999, que define o Sistema Nacional de Vigilância Sanitária e cria a Anvisa.
Dentre as competências da Agência estão definidas a administração e arrecadação da TFVS. Nessa linha, compete a Agência regulamentar os procedimentos para arrecadação e cobrança do mencionado tributo.
Sistemas e determinados procedimentos relacionados ao peticionamento evoluíram no decorrer do tempo e não estão abarcados na norma vigente (Resolução RDC n.º 222, de 28 de dezembro de 2006).</t>
  </si>
  <si>
    <t xml:space="preserve">Revisão dos procedimentos de arrecadação e a adequação à legislação. Atualização dos dispositivos compatíveis com o ordenamento jurídico vigente. </t>
  </si>
  <si>
    <t xml:space="preserve">Resolução de Diretoria Colegiada – RDC nº 93, 31 de dezembro de 2007; Resolução de Diretoria Colegiada – RDC nº 76, de 23 de outubro de 2008; Resolução de Diretoria Colegiada – RDC nº 65, de 21 de dezembro de 2009; Resolução de Diretoria Colegiada – RDC nº 17, de 22 de março de 2012; Resolução de Diretoria Colegiada - RDC nº 28, de 3 de julho de 2015; Resolução de Diretoria Colegiada - RDC nº 198 de 26 de dezembro de 2017; art. 8º da Resolução de Diretoria Colegiada - RDC nº 438, de 6 de novembro de 2020; Resolução RDC n.º 222, de 28 de dezembro de 2006.
</t>
  </si>
  <si>
    <t>25351.945358/2018-41</t>
  </si>
  <si>
    <t>GEGAR</t>
  </si>
  <si>
    <t>1.13.1.a</t>
  </si>
  <si>
    <t>Peticionamento e arrecadação de taxa de fiscalização de vigilância sanitária (TFVS)</t>
  </si>
  <si>
    <t>RDC nº 222/2006</t>
  </si>
  <si>
    <t>http://antigo.anvisa.gov.br/propostas-regulatorias#/visualizar/435279</t>
  </si>
  <si>
    <t>http://antigo.anvisa.gov.br/consultas-publicas#/visualizar/507160</t>
  </si>
  <si>
    <t>Excluído</t>
  </si>
  <si>
    <t>1.15</t>
  </si>
  <si>
    <t>Procedimentos para a tramitação de Processos Administrativos Sanitários</t>
  </si>
  <si>
    <t xml:space="preserve">Durante a construção da norma para regulamentar o processo de fiscalização sanitária (Processo nº 25351.941474/2019-72, tema 1.22 da Agenda Regulatória), percebeu-se que havia a necessidade de normatizar alguns procedimentos e critérios referentes à tramitação dos Processos Administrativos Sanitários na Anvisa.
As normas federais sobre infrações sanitárias e Processo Administrativo Sanitário - tais como a Lei nº 6.437, de 20 de agosto de 1977, a Lei nº 9.784, de 29 de janeiro de 1999, e a Lei nº 9.873, de 23 de novembro de 1999 - são silentes em vários pontos, como marcos interruptivos da prescrição, individualização da pena, etc. A ausência de previsão normativa suscita várias dúvidas que necessitam ser esclarecidas por meio de Pareceres da Procuradoria Federal junto à Anvisa. Essa prática gera uma insegurança jurídica não só para as unidades atuantes no PAS, mas, também, para os próprios administrados, haja vista que os Pareceres, por mais que sejam apenas orientativos, estão sujeitos a mudanças de entendimentos e nem sempre estão disponíveis para o conhecimento de todos os interessados.
Nesse sentido, surge a necessidade de elaborar um ato que normatize, mais detalhadamente, o curso dos Processos Administrativos Sanitários na Anvisa.
</t>
  </si>
  <si>
    <t xml:space="preserve">A partir da Análise de Impacto Regulatório, espera-se identificar e analisar os problemas envolvidos na temática. Com base nas alternativas regulatórias levantadas, espera-se que o Processo Administrativo Sanitário se torne mais célere e eficaz. </t>
  </si>
  <si>
    <t>Lei nº 6.437/77, Lei nº 9.784/44 e Lei nº 9.873/99.</t>
  </si>
  <si>
    <t>25351.938180/2020-05</t>
  </si>
  <si>
    <t>Coordenação de Análise e Julgamento das Infrações Sanitárias (CAJIS)</t>
  </si>
  <si>
    <t>CAJIS</t>
  </si>
  <si>
    <t>1.15.1.a</t>
  </si>
  <si>
    <t>Definição de procedimentos para o julgamento de Processos Administrativos Sanitários (PAS)</t>
  </si>
  <si>
    <t>http://antigo.anvisa.gov.br/tap#/visualizar/441462</t>
  </si>
  <si>
    <t>Consulta Dirigida</t>
  </si>
  <si>
    <t xml:space="preserve"> Consulta Dirigida nº 10/2022 (Edital de chamamento nº 4, de 18/03/2022)</t>
  </si>
  <si>
    <t>https://www.gov.br/anvisa/pt-br/assuntos/regulamentacao/participacao-social/consultas-dirigidas</t>
  </si>
  <si>
    <t>1.16</t>
  </si>
  <si>
    <t xml:space="preserve">Procedimentos relativos à análise e deliberação dos recursos administrativos submetidos à Gerência-Geral de Recursos da Anvisa
</t>
  </si>
  <si>
    <t>Com a publicação da  RDC nº 266 de fevereiro de 2019,que dispõe sobre os procedimentos relativos à interposição de recursos administrativos em face das decisões da Agência Nacional de Vigilância Sanitária, faz-se necessário a organização administrativa  da Gerência-Geral visando o adequado cumprimento da RDC.
Cumpre destacar que a própria RDC  prevê expressamente em seu art. 18, § 2°, que "as normas de funcionamento da Gerência-Geral de Recursos serão regulamentadas em ato próprio", para tanto propõe-se uma IN, a qual terá caráter vinculante, para o cumprimento dos requisitos técnicos e administrativos que a RDC pede. Seu  objetivo é garantir a previsibilidade dos atos da GGREC e segurança jurídica, assim como regulamentar o funcionamento e processos atinentes  no âmbito dos recursos administrativos.
A Instrução Normativa trata-se de compilado com atos puramente administrativo, uma norma complementar, pois não inova no ordenamento jurídico. Ademais, foi criada com o intuito de desburocratizar e dar transparência aos administrados, vista que reúne diversas legislações esparsas em um único documento, a mesma não causa prejuízos ao interesse público e tão pouco impacto aos administrados.
Dessa forma,  para o bom e regular desempenho das atividades da recém criada Gerência-Geral, é imprescindível dar transparência aos procedimentos relativos aos processos administrativos submetidos à análise e deliberação da segunda instância recursal, cuja prática será plenamente atendida por meio da IN.
Cabe destacar, que além da regulamentação das atividades administrativas que a Instrução abarca, a mesma terá como função primordial regulamentar o dispositivo como norma correlata, do  "EFEITO SUSPENSIVO", conforme descrito na rdc nº 266 de 2019 em seu Art. 17, como segue:
Seção III
Do Efeito Suspensivo
Art. 17. O recurso administrativo será recebido no efeito suspensivo, salvo os casos previstos nesta Resolução e demais normas correlatas.
É primordial que a Anvisa se posicione frente as normas de regulamentação de suas atividades processuais, pois a administração entende que deve atuar primando não somente pela legalidade, mas também, pela celeridade e transparência de seus atos. O interesse público demanda eficiência, a qual deve mostrar-se pronta para acudir as demandas da sociedade, assim como suprir duas próprias necessidades.
Os procedimentos relativos aos recursos administrativos no âmbito da Anvisa se encontram atualmente disciplinados pela Resolução da Diretoria Colegiada nº 266, de 8 de fevereiro de 2019. O declinado ato normativo prevê o trâmite dos apelos aviados pelos agentes regulados em face de decisões proferidas pelas áreas técnicas da Agência por duas instâncias recursais, inicialmente, pela Gerência-Geral de Recursos, e, por último, pela Diretoria Colegiada.
Pois bem, a RDC 266/2019 revogou a RDC 25/2008 e manteve a previsão da possibilidade de casos de inaplicabilidade de efeito suspensivo, como segue:
“Art.17. O recurso administrativo será recebido no efeito suspensivo, salvo os casos previstos nesta Resolução e demais normas correlatas.”
Sobre tal aspecto do efeito suspensivo, cumpre salientar que o risco sanitário é parâmetro adequado para orientar de forma objetiva a atividade fiscalizatória da Anvisa. Dessa feita, ao não conceder o efeito suspensivo ao recurso, com base no risco sanitário, a Agência está agindo de forma a dar maior efetividade à proteção do direito fundamental à saúde, em cumprimento ao disposto no artigo 196, caput, da CF/88.
Portanto, se há risco à saúde humana, o recurso contra decisão da Agência não pode ser recebido no efeito suspensivo, o que significa que, inobstante a interposição de recurso, uma vez fundamentada, no caso concreto, a ocorrência de risco sanitário, os efeitos do indeferimento prevalecem, conforme se encontrava disposto na revogada RDC nº 25/2008:
Art. 10 (...)
§ 5 O recurso não será recebido no efeito suspensivo quando interposto em face de medida sanitária de natureza cautelar ou quando a suspensão dos efeitos da decisão recorrida colocar em risco a saúde humana, atendendo às disposições contidas na Lei nº. 6.360, de 23 de setembro de 1976, e demais normas aplicáveis à espécie.
Diferente do supracitado art. 10, §5º da RDC nº 25/2008, em que o risco sanitário já implica na ausência de recebimento do recurso no efeito suspensivo, a redação dos parágrafos do art. 17 da RDC nº 266/2019 demanda que, além de se demonstrar o risco sanitário, a autoridade prolatora da decisão recorrida indique a necessidade de retirada do efeito suspensivo do recurso, sendo tal recurso direcionado à Diretoria Colegiada para a decisão quanto ao efeito. Ou seja, a existência de risco sanitário não induz, por si só, a não concessão do efeito suspensivo, mas permite que ainda se discuta a possibilidade de retirada ou não do efeito.
Diante do risco à saúde da população em decorrência da suspensão da decisão ou medida adotada, não parece fazer qualquer sentido a discussão acerca da possibilidade da retirada do efeito suspensivo, e sim que o recurso não seja, desde logo, recebido no efeito suspensivo, como forma de, verdadeiramente, haver a efetivação da garantia da proteção à saúde da população.
Com a evolução da proposta normativa e considerações apresentadas pela Procuradoria da Anvisa considera-se a possibilidade de abordar todo o conteúdo previsto na minuta de IN por meio de sua conversão integral em texto de RDC. Esta nova abordagem poderia permitir, de forma oportuna e conveniente, que todos os temas possam ser tratados de forma objetiva em único ato (RDC) e, por conseguinte, com maior clareza e, principalmente, mesma hierarquia normativa de tratamento em comparação com o regramento normativo atualmente em vigor na casa. O encaminhamento de conversão da minuta de IN em minuta de RDC está em avaliação, mas  possibilitará incorporar também na proposta, o regramento atualmente em vigor aplicável à deliberação de recursos administrativos, por meio de circuito deliberativo, no âmbito da Diretoria Colegiada da Anvisa, conforme RDC nº 522, de 23 de junho de 2021.</t>
  </si>
  <si>
    <t xml:space="preserve">
1) Regulamentar os procedimentos relativos a Recursos Administrativos submetidos à análise e deliberação da Gerência-Geral de Recursos da Anvisa.
2) Tornar mais efetiva a ação de fiscalização em face de medidas sanitárias de natureza cautelar, fortalecendo  o papel institucional de proteção à saúde da população em ações de prevenção, redução e eliminação do risco sanitário.</t>
  </si>
  <si>
    <t>RDC Nº 266/2019</t>
  </si>
  <si>
    <t xml:space="preserve">25351.922761/2019-83
</t>
  </si>
  <si>
    <t>1.16.1.a</t>
  </si>
  <si>
    <t>Proposta de revisão da RDC nº 266, de 8 de fevereiro de 2019, que dispõe sobre os procedimentos relativos à interposição de recursos administrativos em face das decisões da Agência Nacional de Vigilância Sanitária, e dá outras providências</t>
  </si>
  <si>
    <t>http://antigo.anvisa.gov.br/tap#/visualizar/482096</t>
  </si>
  <si>
    <t>Relatório de AIR</t>
  </si>
  <si>
    <t>https://www.gov.br/anvisa/pt-br/assuntos/regulamentacao/air/analises-de-impacto-regulatorio/2023/25351-922761-2019-83-relatorio-de-analise-de-impacto-regulatorio-sobre-os-procedimentos-relativos-a-analise-e-deliberacao-dos-recursos-administrativos-submetidos-a-gerencia-geral-de-recursos-da-anvisa</t>
  </si>
  <si>
    <t>1.17</t>
  </si>
  <si>
    <t>Regulação para definição de procedimentos relacionados às ações fiscalizatórias da Anvisa</t>
  </si>
  <si>
    <t>Considerando que a atividade de fiscalização é um dos pilares da atuação da Anvisa, a ausência de um instrumento infralegal limita ou mesmo inviabiliza a devida atuação reguladora da Autoridade Sanitária. A elaboração de instrumento normativo que regulamente o processo de fiscalização sanitária é de suma importância para que a atividade de fiscalização possa ser realizada. É necessária a definição de procedimentos para estruturação e realização das ações fiscalizatórias da Anvisa, como instrumentos de apuração, notificação preliminar, instrumentos de reparação de dano, de obrigação de fazer ou não fazer, bem como a possibilidade de aplicação de medidas sanitárias alternativas, tais como Termos de Ajustamento de Condutas (TAC), entre outros.
O projeto propõe a elaboração de instrumento normativo que regulamente o processo de fiscalização sanitária, apresentando procedimentos para estruturação e realização das ações regulatórias da Anvisa.
Apesar de a Lei nº 6437/1977 possuir riqueza de detalhamento do Processo Administrativo Sanitário, o texto legal não determinou com precisão aspectos operacionais importantes e necessários ao devido exercício do Poder de Polícia.
A ausência de um regulamento infralegal definindo os procedimentos adotados pela Agência Nacional de Vigilância Sanitária (Anvisa), e padronizado dentre os entes do Sistema Nacional de Vigilância Sanitária (SNVS) para a estruturação e realização de suas ações fiscalizatórias causa assimetria de entendimento e elevada discricionariedade do cumprimento das diretrizes sanitárias, ou mesmo o seu descumprimento.</t>
  </si>
  <si>
    <t>Elaboração de instrumento normativo que regulamente o processo de fiscalização sanitária, apresentando procedimentos para estruturação e realização das ações fiscalizatórias da Anvisa.</t>
  </si>
  <si>
    <t xml:space="preserve">25351.941474/2019-72 </t>
  </si>
  <si>
    <t>1.17.1.a</t>
  </si>
  <si>
    <t>Proposta de regulação para definição de procedimentos relacionados às ações fiscalizatórias da Anvisa</t>
  </si>
  <si>
    <t>http://antigo.anvisa.gov.br/tap#/visualizar/417475</t>
  </si>
  <si>
    <t>1.19</t>
  </si>
  <si>
    <t>Revisão e consolidação dos atos normativos editados pela Anvisa sobre a Norma Brasileira para Comercialização de Alimentos para Lactentes, Crianças de Primeira Infância, Bicos, Chupetas e Mamadeiras (NBCAL)</t>
  </si>
  <si>
    <t>Os benefícios do aleitamento materno para as crianças e mães são conhecidos e comprovados cientificamente. No entanto, segundo dados do Fundo das Nações Unidas para a Infância (Unicef), apenas quatro em cada dez bebês no mundo são amamentados exclusivamente nos primeiros seis meses de vida, como pela Organização Mundial da Saúde (OMS).
No Brasil, observa-se uma melhora na prevalência da amamentação exclusiva em crianças menores de 6 meses, passando de 3,6% em 1986, para 26,7% em 1999, 38,6% em 2006 e 41% em 2008, segundo dados das Pesquisas Nacionais sobre Demografia e Saúde (PNDS) e das Pesquisas de Prevalência do Aleitamento Materno nas Capitais Brasileiras e Distrito Federal, realizadas durante as campanhas de vacinação em 1999 e 2008.
No entanto, apesar do progresso nessa prevalência, o Brasil ainda apresenta resultados aquém do preconizado pela OMS, que quer garantir, até 2025, que pelo menos 50% de todas as crianças no mundo sejam alimentadas exclusivamente com leite materno durante os seus seis primeiros meses de vida.
Várias estratégias têm sido implementadas com o objetivo de incentivar o aleitamento materno no Brasil. A restrição à promoção comercial de produtos usados como substitutos do leite materno faz parte desse rol de medidas, tendo sido implementada no Brasil por um conjunto de normas, denominadas de Norma Brasileira para Comercialização de Alimentos para Lactentes, Crianças de Primeira Infância, Bicos, Chupetas e Mamadeiras (NBCAL).
Atualmente, a NBCAL é composta pelos seguintes atos legais e regulatórios:
- Lei nº 11.265, de 3 de janeiro de 2006, que regulamenta a comercialização de alimentos para lactentes e crianças de primeira infância e de produtos de puericultura e correlatos;
- Decreto nº 9.579, de 22 de novembro de 2018, que consolida atos normativos editados pelo Poder Executivo federal que dispõem sobre a temática do lactente, da criança e do adolescente e do aprendiz, e sobre o Conselho Nacional dos Direitos da Criança e do Adolescente, o Fundo Nacional para a Criança e o Adolescente e os programas federais da criança e do adolescente, e dá outras providências;
- Resolução RDC nº 221, de 5 de agosto de 2002, que aprova o regulamento técnico sobre chupetas, bicos, mamadeiras e protetores de mamilo, anexo a esta Resolução; e
- Resolução RDC nº 222, de 5 de agosto de 2002, que aprova o regulamento técnico para promoção comercial de alimentos para lactentes e crianças de primeira infância.
Com a publicação da Lei nº 11.265, de 2006, houve judicialização das Resoluções RDC nº 221 e 222, de 2002, considerando disposições em contrário e ausência de regulamentação da referida Lei.
A partir da publicação do Decreto nº 8552, de 2015, que foi posteriormente consolidado pelo Decreto nº 9.579, de 2018, parte do problema foi sanado. No entanto, permanece a necessidade de revisão das Resoluções RDC nº 221 e 222, de 2002, para garantir a consistência normativa dos atos editados pela Anvisa em relação às normas supralegais, de forma a atualizar dispositivos obsoletos ou contraditórios e preencher lacunas regulatórias sob responsabilidade regulamentar da Agência.
A necessidade de realizar essa revisão também encontra amparo na determinação do Decreto nº 10.139, de 28 de novembro de 2019, que dispõe sobre a revisão e a consolidação dos atos normativos inferiores a decreto e que definiu um cronograma para execução dessas atividades.
Na Agenda Regulatória 2017/2020, o tratamento do tema havia sido previsto, com a condução de um grupo de trabalho interno para avaliar as Resoluções RDC nº 221 e 222, de 2002. Porém, em decorrência do volume e complexidade dos demais temas regulatórios sob responsabilidade da Gerência-Geral de Alimentos (GGALI), não foi possível avançar nesse processo.
Adicionalmente, a GGALI realizou um trabalho preliminar para compreender as inconsistências que existem na regulamentação do uso de marcas nos alimentos cobertos pela NBCAL, tendo sido verificado que os dispositivos que disciplinam o uso de marcas, expressões e denominações na rotulagem de alimentos infantis são permeados por subjetividade, resultando em tratamento não isonômico e insegurança jurídica aos agentes envolvidos em sua aplicação.
Assim, o projeto regulatório tem o objetivo de revisar e consolidar as Resoluções RDC nº 221 e 222, de 2002, de forma a garantir sua consistência normativa frente ao disposto na Lei nº 11.265, de 2006, e no Decreto nº 9.579, de 2018, e em linha às exigências do Decreto nº 10.139, de 2019, além de fornecer maior clareza sob questões específicas da NBCAL cuja competência regulatória foi delegada à Anvisa pelos atos supralegais.</t>
  </si>
  <si>
    <t xml:space="preserve">O projeto tem a finalidade de revisar e consolidar as Resoluções RDC nº 221 e 222, de 2002, de forma a garantir sua consistência normativa frente ao disposto na Lei nº 11.265, de 2006, e no Decreto nº 9.579, de 2018, e em linha às exigências do Decreto nº 10.139, de 2019, além de fornecer maior clareza sob questões específicas da NBCAL cuja competência regulatória foi delegada à Anvisa pelos atos supralegais. Espera-se que o projeto contribua para garantir o acesso seguro da população a produtos e serviços sujeitos à vigilância sanitária e para racionalizar as ações de fiscalização com foco no risco sanitário.
Entre os resultados esperados, temos:
(a) revogação ou atualização de dispositivos obsoletos, inconsistentes ou desatualizados frente ao disposto na Lei nº 11.265, de 2006, e no Decreto nº 9.579, de 2018; e
(b) adoção de novos dispositivos para fornecer maior clareza regulatória sobre temas relacionados à NBCAL cuja competência normativa tenha sido delegada à Anvisa pela Lei nº 11.265, de 2006, e pelo Decreto nº 9.579, de 2018.
Os resultados esperados do projeto estão, portanto, diretamente relacionados às ideias-força do planejamento estratégico, pois estes podem contribuir para garantir o acesso seguro da população a produtos e serviços sujeitos à vigilância sanitária e para promover ambiente regulatório favorável ao desenvolvimento social e econômico. </t>
  </si>
  <si>
    <t>Os regulamentos vigentes relacionados ao Projeto Regulatório são a Resolução RDC nº 221, de 5/08/2002, que aprova o regulamento técnico sobre chupetas, bicos, mamadeiras e protetores de mamilo, e a Resolução RDC nº 222, de 5/08/2002, que aprova o regulamento técnico para promoção comercial de alimentos para lactentes e crianças de primeira infância.</t>
  </si>
  <si>
    <t>Não iniciado</t>
  </si>
  <si>
    <t>DIRE2, DIRE3 e DIRE4</t>
  </si>
  <si>
    <t>GGALI, GGTPS e GGFIS</t>
  </si>
  <si>
    <t>1.19.1.a</t>
  </si>
  <si>
    <t>Revisão e consolidação dos atos normativos editados pela Anvisa sobre a Norma Brasileira para Comercialização de Alimentos para Lactentes, Crianças de Primeira Infância, Bicos, Chupetas e Mamadeiras (NBCAL).</t>
  </si>
  <si>
    <t>RDC 221 e 222/2002</t>
  </si>
  <si>
    <t>0 - Não Iniciado</t>
  </si>
  <si>
    <t>GEDOC</t>
  </si>
  <si>
    <t>8 - Arquivado</t>
  </si>
  <si>
    <t>1.21</t>
  </si>
  <si>
    <t xml:space="preserve">Há necessidade do estebelcimento de critérios únicos para classificação sanitária dos produtos antissépticos de uso humano.
Foi instituído Grupo de Trabalho, por meio da Portaria n. 566, de 21 de agosto de 2020, coordenado pelo Comitê de Enquadramento de Produtos sujeitos à Vigilância Sanitária (COMEP),  com a finalidade de estabelecer critérios únicos e necessários para avaliação dos produtos antissépticos de uso humano pela Agência. As diretrizes a serem deliberadas no âmbito desse GT serão discutidas pelas áreas técnicas que regulamentam esses produtos (GGTPS, GGMED e GHCOS), a fim de que se defina sobre a necessidade de elaboração de instrumentos regulatórios específicos. </t>
  </si>
  <si>
    <t xml:space="preserve">i. Estabelecimento de requisitos  para regularização e classificação sanitária de produtos antissépticos de uso humano; 
ii. Determinar a forma como deve ocorrer a migração de antissépticos entre diferentes categorias de produtos sujeitos ao controle sanitário. 
</t>
  </si>
  <si>
    <t>Regularização de produtos antissepticos de uso humano</t>
  </si>
  <si>
    <t>Instrumento ainda não definido</t>
  </si>
  <si>
    <t>Consulta Dirigida sobre harmonização do (re)enquadramento de antissépticos de uso em humanos na Anvisa</t>
  </si>
  <si>
    <t>25351.906685/2022-64</t>
  </si>
  <si>
    <t>GHCOS, GGTPS, GGTES e GGMED</t>
  </si>
  <si>
    <t>CCOSM, GGTPS, GGTES e GGMED</t>
  </si>
  <si>
    <t>1.21.2.a</t>
  </si>
  <si>
    <t>Estabelecimento de requisitos para regularização de produtos antissépticos de uso humano</t>
  </si>
  <si>
    <t>http://antigo.anvisa.gov.br/tap#/visualizar/493706</t>
  </si>
  <si>
    <t>1.22</t>
  </si>
  <si>
    <t xml:space="preserve">Revisão de Requisitos Técnicos para Regularização de Produtos cosméticos e saneantes à base de álcool etílico e de outros ingredientes Inflamáveis (agrupamento dos projetos 4.6 e 12.6)
</t>
  </si>
  <si>
    <t>Desde que começou a aplicação da RDC 46/2002, revogada sem alteração de mérito pela RDC 691/2022, sobre Regulamento Técnico para o álcool etílico hidratado em todas as graduações e álcool etílico anidro, comercializado por atacadistas e varejistas, para cosméticos, em 2017, ficaram evidentes algumas lacunas na norma, assim como sua defasagem em relação ao cenário atual, cujas inovações tecnológicas relacionadas ao tema não estão contempladas no normativo vigente. Alguns pontos de melhoria identificados são: necessidade de se especificar as categorias a que se aplica; definir o spindle e rpm para determinar a especificação da viscosidade; estabelecer critérios diferenciados para produtos vendidos apenas para empresas; esclarecer quais são os desnaturantes aceitos; retirar responsável técnico das informações obrigatórias na rotulagem; padronizar as informações de concentração de ingredientes em massa; incluir no escopo outros ingredientes que também são inflamáveis(ex.:álcool isopropílico), etc. No que tange a categoria saneantes, a nova proposta visa, também, possibilitar exceções ao uso do álcool etílico na forma física líquida, pois a versão anterior não contemplou situações como home care, necessidades de artesãos e outras situações reportadas ao longo dos anos por profissionais e usuários do produto. Adicionalmente, já encontra-se em estudo a inclusão de novas formas de produtos ou de substâncias no escopo da norma já existente, cujo uso não implique em riscos consideráveis de acidentes por queimaduras.</t>
  </si>
  <si>
    <t xml:space="preserve">Regulamento com requisitos técnicos para o registro e notificação de cosméticos e saneantes à base de álcool etílico atualizado em consonância com a realidade do mercado e necessidade da população. Inclusão de novas formas de produtos ou de substâncias no escopo da norma já existente, cujo uso não implique em riscos consideráveis de acidentes por queimaduras - Definição de parâmetros físico-químicos mínimos aceitáveis para a formulação dos referidos produtos, com foco na segurança do consumidor durante a utilização destes. - Definição de critérios de embalagens a fim de se mitigar riscos de acidentes por queimaduras na utilização destes produtos; - Delimitar os tipos de produtos que devem ser utilizados exclusivamente em ambiente hospitalar e ambiente industrial. - Atualização das informações obrigatórias na rotulagem desses produtos - Outros resultados que possam resultar da participação social ao longo do processo regulatório.
</t>
  </si>
  <si>
    <t>RDC nº 691/2022 (revogou a RDC nº 46/2002)</t>
  </si>
  <si>
    <t>25351.213390/2015-70</t>
  </si>
  <si>
    <t>COSAN</t>
  </si>
  <si>
    <t>1.22.1.a</t>
  </si>
  <si>
    <t>Revisão de Requisitos Técnicos para Regularização de Produtos cosméticos e saneantes à base de álcool etílico e de outros ingredientes Inflamáveis (agrupamento dos projetos 4.6 e 12.6)</t>
  </si>
  <si>
    <t xml:space="preserve">RDC nº 46/2002
</t>
  </si>
  <si>
    <t>1.23</t>
  </si>
  <si>
    <t xml:space="preserve">Protocolo Anvisa (eletrônico e manual) </t>
  </si>
  <si>
    <t>A Anvisa estabeleceu normas para o protocolo de documentos na RDC 25/2011 basicamente no que tange ao protocolo manual de documentos. Com o passar dos anos houve um avanço tecnológico importante onde a Agência passou a receber, em sua maioria dos casos, protocolos de documentos de forma totalmente eletrônica. Cabe destacar que esta nova modalidade de protocolo não foi normatizada. Houve apenas algumas iniciativas, como a RDC 470/2021 que versa sobre os procedimentos para o recebimento de documentos em suporte eletrônico pela Anvisa, que no entanto, não trata de protocolo de documentos de forma totalmente eletrônica.
Diante do exposto e buscando aderir às normativas do Governo Federal na transformação digital, estamos propondo um Projeto Regulatório com objetivo de aprimorar, normatizar e atualizar as orientações para o protocolo de documentos na Agência. O processo estudará e definirá critérios que contemplem de forma mais abrangente o protocolo de documentos totalmente eletrônicos e manual no âmbito da Agência, a fim de consolidar todas as normas que tratem do tema em uma única, trazendo assim mais clareza, em especial, ao setor regulado, ator que por diversas vezes já sinalizou a necessidade de atualização das normas mencionadas.</t>
  </si>
  <si>
    <t>Norma aprimorada sobre o processo de protocolo de documentos na Agência.</t>
  </si>
  <si>
    <t xml:space="preserve"> Objetivo 11 - Promover a gestão da informação, a desburocratização e a transformação digital </t>
  </si>
  <si>
    <t>RDC 470/2021
RDC 25/2011
IN 50/2019</t>
  </si>
  <si>
    <t>25351.912334/2022-92</t>
  </si>
  <si>
    <t>1.23.1.a</t>
  </si>
  <si>
    <t>Atualização dos requisitos necessários para realização de protocolo de documentos no âmbito da Anvisa</t>
  </si>
  <si>
    <t>RDC 25/2011</t>
  </si>
  <si>
    <t>https://antigo.anvisa.gov.br/tap#/visualizar/510358</t>
  </si>
  <si>
    <t>1.24</t>
  </si>
  <si>
    <t xml:space="preserve">Estabelecimento de modelo de Ambiente Regulatório Experimental (Sandbox Regulatório) para a Anvisa
</t>
  </si>
  <si>
    <t>O Sandbox Regulatório é um ambiente controlado que se constitui em condições especiais, limitadas e exclusivas, a serem cumpridas por determinadas empresas por prazo limitado. A sanção da Lei Complementar n.º 182/2021, instituiu o novo Marco Legal das Startups e do Empreendedorismo Inovador. Assim, foi institucionalizado em Lei o instrumento do “Sandbox Regulatório” – ou “ambiente regulatório experimental” – definido como o conjunto de condições especiais simplificadas para que empresas participantes possam obter autorização temporária dos órgãos reguladores para desenvolver modelos de negócios inovadores e testar tecnologias experimentais, desde que cumpram os critérios e limites previamente estabelecidos.
A regularização desse tipo de instrumento em órgãos governamentais já vem sendo observada no Brasil. Experiências nesse sentido foram identificadas no Banco Central do Brasil, na Comissão de Valores Mobiliários – CVM, e na Superintendência de Seguros Privados – SUSEP. Todos esses órgãos estabeleceram em regulamentos próprios as condições diferenciadas para autorização e funcionamento, por tempo determinado, em seus ambientes regulatórios experimentais.
De acordo com o Ministério da Economia em seu Guia para Elaboração de Análise de Impacto Regulatório (Brasil, 2021): “A melhoria do ambiente de negócios e da produtividade e competitividade do Brasil, com vistas a promover crescimento econômico do país, é um dos principais objetivos do Ministério da Economia”. Portanto, o Ministério estabeleceu metas ambiciosas baseadas em indicadores globais de desempenho. Entre os indicadores encontram-se o dinamismo de negócios e a capacidade de inovação, pois ambos possuem relação com o ambiente regulatório do Brasil.
Considerando os desafios mencionados anteriormente, a regulamentação do sandbox como uma etapa que permita avaliar e testar previamente processos regulatórios na área da saúde, que costumam ser mais complexos, tem o potencial de gerar evidências sobre a viabilidade e segurança de inovações regulatórias no contexto do mundo real em escala razoável, por meio do relaxamento cauteloso de processos regulatórios sem comprometimento da saúde da população.</t>
  </si>
  <si>
    <t xml:space="preserve">Espera-se que o projeto permita a criação de ambientes experimentais que viabilizem a testagem de inovações regulatórias relacionadas ao escopo de atuação da Anvisa em ambiente controlado, mediante o relaxamento cauteloso, limitado e temporário de seus regulamentos vigentes, sem comprometer a segurança sanitária e a saúde da população. Tais ambientes tendem a permitir o avanço acelerado de inovações e o desenvolvimento tecnológico na área da saúde, com benefícios esperados no nível de acesso a produtos e serviços de saúde no Brasil.
</t>
  </si>
  <si>
    <t>Lei Complementar n.º 182/2021</t>
  </si>
  <si>
    <t>25351.933079/2021-31</t>
  </si>
  <si>
    <t>1.24.1.a</t>
  </si>
  <si>
    <t>Instituição de tratamento regulatório adequado às demandas e solicitações de "Sandbox Regulatório" (ambiente regulatório experimental)</t>
  </si>
  <si>
    <t>http://antigo.anvisa.gov.br/tap#/visualizar/476086</t>
  </si>
  <si>
    <t>1.25</t>
  </si>
  <si>
    <t>Requisitos para concessão e alteração de AFE de farmácias de manipulação e revisão da documentação para pedidos de concessão e alteração de AFE de farmácias e drogarias</t>
  </si>
  <si>
    <t>Atualmente, a RDC nº 275/2019 dispõe sobre procedimentos para a concessão, alteração e cancelamento da Autorização de Funcionamento (AFE) e de Autorização Especial (AE) de farmácias e drogarias. Entretanto, a redação do ato normativo gera inúmeros questionamentos por parte dos atores envolvidos, tendo sido observadas lacunas importantes na normativa e a necessidade de clarificar a aplicação dos requisito na realização dos procedimentos abrangidos pela referida RDC.
Entre as lacunas, podem ser citadas (a) a concessão de AFE de farmácia de manipulação, incluindo manipulação de estéreis, atividade de maior risco, sem previsão de apresentação prévia de documentação técnica de suporte, condizente com a grau de risco da atividade; (b) a ausência clara que permita a aceitação de documento emitido pela Vigilância Sanitária, como licença sanitária ou relatório de inspeção, apresentado pela própria empresa, tanto em substituição ao Anexo I (autodeclaração) quanto ao Anexo II (declaração que deve ser preenchida pela Vigilância Sanitária local; (c) a utilização do cartão de Cadastro Nacional de Pessoa Jurídica (CNPJ) para pedidos de alteração de razão social; (d) a ausência de previsão de apresentação da Certidão de Responsabilidade Técnica (CRT) para pedidos de alteração de Responsável Técnico (RT); entre outros.
Ademais, é necessário revisar o texto do Anexo I, para abranger as diferentes alterações possíveis.</t>
  </si>
  <si>
    <t>Eliminar as lacunas regulatórias observadas, adicionando a previsão clara de requisitos necessários para garantir maior segurança para a atuação da vigilância sanitária e transparência para o setor regulado. Ademais, a normativa será revisada para otimizar os procedimentos utilizados, para dar celeridade e possibilitar a redução dos custos administrativos e do setor regulado, sem ampliação de risco sanitário.</t>
  </si>
  <si>
    <t>RDC nº 275/2019</t>
  </si>
  <si>
    <t>25351.920168/2022-06</t>
  </si>
  <si>
    <t>1.25.1.a</t>
  </si>
  <si>
    <t>http://antigo.anvisa.gov.br/tap#/visualizar/499710</t>
  </si>
  <si>
    <t>25351.919209/2023-94</t>
  </si>
  <si>
    <t>1.25.2.a</t>
  </si>
  <si>
    <t>Alteração da RDC nº 16, de 1º de abril de 2014, que dispõe sobre os Critérios para Peticionamento de Autorização de Funcionamento (AFE) e Autorização Especial (AE) de Empresas; e da RDC nº 275, de 9 de abril de 2019, que dispõe sobre procedimentos para a concessão, alteração e cancelamento da Autorização de Funcionamento (AFE) e de Autorização Especial (AE) de farmácias e drogarias.</t>
  </si>
  <si>
    <t>RDC nº 275/2019 e RDC 16/2014</t>
  </si>
  <si>
    <t>http://antigo.anvisa.gov.br/tap#/visualizar/508752</t>
  </si>
  <si>
    <t>http://antigo.anvisa.gov.br/consultas-publicas#/visualizar/508168</t>
  </si>
  <si>
    <t>1.26</t>
  </si>
  <si>
    <t>Requisitos para a admissibilidade de análises realizadas por Autoridades Reguladoras Estrangeiras Equivalentes nos processos de Inspeção e Certificação de Boas Práticas</t>
  </si>
  <si>
    <t xml:space="preserve">Durante uma Análise de Impacto Regulatório (AIR) conduzida pela Anvisa, constatou-se que a globalização e o avanço rápido de novas tecnologias são um grande desafio para todas as autoridades reguladoras do mundo. A complexidade do produto, do processo de fabricação e de toda a sua cadeia de produção, avança em de forma muito mais acentuada do que a disponibilidade de recursos financeiros e humanos da maioria das autoridades reguladoras. Neste contexto, não há razoabilidade na atuação de todo o ciclo de vida de um produto para todos os produtos por uma única autoridade, sem considerar a perda da eficiência e do foco no risco sanitário. Após a realização da AIR, definiu-se que o problema regulatório que devia ser enfrentado era a "dificuldade de se assegurar o tempestivo acesso da população a produtos seguros e eficazes, em velocidade compatível com a evolução da sofisticação de tecnologias em saúde e da ciência regulatória, tendo em vista a limitação da disponibilidade de recursos e de informações técnicas e científicas.". Considerando o contexto mencionado acima, foi publicada a RDC nº 741/2022, que dispõe sobre os critérios gerais para a admissibilidade de análise realizada por Autoridade Reguladora Estrangeira Equivalente (AREE) em processo de vigilância sanitária junto à Anvisa, por meio de procedimento otimizado de análise. Nesse cenário, vislumbra-se a ausência de requisitos e mecanismos específicos para admissibilidade de análise realizada por AREE no âmbito dos processos de inspeção e Certificação de Boas Práticas. Como mencionado acima, a cadeia de distribuição de um produto está cada vez mais complexa e globalizada, sendo um desafio sua verificação, certificação e monitoramento. Tendo em vista que esta prática é realizada por outros países, serão analisados os critérios específicos para a admissibilidade de análises realizadas por AREE nos processos de Inspeção e Certificação de Boas Práticas.
</t>
  </si>
  <si>
    <t>Estabelecer requisitos específicos para admissibilidade de análises realizadas por Autoridades Reguladoras Estrangeiras Equivalentes nos processos de Inspeção e Certificação de Boas Práticas, otimizando o processo de análise e utilizando os recursos disponíveis de maneira eficiente e focados no risco, a fim de dar celeridade nesses processos e possibilitar a ampliação e o acesso mais célere a produtos sujeitos à vigilância sanitária pela população, sem ampliação do risco sanitário.</t>
  </si>
  <si>
    <t>RDC nº 741/2022</t>
  </si>
  <si>
    <t>25351.933421/2022-83</t>
  </si>
  <si>
    <t>1.26.1.a</t>
  </si>
  <si>
    <t>Critérios e procedimentos específicos para definição das Autoridades Reguladoras Estrangeiras Equivalentes do processo de inspeção sanitária de fabricantes de insumos farmacêuticos ativos, produtos de Cannabis para fins medicinais, medicamentos e produtos biológicos, e o processo otimizado de análise de Certificação de Boas Práticas de Fabricação</t>
  </si>
  <si>
    <t>http://antigo.anvisa.gov.br/tap#/visualizar/500546</t>
  </si>
  <si>
    <t>Convergência a padrões internacionais</t>
  </si>
  <si>
    <t>OMS - Organização Mundial da Saúde</t>
  </si>
  <si>
    <t>http://antigo.anvisa.gov.br/consultas-publicas#/visualizar/500542</t>
  </si>
  <si>
    <t>1.27</t>
  </si>
  <si>
    <t>Vigência do CBPF durante o período de validade do registro do produto e prazo de validade diferenciado, baseado no risco sanitário</t>
  </si>
  <si>
    <t>A questão de manutenção do Certificado de Boas Práticas vigente enquanto o registro do produto estiver válido e o prazo de validade diferenciado, baseado no risco sanitário, já é uma discussão atual dentro da Agência. É primordial a ampla divulgação e discussão para se avaliar o modelo de atuação da Anvisa, no que se refere ao impacto da exigência de Certificado de Boas Práticas de Fabricação (CBPF) válido na vigência do registro do produto; à possibilidade de prazo de validade diferenciado, considerando o risco sanitário; e para garantir que seja cumprido o objetivo primordial de saúde para a população e de mitigação de riscos relacionados a produtos sujeitos à vigilância sanitária, devendo ser discutido com os diversos setores da sociedade envolvidos.</t>
  </si>
  <si>
    <t>RDC nº 497/2021</t>
  </si>
  <si>
    <t>1.27.1.a</t>
  </si>
  <si>
    <t>25351.931708/2023-50</t>
  </si>
  <si>
    <t>1.27.2.a</t>
  </si>
  <si>
    <t>Alterar pontualmente a Resolução de Diretoria Colegiada - RDC nº 497, de 20 de maio de 2021, para possibilitar o aumento do prazo de validade dos certificados de boas práticas de fabricação (CBPF) de fabricantes de dispositivos médicos concedidos por meio do Programa de Auditoria Única em Dispositivos Médicos (Medical Device Single Audit Program - MDSAP).</t>
  </si>
  <si>
    <t>https://antigo.anvisa.gov.br/tap#/visualizar/510986</t>
  </si>
  <si>
    <t xml:space="preserve">  08/12/2023</t>
  </si>
  <si>
    <t>https://antigo.anvisa.gov.br/consultas-publicas#/visualizar/510985</t>
  </si>
  <si>
    <t>Agrotóxicos</t>
  </si>
  <si>
    <t>2.1</t>
  </si>
  <si>
    <t>Avaliação do risco ocupacional para agrotóxicos</t>
  </si>
  <si>
    <t>Necessidade de estabelecimento de critérios para instituição da avaliação do risco ocupacional decorrente do uso de agrotóxicos.
O risco à saúde humana é a probabilidade de determinada exposição a um agente físico, químico ou biológico causar danos à saúde dos indivíduos. Restringindo-se essa definição às situações de exposição a agentes químicos, a avaliação do risco pode ser entendida como um processo sistematizado para estimar a natureza, a severidade e a probabilidade de ocorrência de efeitos adversos à saúde humana, decorrentes da exposição a substâncias químicas. A toxicidade é uma propriedade intrínseca da substância, ou seja, se ela tem o potencial de causar agravos à saúde humana, enquanto a exposição se refere à frequência, tempo e extensão do contato com o agente químico.
Em relação aos agrotóxicos, por lei, estes só podem ser utilizados no país se forem registrados em órgão federal competente, de acordo com as diretrizes e exigências dos órgãos responsáveis pelos setores da saúde, do meio ambiente e da agricultura.
Nesse contexto, a Anvisa é o órgão federal responsável pela avaliação da segurança à saúde e pela classificação toxicológica desses produtos. Os resultados dos estudos toxicológicos são utilizados para estabelecer a classificação toxicológica dos agrotóxicos e para calcular os parâmetros de segurança, tanto do ponto de vista da saúde do trabalhador, referente à exposição ocupacional, como da população em geral, referente aos consumidores de alimentos que possam eventualmente conter resíduos de agrotóxicos.
Para que a determinação de tais parâmetros de segurança seja a mais próxima possível da realidade, a Organização Mundial da Saúde (OMS) recomenda que seja realizada a avaliação do risco quanto à exposição a estas substâncias.
Assim, essa etapa de avaliação do risco à saúde, realizada pela Anvisa, deve anteceder o registro de um agrotóxico ou a autorização de alterações visando novos usos do mesmo.</t>
  </si>
  <si>
    <t>Não há no marco regulatório de agrotóxicos o estabelecimento de critérios para a avaliação do risco ao trabalhador rural, isto é, avaliação do risco ocupacional. É necessário avaliar os riscos à saúde do trabalhador rural que manuseia e/ou aplica agrotóxicos, incluindo também os que apenas entram na área agrícola onde foi feita a aplicação (por ex., para efetuar a colheita dos alimentos tratados com agrotóxicos).
Por isso, espera-se estabelecer os critérios para a realização da avaliação do risco ocupacional de produtos agrotóxicos.  Em paralelo foi elaborada a proposta de Guia  com o objetivo de  indicar os princípios fundamentais dessa avaliação e especificar os modelos, critérios e parâmetros gerais a serem utilizados e as informações necessárias para uma avaliação da exposição mais refinada, de forma que a avaliação do risco conduzida para os produtos registrados no Brasil seja representativa da realidade brasileira.</t>
  </si>
  <si>
    <t xml:space="preserve">25351.938333/2020-14 </t>
  </si>
  <si>
    <t>COARI</t>
  </si>
  <si>
    <t>2.1.1.a</t>
  </si>
  <si>
    <t>Proposta de Resolução de Diretoria Colegiada que dispõe sobre as Diretrizes para a Avaliação do Risco da Exposição de Operadores, Trabalhadores, Residentes e Transeuntes aos Agrotóxicos</t>
  </si>
  <si>
    <t xml:space="preserve">Portaria nº 03/1992
</t>
  </si>
  <si>
    <t>http://antigo.anvisa.gov.br/tap#/visualizar/439866</t>
  </si>
  <si>
    <t>http://antigo.anvisa.gov.br/documents/33880/5758838/25351.938333_2020-14+-+Diretrizes+para+avalia%C3%A7%C3%A3o+do+risco+ocupacional+de+agrot%C3%B3xicos.pdf/9f72e83d-b551-4484-8be2-5a56a867aed5</t>
  </si>
  <si>
    <t>http://antigo.anvisa.gov.br/consultas-publicas#/visualizar/441310</t>
  </si>
  <si>
    <t>25351.938333/2020-14</t>
  </si>
  <si>
    <t>2.1.1.b</t>
  </si>
  <si>
    <t>Guia sobre a Avaliação da exposição de operadores, residentes e transeuntes para a avaliação do risco aos agrotóxicos</t>
  </si>
  <si>
    <t>Guia</t>
  </si>
  <si>
    <t>10 - Em elaboração do Guia</t>
  </si>
  <si>
    <t>2.2</t>
  </si>
  <si>
    <t>Estabelecimento de critérios e parâmetros para produtos agrotóxicos</t>
  </si>
  <si>
    <t>Com o avanço do conhecimento científico e visando a simplificação dos processos adotados pelos órgãos intervenientes do registro de agrotóxicos no país (MAPA, Anvisa e Ibama), nota-se a necessidade de estabelecimento ou revisão de critérios a serem avaliados pela Anvisa previamente ao registro de produtos agrotóxicos. Após a publicação do novo marco regulatório de agrotóxicos (RDC 294/2019 - Critérios para avaliação e classificação toxicológica, priorização da análise e comparação da ação toxicológica de agrotóxicos), em julho de 2019, e consequentemente a sua utilização no processo regulatório de análise toxicológicas para fins de registro, foi constatada a necessidade de harmonização dos entendimentos observados em relação à classificação e comunicação do perigo de agrotóxicos e afins. Também foi identificada a necessidade de harmonização com a IN 34/2019 que estabelece e dá publicidade à lista de componentes não autorizados para uso em agrotóxicos e afins. A IN 34/2019, por sua vez, também apresentou a necessidade de ampliação do seu escopo para o caso de componentes que embora permitidos no Brasil deverão trazer informações em conformidade com o GHS quando utilizados em concentrações que exijam a frases de alerta nos produtos agrotóxicos para melhor comunicação do perigo (componentes toxicologicamente relevante).  Considerando  as possíveis alterações na RDC 294/19  torna-se premente indicar também a revisão da RDC 296/19, pois se uma versa sobre a classificação toxicológica dos agrotóxicos, a outra determina como a comunicação do perigo, advindo da classificação, deverá acontecer. 
Além disso,  uma das propostas do projeto já cumprida foi a  necessidade de  ajuste de ato normativo para atualização da RE n° 165, de 29 de agosto de 2003, que foi posteriormente revogada pela RDC 571/2021. Após trabalho conjunto realizado com a Gerência-Geral de Regulamentação e Boas Práticas Regulatórias – GGREG foi identificada a inadequação do instrumento normativo (RE) e necessidade de atualização das bases legais por meio da publicação de uma RDC e das alterações da relação de ingredientes ativos com monografias por meio de Instruções Normativas.</t>
  </si>
  <si>
    <t xml:space="preserve">Rever e atualizar os critérios para avaliação toxicológica e comunicação do perigo realizada pela Anvisa para fins de registro de agrotóxicos visando a simplificação, harmonização internacional e segurança dos produtos à saúde humana.
As INCs a serem revistas são a INC n. 25/2005, que estabelece os critérios para a autorização de "Registro especial temporário" (RET) de agrotóxicos, previsto no Decreto 4074/2002 destinado exclusivamente a produtos para fins de pesquisa e desenvolvimento e a INC n. 2/2008 que refere-se aos limites máximos de impurezas relevantes a serem pesquisadas nos estudos de cinco bateladas a serem apresentados nas petições de pós-registro. 
Outra revisão normativa que se pretende trabalhar neste projeto regulatório é a atualização dos critérios para a realização dos estudos de resíduos de agrotóxicos para o estabelecimento de Limite Máximo de Resíduo (LMR) de agrotóxicos em alimentos. 
Espera-se que o projeto também possa abranger outras propostas regulatórias trabalhadas de forma conjunta com os outros órgãos responsáveis pela regulação de agrotóxicos no Brasil, como por exemplo , a proposta que estabelece diretrizes para alterações de registro de agrotóxico e afins, quanto às inclusão ou exclusões de Produto Técnico registrado, de formulador, manipulador e embalagens em produto Formulado ou Pré-mistura (Instrução  INC) em andamento, que será conduzido pelo Ibama a  fase da Consulta Pública e demais normativos que possam decorrer dessa revisão. 
</t>
  </si>
  <si>
    <t xml:space="preserve">RDC nº 04, de 18 de janeiro de 2012 
INC 25/2005
INC 02/2008                                                                                              
</t>
  </si>
  <si>
    <t>25351.914103/2017-56</t>
  </si>
  <si>
    <t>2.2.1.a</t>
  </si>
  <si>
    <t>Procedimentos para obtenção do Registro Especial Temporário de produtos técnicos, pré-misturas, agrotóxicos e afins destinados à pesquisa e à experimentação.</t>
  </si>
  <si>
    <t xml:space="preserve">INC MAPA/ANVISA/IBAMA nº 25/2005
</t>
  </si>
  <si>
    <t>Abertura Não Publicada</t>
  </si>
  <si>
    <t>http://portal.anvisa.gov.br/analise-de-impacto-regulatorio?p_p_id=110_INSTANCE_SkX5E3kMwaCk&amp;p_p_lifecycle=0&amp;p_p_state=normal&amp;p_p_mode=view&amp;p_p_col_id=column-2&amp;p_p_col_pos=1&amp;p_p_col_count=2&amp;_110_INSTANCE_SkX5E3kMwaCk_struts_action=%2Fdocument_library_display%2Fview_file_entry&amp;_110_INSTANCE_SkX5E3kMwaCk_redirect=http%3A%2F%2Fportal.anvisa.gov.br%2Fanalise-de-impacto-regulatorio%2F-%2Fdocument_library_display%2FSkX5E3kMwaCk%2Fview%2F4919643%3F_110_INSTANCE_SkX5E3kMwaCk_advancedSearch%3Dfalse%26_110_INSTANCE_SkX5E3kMwaCk_cur2%3D2%26_110_INSTANCE_SkX5E3kMwaCk_keywords%3D%26_110_INSTANCE_SkX5E3kMwaCk_topLink%3Dhome%26p_r_p_564233524_resetCur%3Dfalse%26_110_INSTANCE_SkX5E3kMwaCk_delta2%3D20%26_110_INSTANCE_SkX5E3kMwaCk_andOperator%3Dtrue&amp;_110_INSTANCE_SkX5E3kMwaCk_fileEntryId=4920013</t>
  </si>
  <si>
    <t>25351.906418/2017-20; 
25351.924085/2018-00</t>
  </si>
  <si>
    <t>2.2.2.a</t>
  </si>
  <si>
    <t>Limites máximos das impurezas relevantes a serem pesquisadas nos estudos de cinco bateladas e controladas pós- registro (Instrução INC).</t>
  </si>
  <si>
    <t>INC MAPA/ANVISA/IBAMA nº 02/2008</t>
  </si>
  <si>
    <t>http://portal.anvisa.gov.br/analise-de-impacto-regulatorio?p_p_id=110_INSTANCE_SkX5E3kMwaCk&amp;p_p_lifecycle=0&amp;p_p_state=normal&amp;p_p_mode=view&amp;p_p_col_id=column-2&amp;p_p_col_pos=1&amp;p_p_col_count=2&amp;_110_INSTANCE_SkX5E3kMwaCk_struts_action=%2Fdocument_library_display%2Fview_file_entry&amp;_110_INSTANCE_SkX5E3kMwaCk_redirect=http%3A%2F%2Fportal.anvisa.gov.br%2Fanalise-de-impacto-regulatorio%2F-%2Fdocument_library_display%2FSkX5E3kMwaCk%2Fview%2F4919643%3F_110_INSTANCE_SkX5E3kMwaCk_advancedSearch%3Dfalse%26_110_INSTANCE_SkX5E3kMwaCk_cur2%3D2%26_110_INSTANCE_SkX5E3kMwaCk_keywords%3D%26_110_INSTANCE_SkX5E3kMwaCk_topLink%3Dhome%26p_r_p_564233524_resetCur%3Dfalse%26_110_INSTANCE_SkX5E3kMwaCk_delta2%3D20%26_110_INSTANCE_SkX5E3kMwaCk_andOperator%3Dtrue&amp;_110_INSTANCE_SkX5E3kMwaCk_fileEntryId=4920093</t>
  </si>
  <si>
    <t>http://antigo.anvisa.gov.br/consultas-publicas#/visualizar/377300</t>
  </si>
  <si>
    <t>25351.324404/2017-21</t>
  </si>
  <si>
    <t>2.2.3.a</t>
  </si>
  <si>
    <t>Proposta de iniciativa sobre a revisão da Resolução da Diretoria Colegiada - RDC n° 4/2012, que dispõe sobre os critérios para a realização dos estudos de resíduos de agrotóxicos para o estabelecimento de Limite Máximo de Resíduos (LMR) de agrotóxicos em alimentos.</t>
  </si>
  <si>
    <t>RDC nº 4/2012</t>
  </si>
  <si>
    <t>http://portal.anvisa.gov.br/propostas-regulatorias#/visualizar/352234</t>
  </si>
  <si>
    <t>https://www.gov.br/anvisa/pt-br/assuntos/regulamentacao/air/analises-de-impacto-regulatorio/2021/25351-324404_2017-21-revisao-e-atualizacao-da-rdc-no-4_2012.pdf/view</t>
  </si>
  <si>
    <t>25351.905274/2021-71</t>
  </si>
  <si>
    <t>2.2.4.a</t>
  </si>
  <si>
    <t xml:space="preserve"> Estabelece diretrizes para alterações de registro de agrotóxico e afins, quanto às inclusão ou exclusões de Produto Técnico registrado, de formulador, manipulador e embalagens em produto Formulado ou Pré-mistura (Instrução  INC)      </t>
  </si>
  <si>
    <t>http://antigo.anvisa.gov.br/tap#/visualizar/448318</t>
  </si>
  <si>
    <t>Consulta Pública realizada pelo Ibama</t>
  </si>
  <si>
    <t>Portaria Conjunta</t>
  </si>
  <si>
    <t>https://antigo.anvisa.gov.br/legislacao#/visualizar/512392</t>
  </si>
  <si>
    <t>25351.923117/2019-22</t>
  </si>
  <si>
    <t>Cristiane Jourdan</t>
  </si>
  <si>
    <t>2.2.5.a</t>
  </si>
  <si>
    <t>Proposta de RDC que dispõe sobre as monografias dos ingredientes ativos de agrotóxicos, saneantes desinfestantes e preservativos de madeira.</t>
  </si>
  <si>
    <t>RDC nº 165/2003</t>
  </si>
  <si>
    <t>http://antigo.anvisa.gov.br/tap#/visualizar/439061</t>
  </si>
  <si>
    <t>http://antigo.anvisa.gov.br/documents/33880/5758838/25351.923117_2019-22+-+Monografias+agrot%C3%B3xicos%2C+saneantes+e+preservativos+de+madeira.pdf/5a2442b3-d550-40ff-b6ef-ebd3a403d48f</t>
  </si>
  <si>
    <t>http://antigo.anvisa.gov.br/legislacao#/visualizar/463892</t>
  </si>
  <si>
    <t>2.2.5.b</t>
  </si>
  <si>
    <t>Proposta de IN que dispõe sobre a relação de ingredientes ativos de agrotóxicos, saneantes desinfestantes e preservativos de madeira</t>
  </si>
  <si>
    <t>http://antigo.anvisa.gov.br/legislacao#/visualizar/463894</t>
  </si>
  <si>
    <t>25351.931569/2019-88</t>
  </si>
  <si>
    <t>2.2.6.a</t>
  </si>
  <si>
    <t>Proposta de revisão do Guia para submissão do Parecer de Análise Técnica da Empresa (PATE) - atualização da "versão 1" do Guia n° 13, de 25/01/2018</t>
  </si>
  <si>
    <t>2.2.7.a</t>
  </si>
  <si>
    <t>Revisão da RDC 294/2019</t>
  </si>
  <si>
    <t xml:space="preserve"> RDC nº 294/2019</t>
  </si>
  <si>
    <t>2.2.8.a</t>
  </si>
  <si>
    <t>Revisão da IN 34/2019</t>
  </si>
  <si>
    <t>IN nº 34/2019</t>
  </si>
  <si>
    <t>2.3</t>
  </si>
  <si>
    <t>Fiscalização da Propaganda de agrotóxicos</t>
  </si>
  <si>
    <t>O processo regulatório foi motivado frente a apresentação de Ação Civil Pública promovida pelo Ministério Público de Dourados em que requer que seja determinada para Anvisa a adoção de medidas emergenciais para a coibição da publicidade e propaganda de agrotóxicos em mídia exterior ou congêneres, bem como na internet, com determinação para que a ANVISA seja determinada à obrigação de fazer, consistente na edição de restrições legais à publicidade de agrotóxicos, mediante regulamentação da legislação vigente.
As evidências estão relacionadas a algumas denúncias e demandas judiciais sobre propaganda de agrotóxicos.
Destaca-se que a Anvisa já atuou em ações relacionadas ainda quando da existência da Gerência-Geral de Propaganda, sendo que após a extinção desta, o tema passou para competência da GGFIS, até a última alteração do Regimento Interno, que retirou a competência do tema da GGFIS e não estabeleceu para outra área da Anvisa.
Diante do exposto, não foi possível avaliar a necessidade ou não do estabelecimento de normativa infralegal regulamentadora de leis e normas relacionadas a propaganda de agrotóxicos e sua abrangência. Assim, na presente proposta será estudada a necessidade de normativa infralegal regulamentadora de propagandas de agrotóxicos e ainda normativa trazendo os procedimentos relacionados a fiscalização de propaganda e publicidade destes produtos.</t>
  </si>
  <si>
    <t>Avaliar a necessidade de regulamentação para a propaganda de agrotóxicos bem como estruturar processo de trabalho na Anvisa com a finalidade de fiscalização da propaganda desses produtos.</t>
  </si>
  <si>
    <t>A Lei n° 7802/1989 (lei de agrotóxicos), em seu artigo 8°, estabelece requisitos para a propaganda comercial de agrotóxicos, que deverá conter clara advertência sobre os riscos do produto à saúde dos homens, animais e ao meio ambiente, observado o disposto em seus incisos. O Decreto n° 4074/2002, define em seu artigo 61 que para a propaganda comercial de agrotóxicos, seus componentes e afins será aplicado o disposto na Lei n° 9294, de 15 de julho de 1996 e no Decreto n° 2018, de 1 de outubro de 1996.
Assim, a propaganda de agrotóxicos deve obedecer ao disposto na Lei Federal n. 9.294/96, que dispõe sobre as restrições ao uso e à propaganda de produtos fumígeros, bebidas alcoólicas, medicamentos, terapias e agrotóxicos, nos termos do §4° do art. 220 da Constituição Federal</t>
  </si>
  <si>
    <t>25351.919461/2020-51</t>
  </si>
  <si>
    <t>2.3.1.a</t>
  </si>
  <si>
    <t>Regulamentação da fiscalização de propaganda de agrotóxicos</t>
  </si>
  <si>
    <t>http://portal.anvisa.gov.br/propostas-regulatorias#/visualizar/430164</t>
  </si>
  <si>
    <t>TPS</t>
  </si>
  <si>
    <t xml:space="preserve"> 09/12/2021</t>
  </si>
  <si>
    <t>Tomada Pública de Subsídios nº 5 de 06/12/2021 (Edital de chamamento nº 21, de 03/12/2021)</t>
  </si>
  <si>
    <t>https://www.gov.br/anvisa/pt-br/assuntos/regulamentacao/participacao-social/tomada-publica-de-subsidios/tomada-publica-de-subsidios-no-5-de-02-12-2021</t>
  </si>
  <si>
    <t>2.4</t>
  </si>
  <si>
    <t>Reavaliação toxicológica dos ingredientes ativos de agrotóxicos.</t>
  </si>
  <si>
    <t>Este tema tem o objetivo de regulamentar a decisão da Anvisa sobre os aspectos toxicológicos e de risco relacionados à saúde decorrente da exposição aos ingredientes ativos de agrotóxicos. O registro de agrotóxicos no Brasil possui validade indeterminada, sem previsão legal para renovação. No entanto, o conhecimento técnico-científico sobre esses produtos está em permanente evolução e, mesmo após o registro, novas informações sobre toxicidade e riscos à saúde podem ser identificadas, sendo necessária a reavaliação do ingrediente ativo de agrotóxico. Durante a reavaliação do registro de um ingrediente ativo de agrotóxico, a Anvisa avalia todos os estudos disponíveis sobre o ingrediente ativo e verifica seu enquadramento nas características proibitivas de registro relacionadas à saúde humana.
Os Ministérios da Agricultura, Pecuária e Abastecimento, da Saúde e do Meio Ambiente, no âmbito de suas respectivas áreas de competência, devem promover a reavaliação do registro de agrotóxicos quando organizações internacionais responsáveis pela saúde, alimentação ou meio ambiente das quais o Brasil seja membro integrante ou signatário de acordos e convênios alertarem para riscos ou desaconselharem o uso de agrotóxicos, seus componentes e afins ou quando surgirem indícios da ocorrência de riscos que desaconselhem o uso de produtos registrados. As reavaliações de agrotóxicos também podem decorrer de iniciativa de um ou mais órgãos federais envolvidos no processo de avaliação e registro de agrotóxicos, quando houver indícios de redução de eficiência agronômica, alteração dos riscos à saúde humana ou ao meio ambiente; ou de pedido do titular do registro ou de outro interessado, desde que fundamentado tecnicamente.</t>
  </si>
  <si>
    <t xml:space="preserve">
Em 2023, os esforços estarão voltados para a Reavaliação toxicológica dos ingredientes ativos epoxiconazol,  tiofanato metílico, Clorpirifós e Procimidona. A Anvisa estabeleceu a reavaliação dos ingredientes ativos devido aos seguintes motivos:
. Epoxiconazol - Suspeita de desregulação endócrina, carcinogenicidade e de toxicidade reprodutiva (fertilidade e desenvolvimento).
· Tiofanato Metílico - Suspeita de Mutagenicidade e desregulação endócrina.
. Clorpirifós: mutagenicidade e toxicidade reprodutiva (neurotoxicidade).
. Procimidona: Carcinogenicidade, Desregulação endócrina e toxicidade reprodutiva (fertilidade e desenvolvimento).
Desse modo, espera-se revisar o perfil de segurança dessas substâncias como agrotóxicos e propor medidas visando mitigar eventuais riscos identificados durante o processo de reavaliação. A partir da reavaliação, pode-se concluir pela manutenção do registro do ingrediente ativo sem alterações; pela alteração da formulação, da dose ou do método de aplicação; pela restrição da produção, da importação, da comercialização ou do uso; pela proibição ou suspensão da produção, importação ou uso; ou pelo cancelamento do registro. E a elaboração dos Guias referentes aos assuntos : mutagenicidade, toxicidade reprodutiva, neutoxicidade e carcinogenicidade. 
</t>
  </si>
  <si>
    <t>RDC 221/2018</t>
  </si>
  <si>
    <t>25351.945793/2019-57</t>
  </si>
  <si>
    <t>CREAV</t>
  </si>
  <si>
    <t>2.4.1.a</t>
  </si>
  <si>
    <t xml:space="preserve">Reavaliação toxicológica do ingrediente ativo Carbendazim  </t>
  </si>
  <si>
    <t>http://antigo.anvisa.gov.br/tap#/visualizar/486692</t>
  </si>
  <si>
    <t>Outros</t>
  </si>
  <si>
    <t>Edital de Chamamento nº 1, de 19/12/2019</t>
  </si>
  <si>
    <t>http://antigo.anvisa.gov.br/propostas-regulatorias#/visualizar/411597</t>
  </si>
  <si>
    <t>http://antigo.anvisa.gov.br/consultas-publicas#/visualizar/486691</t>
  </si>
  <si>
    <t>http://antigo.anvisa.gov.br/legislacao#/visualizar/490290</t>
  </si>
  <si>
    <t>25351.907231/2020-49</t>
  </si>
  <si>
    <t>2.4.2.a</t>
  </si>
  <si>
    <t>Reavaliação toxicológica do ingrediente ativo Tiofanato-metílico</t>
  </si>
  <si>
    <t xml:space="preserve">http://antigo.anvisa.gov.br/tap#/visualizar/465681 </t>
  </si>
  <si>
    <t>Edital de Chamamento n.º 4, de 10/03/2020  para realização de reunião</t>
  </si>
  <si>
    <t xml:space="preserve">http://antigo.anvisa.gov.br/propostas-regulatorias#/visualizar/415876
</t>
  </si>
  <si>
    <t>Edital de Chamamento n.º 6, de 19/03/2020 
para alterações no Edital anterior</t>
  </si>
  <si>
    <t>http://antigo.anvisa.gov.br/propostas-regulatorias#/visualizar/416096</t>
  </si>
  <si>
    <t>25351.937574/2020-38</t>
  </si>
  <si>
    <t>2.4.3.a</t>
  </si>
  <si>
    <t xml:space="preserve"> Reavaliação toxicológica do ingrediente ativo Epoxiconazol</t>
  </si>
  <si>
    <t>http://antigo.anvisa.gov.br/tap#/visualizar/465687</t>
  </si>
  <si>
    <t>Edital de Chamamento nº 17, de 27/11/2020</t>
  </si>
  <si>
    <t>http://antigo.anvisa.gov.br/propostas-regulatorias#/visualizar/439869</t>
  </si>
  <si>
    <t>25351.925112/2020-78</t>
  </si>
  <si>
    <t>GEMAR</t>
  </si>
  <si>
    <t>2.4.4.a</t>
  </si>
  <si>
    <t>Guia para Avaliação do Potencial Carcinogênico de Agrotóxicos.</t>
  </si>
  <si>
    <t>11 - Vigente e aberto a contribuições</t>
  </si>
  <si>
    <t xml:space="preserve">http://antigo.anvisa.gov.br/tap#/visualizar/441469
</t>
  </si>
  <si>
    <t>Consulta de Guia</t>
  </si>
  <si>
    <t>68.1</t>
  </si>
  <si>
    <t>https://antigo.anvisa.gov.br/legislacao#/visualizar/510957</t>
  </si>
  <si>
    <t>25351.939553/2020-57</t>
  </si>
  <si>
    <t>2.4.5.a</t>
  </si>
  <si>
    <t>Guia para Avaliação do potencial de toxicidade reprodutiva de agrotóxicos.</t>
  </si>
  <si>
    <t xml:space="preserve">http://antigo.anvisa.gov.br/propostas-regulatorias#/visualizar/441319
</t>
  </si>
  <si>
    <t>67.1</t>
  </si>
  <si>
    <t>https://antigo.anvisa.gov.br/legislacao#/visualizar/510958</t>
  </si>
  <si>
    <t>25351.939564/2020-37</t>
  </si>
  <si>
    <t>2.4.6.a</t>
  </si>
  <si>
    <t>Guia para Avaliação da neurotoxicidade associada aos agrotóxicos.</t>
  </si>
  <si>
    <t xml:space="preserve">http://antigo.anvisa.gov.br/propostas-regulatorias#/visualizar/441318
</t>
  </si>
  <si>
    <t>69.1</t>
  </si>
  <si>
    <t>https://antigo.anvisa.gov.br/legislacao#/visualizar/511550</t>
  </si>
  <si>
    <t>25351.905877/2020-91</t>
  </si>
  <si>
    <t>2.4.7.a</t>
  </si>
  <si>
    <t>Guia de Avaliação do Potencial Mutagênico de Agrotóxicos</t>
  </si>
  <si>
    <t>66.1</t>
  </si>
  <si>
    <t>2.5</t>
  </si>
  <si>
    <t>Regulamentação de produtos destinados a jardinagem amadora e profissional</t>
  </si>
  <si>
    <t>Necessidade de estabelecimento e atualização dos critérios para regularização para produtos agrotóxicos destinados ao uso em jardinagem profissional e amadora. Neste projeto pretende-se revisar os critérios para regularização dos produtos utilizados em jardinagem amadora bem como avaliar a pertinência de se permitir o uso profissional em áreas urbanas.
Os produtos utilizados em jardinagem amadora são atualmente registrados pela COSAN/GHCOS. Tais produtos são destinados à venda direta ao consumidor, com a finalidade de aplicação em jardins residenciais e plantas ornamentais cultivadas sem fins lucrativos, para o controle de pragas e doenças, bem como aqueles destinados à revitalização e ao embelezamento das plantas.
Em relação à regulamentação de produtos para uso em jardinagem profissional, como por exemplo, a utilização de herbicidas em praças, parques, campos esportivos, entre outros, atualmente o uso é proibido pela ausência de regulamentação. Assim, trata-se de elaboração de novo regramento, que pode gerar impactos e alteração da situação regulatória atual para esse tipo de prática. Ainda, de acordo com o Decreto n° 4074/2002, que regulamenta a lei n° 7802/1989, os produtos agrotóxicos utilizados em ambientes urbanos são passíveis de registro pela Anvisa, com a devida apreciação e participação do Ibama e MAPA, o que deverá ser construído pois, até o momento, inexiste caso concreto que requeira tal procedimento.</t>
  </si>
  <si>
    <t xml:space="preserve">A proposta regulatória pretende tratar da revisão dos requisitos técnicos para produtos utilizados em jardinagem amadora bem como estudar a possibilidade de regulamentar o uso de produtos agrotóxicos destinados a jardinagem profissional. </t>
  </si>
  <si>
    <t xml:space="preserve"> RDC nº 709/2022 (revogou a Portaria SVS/MS n° 322, de 28 de julho de 1997 e outras)</t>
  </si>
  <si>
    <t>25351.659540/2015-94</t>
  </si>
  <si>
    <t>2.5.1.a</t>
  </si>
  <si>
    <t>Regulamento técnico para produtos saneantes utilizados em jardinagem.</t>
  </si>
  <si>
    <t>http://portal.anvisa.gov.br/propostas-regulatorias#/visualizar/24656</t>
  </si>
  <si>
    <t>2.6</t>
  </si>
  <si>
    <t>Regulamentação de produtos fitoquímicos e biológicos</t>
  </si>
  <si>
    <t>Necessidade de estabelecimento dos critérios para regularização de produtos fitoquímicos e atualização dos requisitos para registro de produtos microbiológicos utilizados na agricultura.
Atualmente, a Instrução Normativa Conjunta Anvisa/MAPA/IBAMA nº 03/2006 regulamenta o registro de produtos microbiológicos como agrotóxicos e afins. A normativa foi elaborada há 14 anos, e a prática do trabalho cotidiano apontou a necessidade de sua atualização de acordo com o avanço científico e os avanços nas legislações.
Para tanto, esta INC foi revista, tendo seu texto trabalhado e harmonizada entre os Órgãos intervenientes no processo de registro de agrotóxicos, no âmbito do Comitê Técnico de Assessoramento para Agrotóxicos (CTA).
A INC 03/2006, apresenta logo no § 1º do artigo1º, a impossibilidade de registro de produtos com microrganismos inativados ou de organismos geneticamente modificados (OGM). Com exceção de produtos destinados à agricultura orgânica, não há na legislação vigente a proibição de uso de produtos geneticamente modificados como agrotóxicos. Na Política Brasileira de biotecnologia, lei LEI Nº 11.105/2005, vemos no artigo 39, a possibilidade de utilização de OGMs como matéria-prima na produção de agrotóxicos. Na revisão da INC de produtos microbiológicos, tal possibilidade foi prevista, desde que o uso no Brasil esteja aprovado pelo órgão competente, a Comissão Técnica Nacional de Biossegurança – CTNBio.
Com o acompanhamento do desenvolvimento científico e do panorama internacional de biopesticidas, verifica-se que alguns microrganismos geneticamente modificados podem apresentar maior afinidade com a praga, tendo melhor ação no controle e representam ainda menor risco a humanos, por terem seu material genético desenhado com a exclusão de genes de risco. Portanto, não haveria motivo para a manutenção de tal proibição, mesmo porque, no atual cenário, diversos OGMs são liberados no Brasil para o consumo humano, sendo o milho BT modificado com genes que expressam proteína de um microrganismo.
Na revisão da INC pretende-se revisar conceitos e ampliar o escopo dos produtos passíveis de registro, incluindo novas definições à luz dos avanços científicos atualizados.
Outros pontos serão ajustados, como a possibilidade de solicitação de dispensa de estudos, com indicação da documentação a ser apresentada na justificativa técnica, a indicação de critérios de isenção de estudos, a revisão dos estudos toxicológicos solicitados, com indicação precisa do produto com o qual se realiza o estudo (ingrediente ativo ou produto formulado).
A revisão da INC de produtos microbiológicos é importante para possibilitar e ampliar o registro de produtos de origem natural, que podem ser utilizados como opção no manejo integrado de pragas e favorecer o desenvolvimento de uma produção agrícola com meios de controle mais sustentáveis e de menor risco.                                                                 
Quanto à proposição de normativa para os fitoquímicos, embora haja alguns produtos fitoquímicos registrados no Brasil, ainda não há uma legislação específica que permita o registro de produtos elaborados com base em extratos vegetais. Além disso, a legislação de registro de produtos químicos convencionais não é adequada pelas características dos compostos fitoquímicos.
Para superar essa lacuna, a construção da nova norma de fitoquímicos se mostra fundamental para possibilitar e ampliar o registro de produtos de origem natural, que podem ser utilizados como opção no manejo integrado de pragas e favorecer o desenvolvimento de uma produção agrícola com meios de controle mais sustentáveis e de menor perigo.</t>
  </si>
  <si>
    <t>Regulamentar o registro de produtos fitoquímicos que se caracterizem como agrotóxico ou afins, cujo(s) ingrediente(s) ativo(s) seja(m) obtido(s), exclusivamente, de matéria-prima vegetal.
. Estabelecer procedimentos a serem adotados para o registro de produtos microbiológicos empregados no controle de uma população ou de atividades biológicas de um outro organismo considerado nocivo ou ainda sendo responsável pela promoção do crescimento e defesa vegetal.</t>
  </si>
  <si>
    <t xml:space="preserve">Instrução Normativa Conjunta Anvisa/MAPA/IBAMA nº 03/2006 </t>
  </si>
  <si>
    <t>25351.911240/2020-34</t>
  </si>
  <si>
    <t>2.6.1.a</t>
  </si>
  <si>
    <t>Revisão de norma dos procedimentos para registro de produtos microbiológicos (Revisão de norma da Instrução Normativa Conjunta (INC) nº 3/2006)</t>
  </si>
  <si>
    <t>INC 03/2006</t>
  </si>
  <si>
    <t>http://portal.anvisa.gov.br/propostas-regulatorias#/visualizar/418282</t>
  </si>
  <si>
    <t>http://portal.anvisa.gov.br/documents/33880/5758838/25351.911240_2020-34+-Atualiza%C3%A7%C3%A3o+da+INC+de+produtos+microbiol%C3%B3gicos.pdf/7df4ae92-78c5-4b17-aaef-e772d1f3112d</t>
  </si>
  <si>
    <t>CP realizada pelo MAPA</t>
  </si>
  <si>
    <t>http://antigo.anvisa.gov.br/legislacao#/visualizar/504110</t>
  </si>
  <si>
    <t>25351.911268/2020-71</t>
  </si>
  <si>
    <t>2.6.2.a</t>
  </si>
  <si>
    <t xml:space="preserve"> Registro de produtos fitoquímicos que se caracterizem como agrotóxico ou afins, cujo(s) ingrediente(s) ativo(s) seja(m) obtido(s), exclusivamente, de matéria-prima vegetal (INC)</t>
  </si>
  <si>
    <t>http://antigo.anvisa.gov.br/tap#/visualizar/419479</t>
  </si>
  <si>
    <t>Alimentos</t>
  </si>
  <si>
    <t>3.1</t>
  </si>
  <si>
    <t>Aperfeiçoamento da regulação das alegações de propriedade funcional e de saúde em alimentos</t>
  </si>
  <si>
    <t>O avanço do conhecimento científico e tecnológico e a crescente preocupação dos consumidores  com a saúde têm estimulado inovações que visam melhorar a composição e os benefícios a saúde dos alimentos. Nesse sentido, há crescente interesse nos fabricantes de alimentos em comunicar os benefícios à saúde dos alimentos ou de constituintes específicos presentes nestes produtos.
Por outro lado, esse movimento traz preocupações quanto à veracidade dos benefícios alegados na e seu impacto nas escolhas alimentares.
Diante desse cenário, as autoridades sanitárias adotaram medidas para garantir que essas alegações sejam verídicas, estejam fundamentadas em evidências científicas robustas e não mascarem a real qualidade nutricional dos alimentos, conforme as diretrizes do Codex Alimentarius.
O Brasil foi um dos primeiros países da América Latina a adotar um marco regulatório para disciplinar o uso de alegações de propriedades funcionais e ou de saúde em alimentos, por meio da:
(a) Resolução nº 18, de 30 de abril de 1999, relativa às diretrizes básicas de análise e comprovação de propriedades funcionais e ou de saúde alegadas na rotulagem de alimentos;
(b) Resolução nº 19, de 30 de abril de 1999, que estabelece os procedimentos para registro de alimentos com alegações de propriedades funcionais e ou de saúde em sua rotulagem; e
(c) Portaria nº 15, de 30 de abril de 1999, que institui a Comissão de Assessoramento Tecno-científico em Alimentos Funcionais e Novos alimentos (CTCAF).
Posteriormente, com a revisão do marco regulatório de suplementos alimentares, a Anvisa adotou ainda a Resolução RDC nº 241, de 26 de julho de 2018, relativa aos requisitos para comprovação da segurança e dos benefícios à saúde dos probióticos para uso em alimentos, que complementou as diretrizes da Resolução nº 18, de 1999, sobre o uso de alegações em probióticos. Além disso, a Agência publicou o Guia nº 21, de fevereiro de 2019, que trata da instrução processual de petição de avaliação de probióticos para uso em alimentos.
Apesar do pioneirismo brasileiro na regulamentação do tema, a experiência acumulada pela Anvisa revela que a regulação brasileira está aquém das iniciativas desenvolvidas em nível internacional e tem causado problemas, pois:
(a) exige que todos os alimentos com alegações de propriedades funcionais e ou de saúde sejam registrados, sem que isso guarde qualquer relação com o risco sanitário do alimento;
(b) não há critérios claros, objetivos e proporcionais sobre o nível das evidências científicas que devem fundamentar as diferentes alegações, considerando os benefícios alegados, a população-alvo e o tipo de alimento;
(c) embora a legislação estabeleça que para os nutrientes com funções plenamente reconhecidas pela comunidade científica não é necessária a demonstração de eficácia ou análise da alegação, não há uma lista ou critérios que permitam identificar quais seriam estas alegações;
(d) há baixa transparência sobre as alegações já aprovadas pela Anvisa e suas respectivas condições de uso, sem que exista uma lista positiva destas alegações ou publicação das conclusões técnicas sobre o nível de eficácia das alegações;
(e) embora a legislação estabeleça que a comprovação da alegação de propriedade funcional e ou de saúde deve ser conduzida com base no valor nutricional do alimento e nas suas condições de uso, não existem critérios definidos para selecionar quais alimentos são passíveis de terem alegações.
Essa situação gera insegurança jurídica nos fabricantes de alimentos sobre as alegações autorizadas para uso em alimentos e sobre o nível de evidência científica para sua comprovação, potencializando situações de concorrência desleal e dificultando a instrução processual para comprovação da eficácia das alegações.
Na perspectiva do controle sanitário, as falhas identificadas criam uma subjetividade excessiva na avaliação pré-mercado da eficácia das alegações, o que leva a um aumento do número de exigências e do tempo de análise das petições, além de retrabalho em função da necessidade de reavaliação de alegações já aprovadas ou indeferidas. Essas falhas também dificultam a atuação pós-mercado, uma vez que não há transparência sobre as alegações aprovadas e suas condições de uso.
Além disso, esse cenário aumenta o risco de assimetria informacional e pode resultar em situações enganosas para os consumidores, seja em decorrência da fundamentação inadequada das alegações ou da veiculação dessas informações em alimentos com composição nutricional inadequada. Assim, a abordagem atual também pode colocar em risco a saúde dos consumidores ao estimular hábitos alimentares que vão de encontro com as recomendações científicas. 
Diante do exposto, fica evidente a necessidade de uma abordagem que garanta adequação entre fins e meios, um princípio central da regulação, conforme prescreve a Lei nº 13.848, de 2019.</t>
  </si>
  <si>
    <t>Como resultado geral, espera-se que as medidas regulatórias tenham melhor adequação entre fins e meios, promovendo maior segurança jurídica para o investimento em inovação, maior efetividade e proporcionalidade no controle sanitário desses produtos e menor exposição dos consumidores a situações enganosas que impactem em sua saúde.
Em termos específicos, incluem-se os seguintes resultados: 
(a) revisão das abordagens aplicadas para regularização pré-mercado dos alimentos com alegações de propriedades funcionais e ou de saúde, considerando os riscos à saúde desses produtos;
(b) adoção de critérios claros, objetivos e proporcionais sobre o nível das evidências científicas que devem fundamentar as diferentes alegações, considerando os benefícios alegados, a população-alvo e o risco de cada tipo de alimento;
(c) maior transparência sobre as alegações de propriedades funcionais e ou de saúde autorizadas e suas condições de uso, bem como sobre as conclusões técnicas acerca das evidências científicas que fundamentam cada alegação;
(d) adoção de critérios objetivos para selecionar quais alimentos são passíveis de terem alegações, considerando suas características de composição e condições de uso;
(e) maior convergência com as recomendações do Codex Alimentarius sobre o tema e com as abordagens aplicadas por autoridades sanitárias estrangeiras.</t>
  </si>
  <si>
    <t xml:space="preserve">Os regulamentos vigentes relacionados ao projeto regulatório são:
(a) Resolução nº 18, de 30 de abril de 1999, relativa às diretrizes básicas de análise e comprovação de propriedades funcionais e ou de saúde alegadas na rotulagem de alimentos;
(b) Resolução nº 19, de 30 de abril de 1999, que estabelece os procedimentos para registro de alimentos com alegações de propriedades funcionais e ou de saúde em sua rotulagem;
(c) Resolução RDC nº 241, de 26 de julho de 2018, relativa aos requisitos para comprovação da segurança e dos benefícios à saúde dos probióticos para uso em alimento.
Além disso, o projeto possui relação com o seguinte documento de orientação: Guia nº 21, de fevereiro de 2019, que trata da instrução processual de petição de avaliação de probióticos para uso em alimentos.
</t>
  </si>
  <si>
    <t>25351.921911/2021-56</t>
  </si>
  <si>
    <t>3.1.1.a</t>
  </si>
  <si>
    <t>Guia para avaliação de alegação de propriedade funcional e de saúde para substâncias bioativas presentes em alimentos e suplementos alimentares</t>
  </si>
  <si>
    <t>13 - Vigente e em elaboração de nova versão</t>
  </si>
  <si>
    <t>http://antigo.anvisa.gov.br/tap#/visualizar/459684</t>
  </si>
  <si>
    <t>http://antigo.anvisa.gov.br/guias#/visualizar/466281</t>
  </si>
  <si>
    <t>55.1</t>
  </si>
  <si>
    <t>25351.932332/2021-39</t>
  </si>
  <si>
    <t>3.1.2.a</t>
  </si>
  <si>
    <t xml:space="preserve"> Revisão da legislação sobre o uso de alegações de propriedades funcionais e ou de saúde em alimentos.</t>
  </si>
  <si>
    <t>http://antigo.anvisa.gov.br/tap#/visualizar/468081</t>
  </si>
  <si>
    <t>3.2</t>
  </si>
  <si>
    <t>Aperfeiçoamento da regulamentação da rotulagem de alimentos embalados</t>
  </si>
  <si>
    <t>A regulamentação da rotulagem de alimentos reúne um conjunto de regras que disciplinam as informações veiculadas nas embalagens dos alimentos para comunicar ao consumidor as principais características dos produtos.
Entre as informações cobertas pela legislação, destacam-se aquelas relativas à composição do alimento, como lista de ingredientes, a rotulagem nutricional e as advertências sobre alergênicos, glúten e lactose, a validade, as instruções de uso, a identificação da origem, entre outras.
A rotulagem de alimentos é, ainda, um instrumento de promoção da saúde pública, conforme Política Nacional de Alimentação e Nutrição, e de garantia dos diretos dos consumidores, de acordo com o Código de Defesa do Consumidor.
A Anvisa atua na regulamentação do tema, observando a competência legal de outros órgãos no assunto, como o Inmetro, responsável pela regulamentação da declaração do conteúdo líquido, e o Ministério da Justiça, que disciplina a rotulagem do símbolo de transgênicos e a declaração de informações sobre a alteração do conteúdo líquido dos produtos.
Nos últimos anos, a atuação da Agência no tema tem sido marcada pela exigência de declaração de novas informações, bem como pelo aperfeiçoamento das informações já declaradas, a fim de reduzir as situações de assimetria de informações que diminuem a autonomia dos consumidores para a realização de escolhas conscientes e criam situações enganosas que podem, inclusive, trazer danos à saúde dos consumidores. Entre as medidas adotadas, destacam-se:
(a) a regulamentação da declaração obrigatória das advertências sobre alergênicos nos alimentos embalados, por meio da Resolução RDC nº 26, de 2 de julho de 2015;
(b) a regulamentação da declaração obrigatória da advertência sobre a presença de lactose nos alimentos embalados, por meio da Resolução RDC nº 136, de 8 de fevereiro de 2017;
(c) a regulamentação da declaração da informação sobre nova fórmula nos alimentos embalados, quando da alteração de sua composição, por meio da Instrução Normativa nº 67, de 1º de setembro de 2020; e
(d) a revisão das regras sobre rotulagem nutricional dos alimentos, por meio da Resolução RDC nº 429, de 8 de outubro de 2020, e da Instrução Normativa nº 75, de 8 de outubro de 2020.
Apesar dos avanços obtidos, verifica-se que algumas informações de declaração compulsória na rotulagem de alimentos ainda são declaradas com termos técnicos e com baixa legibilidade (ex. localização inadequada, tamanho reduzido das letras e formato pouco atrativo), o que prejudica sua visualização, compreensão e uso pelos consumidores. Além disso, verifica-se a necessidade de realizar ajustes e atualizações nos requisitos vigentes sobre rotulagem geral de alimentos, declaração de alergênicos e de glúten.
Nesse contexto, o presente projeto visa dar continuidade às medidas de aperfeiçoamento da rotulagem de alimentos pela Anvisa, a fim de garantir que os consumidores tenham acesso a informações simplificadas, padronizadas e de fácil entendimento sobre as características dos alimentos que afetam sua qualidade, segurança e eficácia, de forma a permitir a realização de escolhas conscientes e adequadas às necessidades individuais.
Os resultados esperados do projeto estão, portanto, diretamente relacionados às ideias-força do planejamento estratégico, uma vez que este pode contribuir para garantir o acesso seguro da população a produtos e serviços sujeitos à vigilância sanitária, aprimorar a qualidade regulatória em vigilância sanitária e fortalecer a atuação internacional e o relacionamento com atores e parceiros estratégicos.</t>
  </si>
  <si>
    <t>Entre os resultados esperados, espera-se que os consumidores tenham acesso a informações simples, padronizadas e compreensíveis que sejam relevantes para a realização de escolhas alimentares que atendam suas necessidades, por meio da:
(a) atualização da legislação sobre rotulagem geral de alimentos, que inclui a declaração da denominação de venda, lista de ingredientes, prazo de validade, condições de conservação, identificação de origem e do lote, entre outras;
(b) atualização da legislação sobre declaração de alergênicos, glúten e lactose, com remoção das inconsistências observadas e atualização com base nas diretrizes do Codex Alimentarius que se encontram em revisão;
(c) adoção de novos requisitos para declarações de conteúdo e propriedades específicas de alimentos, como declarações de conteúdo de aditivos alimentares;
(d) busca por manutenção da harmonização dos regulamentos de rotulagem geral e nutricional de alimentos no âmbito do Mercosul.</t>
  </si>
  <si>
    <t>O projeto cobre os seguintes atos normativos relacionados à rotulagem de alimentos:
1) Resolução RDC nº 259, de 20 de setembro de 2002, que trata do regulamento técnico sobre rotulagem de alimentos embalados;
2) Resolução RDC nº 123 de 13 de maio de 2004, que altera a Resolução RDC nº 259, de 20/09/2002, que aprova o regulamento técnico sobre rotulagem de alimentos embalados;
3) Resolução RDC nº 340, de 13 de dezembro de 2002, que estabelece a obrigatoriedade de constar na rotulagem o nome do corante tartrazina (INS 102) por extenso;
4) Resolução RDC nº 26, de 2 de julho de 2015, que dispõe sobre os requisitos para rotulagem obrigatória dos principais alimentos que causam alergias alimentares; e
5) Resolução RDC nº 136, de 8 de fevereiro de 2017, que estabelece os requisitos para declaração obrigatória da presença de lactose nos rótulos dos alimentos.</t>
  </si>
  <si>
    <t xml:space="preserve">25351.296188/2011-21  </t>
  </si>
  <si>
    <t>3.2.1.a</t>
  </si>
  <si>
    <t>Rotulagem geral de alimentos embalado</t>
  </si>
  <si>
    <t>RDC nº 259/2002 e RDC nº 123/2004</t>
  </si>
  <si>
    <t>25351.907497/2017-96</t>
  </si>
  <si>
    <t>3.2.2.a</t>
  </si>
  <si>
    <t>Atualização dos requisitos para rotulagem dos principais alimentos alergênicos</t>
  </si>
  <si>
    <t>RDC nº 26/2015</t>
  </si>
  <si>
    <t xml:space="preserve">http://antigo.anvisa.gov.br/propostas-regulatorias#/visualizar/364650
</t>
  </si>
  <si>
    <t>25351.915613/2018-21</t>
  </si>
  <si>
    <t>3.2.3.a</t>
  </si>
  <si>
    <t xml:space="preserve"> Guia para determinação de prazos de validade de alimentos.</t>
  </si>
  <si>
    <t xml:space="preserve">Despacho de Iniciativa (DI)
</t>
  </si>
  <si>
    <t xml:space="preserve">Não disponibilizado no Portal
</t>
  </si>
  <si>
    <t xml:space="preserve">http://antigo.anvisa.gov.br/legislacao#/visualizar/386062
</t>
  </si>
  <si>
    <t>16.1</t>
  </si>
  <si>
    <t xml:space="preserve">http://portal.anvisa.gov.br/legislacao#/visualizar/386062
</t>
  </si>
  <si>
    <t>3.2.4.a</t>
  </si>
  <si>
    <t>Guia sobre determinação do valor nutricional dos alimentos</t>
  </si>
  <si>
    <t>3.2.5.a</t>
  </si>
  <si>
    <t>Guia sobre transmissão de informações de composição dos alimentos em serviços de alimentação.</t>
  </si>
  <si>
    <t>3.2.6.a</t>
  </si>
  <si>
    <t>Rotulagem dos alimentos destinados exclusivamente para fins industriais.</t>
  </si>
  <si>
    <t>3.3</t>
  </si>
  <si>
    <t>Atualização de requisitos de matérias estranhas macroscópicas e microscópicas para fécula e polvilho de mandioca e farinha de arroz</t>
  </si>
  <si>
    <t>Na consulta dirigida para elaboração da Agenda Regulatória 2017/2020 foram recebidas diversas contribuições indicando a existência de uma lacuna regulatória na Resolução RDC nº 14, de 28/03/2014, que estabelece os limites de matérias estranhas macroscópicas e microscópicas em alimentos e bebidas, que tem trazido insegurança jurídica aos fabricantes do setor de fécula e polvilho de mandioca e de farinha de arroz e gerado ações fiscalizatórias desnecessárias.
Problema similar havia sido trazido ao conhecimento da Gerência-Geral de Alimentos (GGALI) pela Vigilância Sanitária do Estado de Santa Catarina, conforme documentação do processo SEI nº 25351.938245/2019-71.
Em suma, foi explicado que o item 2 do Anexo I da Resolução RDC nº 14, de 2014, estabelece limite de matérias estranhas que não considerados indicativos de risco, para farinha de trigo, farinha de milho e fubá, e alimentos derivados de farinhas, como massas alimentícias, biscoitos, produtos de panificação e de confeitaria. No entanto, não há parâmetros para outros produtos derivados de cereais como a fécula de mandioca, o polvilho azedo e a farinha de arroz, cujo consumo tem aumentado nos últimos anos em função da versatilidade na panificação e pela ausência de glúten.
Essa lacuna tem causado impactos negativos a essa segmento do produtivo constituído por diversas agroindústria e fabricantes de pequeno e médio porte, e ao Sistema Nacional de Vigilância Sanitária, resultando muitas vezes na inutilização de produtos que não apresentam riscos à saúde da população.
Os comentários apresentados também indicam que essa lacuna na legislação federal levou a Vigilância Sanitária do Estado da Saúde de Santa Catarina a publicar a Resolução DIVS/SES nº 2, de 05 de maio de 2020, estabelecendo limite de matérias estranhas para a fécula e polvilho de mandioca aplicáveis aos produtos fabricados no estado.
Assim, este projeto pretende alterar pontualmente a Resolução RDC nº 14, de 2014, eliminando a lacuna regulatória descrita, a fim de incluir limite de matérias estranhas para a fécula e polvilho de mandioca e para farinha de arroz, conferindo assim segurança jurídica aos fabricantes destes produtos e evitando ações fiscalizatórias desnecessárias.</t>
  </si>
  <si>
    <t xml:space="preserve">O projeto tem a finalidade de preencher lacuna regulatória sobre limite para matérias macroscópicas para polvilho azedo seco ao sol e farinha de arroz e conferir segurança jurídica aos órgãos de Vigilância Sanitária e aos fabricantes destes produtos. Espera-se que o projeto contribua para a racionalização das ações de fiscalização com foco no risco sanitário e reduza perdas financeiras desnecessárias aos fabricantes deste produto.
Entre os resultados esperados, temos:
(a) adoção de regras claras e proporcionais para matérias macroscópicas presentes em fécula e polvilho de mandioca e farinha de arroz, sem comprometer a segurança do produto;
(b) eliminação de ações sanitárias desproporcionais ao risco em relação a estes produtos.
Os resultados esperados do projeto estão, portanto, diretamente relacionados às ideias-força do planejamento estratégico, pois estes podem contribuir para promover ambiente regulatório favorável ao desenvolvimento social e econômico e para garantir o acesso seguro da população a produtos e serviços sujeitos à vigilância sanitária. </t>
  </si>
  <si>
    <t>O regulamento vigente relacionado ao Projeto Regulatório é a Resolução RDC nº 14, de 28 de março de 2014, que dispõe sobre matérias estranhas macroscópicas e microscópicas em alimentos e bebidas, seus limites de tolerância e dá outras providências.</t>
  </si>
  <si>
    <t>3.3.1.a</t>
  </si>
  <si>
    <t>Atualização de requisitos de matérias estranhas macroscópicas e microscópicas para fécula e polvilho de mandioca e farinha de arroz.</t>
  </si>
  <si>
    <t>RDC 14/2014</t>
  </si>
  <si>
    <t>3.4</t>
  </si>
  <si>
    <t>Atualização do marco regulatório de materiais em contato com alimentos</t>
  </si>
  <si>
    <t>Os materiais em contato com alimentos abrangem diversos tipos de substâncias empregadas na fabricação de embalagens, equipamentos, utensílios, máquinas, recipientes e similares destinados a entrar em contato direto com o alimento durante sua fabricação, preparo, transporte, armazenamento, comercialização e consumo. Esses materiais podem ser fabricados com diversos tipos de componentes, como plásticos, metálicos, celulósicos, silicone e vidro.
A Anvisa regulamenta os requisitos sanitários para os materiais em contato com alimentos e realiza a avaliação de segurança das substâncias utilizadas na sua elaboração, a fim de reduzir os riscos à saúde decorrentes de uma possível transferência das substâncias presentes nesses materiais para os alimentos. As listas de substâncias permitidas estão definidas em regulamentos específicos por tipos de componentes.
Os materiais em contato com alimentos são dispensados de registro sanitário, com exceção das embalagens PET reciclado, que necessitam de registro prévio junto à Anvisa. A fiscalização dos produtos é efetuada pelos órgãos locais de Vigilâncias Sanitárias.
Ademais, a legislação relativa aos materiais em contato com alimentos encontra-se harmonizada no Mercosul e é objeto de trabalhos recorrentes na Comissão de Alimentos do Subgrupo de Trabalho 3, com intuito de manter a lista de materiais autorizados para entrar em contato com alimentos atualizada frente ao avanço do conhecimento científico, de forma a garantir a proteção da saúde da população e eliminar entraves desnecessários ao comércio.</t>
  </si>
  <si>
    <t>O projeto visa manter o marco regulatório de materiais em contato com alimentos atualizado e harmonizado no Mercosul, frente ao avanço do conhecimento científico, de forma a garantir a proteção da saúde da população e eliminar entraves desnecessários ao comércio.
Entre os resultados esperados, temos:
(a) atualização da legislação de materiais metálicos em contato com alimentos;
(b) elaboração de legislação sobre materiais de silicone em contato com alimentos;
(c) atualização de outras listas de materiais em contato com alimentos, com base no avanço do conhecimento científico.
Os resultados esperados do projeto estão, portanto, diretamente relacionados às ideias-força do planejamento estratégico, pois contribuem para fortalecer a atuação internacional e o relacionamento com atores e parceiros estratégico, para garantir o acesso seguro da população a produtos e serviços sujeitos à vigilância sanitária e para racionalizar as ações de regularização de produtos e serviços.</t>
  </si>
  <si>
    <t xml:space="preserve">O projeto cobre os seguintes atos normativos relacionados aos materiais em contato com alimentos:
1) Resolução RDC nº 91, de 11 de maio de 2001, que aprova o regulamento técnico de critérios gerais e classificação de materiais para embalagens e equipamentos em contato com alimentos;
2) Resolução RDC nº 123, de 19 de junho de 2001, que aprova o regulamento técnico sobre embalagens e equipamentos elastoméricos em contato com alimentos;
3) Resolução RDC nº 217, de 1º de agosto de 2002, que aprova o regulamento técnico sobre películas de celulose regenerada em contato com alimentos;
4) Resolução RDC nº 20, de 22 de março de 2007, que aprova o regulamento técnico sobre disposições para embalagens, revestimentos, utensílios, tampas e equipamentos metálicos em contato com alimentos;
5) Resolução nº 105, de 19 de maio de 1999, que estabelece as disposições gerais para embalagens e equipamentos plásticos em contato com alimentos;
6) Resolução RDC nº 56, de 16 de novembro de 2012, que aprova a lista positiva de monômeros, outras substâncias iniciadoras e polímeros autorizados para a elaboração de embalagens e equipamentos plásticos em contato com alimentos;
7) Resolução RDC nº 88, de 29 de junho de 2016, que dispõe sobre os materiais, embalagens e equipamentos celulósicos destinados a entrar em contato com alimentos;
8) Resolução RDC nº 89, de 29 de junho de 2016, que aprova o regulamento técnico sobre materiais celulósicos para cocção e filtração a quente e dá outras providências;
9) Resolução RDC nº 90, de 29 de junho de 2016, que aprova o regulamento técnico sobre materiais, embalagens e equipamentos celulósicos destinados a entrar em contato com alimentos durante a cocção ou aquecimento em forno e dá outras providências;
10) Resolução RDC nº 326, de 3 de dezembro de 2019, que estabelece a lista positiva de aditivos destinados à elaboração de materiais plásticos e revestimentos poliméricos em contato com alimentos e dá outras providências.
</t>
  </si>
  <si>
    <t xml:space="preserve">25351.943582/2018-07   </t>
  </si>
  <si>
    <t>3.4.1.a</t>
  </si>
  <si>
    <t>Materiais de silicone em contato com alimentos</t>
  </si>
  <si>
    <t>http://antigo.anvisa.gov.br/tap#/visualizar/416094</t>
  </si>
  <si>
    <t>25351.924657/2020-67</t>
  </si>
  <si>
    <t>3.4.2.a</t>
  </si>
  <si>
    <t>Alteração da Resolução nº 105, de 19 de maio de 1999, da Resolução da Diretoria Colegiada - RDC nº 56, de 16 de novembro de 2012, e da Resolução - RDC nº 88, de 29 de junho de 2016, para atualizar os requisitos sanitários de materiais em contato com alimentos.</t>
  </si>
  <si>
    <t>RES nº 105/1999; RDC nº 56/2012; RDC nº 88/2016</t>
  </si>
  <si>
    <t>http://antigo.anvisa.gov.br/propostas-regulatorias#/visualizar/427664</t>
  </si>
  <si>
    <t>http://antigo.anvisa.gov.br/documents/33880/5758838/25351.924657_2020-67+-+Materiais+em+contato+com+alimentos.pdf/f1ed34be-7205-47aa-a011-9088fda7e992</t>
  </si>
  <si>
    <t>http://antigo.anvisa.gov.br/consultas-publicas#/visualizar/430460</t>
  </si>
  <si>
    <t>http://antigo.anvisa.gov.br/legislacao#/visualizar/470682</t>
  </si>
  <si>
    <t>25351.925807/2021-31</t>
  </si>
  <si>
    <t>3.4.3.a</t>
  </si>
  <si>
    <t>Alteração do item 2.15.1 do Anexo da RDC nº 88/2016, que aprova o regulamento técnico sobre materiais, embalagens e equipamentos celulósicos destinados a entrar em contato com alimentos e dá outras providências</t>
  </si>
  <si>
    <t>RDC 88/2016</t>
  </si>
  <si>
    <t>http://antigo.anvisa.gov.br/tap#/visualizar/471283</t>
  </si>
  <si>
    <t>Mercosul</t>
  </si>
  <si>
    <t>http://antigo.anvisa.gov.br/consultas-publicas#/visualizar/470888</t>
  </si>
  <si>
    <t>http://antigo.anvisa.gov.br/legislacao#/visualizar/504744</t>
  </si>
  <si>
    <t>25351.926705/2022-13</t>
  </si>
  <si>
    <t>3.4.4.a</t>
  </si>
  <si>
    <t>Atualização da lista de componentes autorizados para uso em películas de celulose regenerada</t>
  </si>
  <si>
    <t>RDC 217/2002</t>
  </si>
  <si>
    <t>http://antigo.anvisa.gov.br/tap#/visualizar/496905</t>
  </si>
  <si>
    <t>http://antigo.anvisa.gov.br/legislacao#/visualizar/497700</t>
  </si>
  <si>
    <t>25351.915624/2021-15</t>
  </si>
  <si>
    <t>3.4.5.a</t>
  </si>
  <si>
    <t>Atualização do marco regulatório de materiais metálicos em contato com alimentos</t>
  </si>
  <si>
    <t>RDC nº 20/2007, RDC nº 498/2021</t>
  </si>
  <si>
    <t>http://antigo.anvisa.gov.br/tap#/visualizar/499943</t>
  </si>
  <si>
    <t>http://antigo.anvisa.gov.br/consultas-publicas#/visualizar/500541</t>
  </si>
  <si>
    <t>3.5</t>
  </si>
  <si>
    <t>Modernização do marco regulatório sobre padrões de identidade e qualidade de alimentos</t>
  </si>
  <si>
    <t>Muitas categorias de alimentos são padronizadas, ou seja, possuem seus requisitos de identidade e qualidade definidos em atos normativos, sendo exigida a observância a tais requisitos para que o alimento possa ser comercializado.
De maneira geral, esses padrões de identidade e qualidade (PIQs) trazem a definição da categoria de alimento e seus requisitos de denominação, classificação, composição, qualidade, segurança e rotulagem dos alimentos.
Embora os PIQs sejam importantes para o controle sanitário dos alimentos, contribuindo para a proteção da saúde dos consumidores e auxiliando na adoção de práticas leais de comércio, verifica-se que atualmente há diversos problemas nesses regulamentos.
Muitas normas estão obsoletas ou desatualizadas no tocante aos seus requisitos, especialmente à luz dos avanços científicos e tecnológicos aplicados à cadeia de alimentos, o que dificulta a regularização, comercialização ou importação de produtos inovadores.
Há falta de clareza na divisão de competências para regulamentação dos PIQs de alguns produtos entre o Ministério da Agricultura, Pecuária e Abastecimento (MAPA) e a Anvisa, o que provocou duplicidade de PIQs com requisitos distintos para algumas categorias (ex. farinhas, café, óleos, açúcar e bebidas), bem como lacunas na padronização de certos produtos. Essa situação gera insegurança jurídica para o setor produtivo e prejudica o controle sanitários desses produtos.
Verifica-se também que há diferenças consideráveis entre os requisitos sanitários previstos em cada PIQ. Em 2005, a Anvisa simplificou seus padrões e aplicou uma abordagem mais genérica na sua normatização, com adoção de definições e regras para denominação mais amplas, com poucos requisitos específicos de composição e com remissão a outros regulamentos que tratam de requisitos sanitários de segurança e rotulagem, como aqueles que estabelecem os aditivos alimentares e coadjuvantes de tecnologia autorizados, os padrões microbiológicos, os limites máximos tolerados de contaminantes, de resíduos de medicamentos veterinários e de resíduos de agrotóxicos, os materiais em contato com alimento, os limites de tolerância das matérias estranhas macroscópicas e microscópicas e a rotulagem de alimentos.
Já os PIQs adotados pelo MAPA tem característica mais prescritiva, com listagem de ingredientes obrigatórios e opcionais, classificações, requisitos sensoriais e físico-químicos, e, muitas vezes, incorporação de requisitos sanitários relativos à segurança e rotulagem no próprio regulamento, além de incluir métodos de amostragem, ensaio e análise do alimento.
Dessa forma, alguns PIQs permitem maior incorporação de inovações, enquanto outros são mais conservadores. Por outro lado, PIQs genéricos podem favorecer situações de fraude e engano do consumidor, além de aumentar a sobreposição com outros padrões, o que reduz sua efetividade para diferenciar adequadamente as diferentes categorias de alimentos.
Outra limitação identificada diz respeito às inconsistências entre os sistemas de categorização aplicados nos PIQs e aqueles definidos nos regulamentos que disciplinam os requisitos sanitários de segurança dos alimentos, como as listas de aditivos alimentares e coadjuvantes de tecnologia, de matérias estranhas macroscópicas e microscópicas, de padrões microbiológicos, de LMT de contaminantes e resíduos de medicamentos veterinários.
Adicionalmente, há lacuna acerca dos requisitos e procedimentos administrativos que devem ser observados para atualização dos PIQs, o que prejudica a priorização das demandas sobre o tema. Consequentemente, a atualização dos PIQs tem sido colocada num segundo plano frente às demandas para atualização dos requisitos de segurança dos alimentos, para os quais existem procedimentos e requisitos mais claros.
Dessa maneira, o projeto tem a finalidade de modernizar o marco regulatório sobre padrões de identidade e qualidade dos alimentos, com intuito de garantir regras atualizadas, consistentes e claras sobre as características de identidade, segurança, qualidade e rotulagem que devem ser observados pelos alimentos, sem prejudicar seu controle sanitário e inibir desnecessariamente a incorporação de inovações.
Assim, o presente projeto pode contribuir para promover um ambiente regulatório favorável ao desenvolvimento social e econômico, a garantir o acesso seguro da população a alimentos e para aprimorar a qualidade regulatória em vigilância sanitária.</t>
  </si>
  <si>
    <t xml:space="preserve">O projeto visa modernizar o marco regulatório sobre PIQs dos alimentos, com intuito de garantir regras atualizadas, consistentes e claras sobre as características de identidade, segurança, qualidade e rotulagem que devem ser observados pelos alimentos, sem prejudicar seu controle sanitário e inibir desnecessariamente a incorporação de inovações.
Entre os resultados esperados, temos:
(a) redução da insegurança jurídica acerca dos requisitos de identidade e qualidade que devem ser observados pelos diferentes tipos de alimentos;
(b) melhoria do controle sanitário, por meio da adoção de requisitos de identidade e qualidade que sejam mais efetivos e proporcionais aos problemas mercadológicos e riscos existentes para cada categoria de alimento e de maior clareza sobre a divisão de competências para a adoção dos PIQs para as diferentes categorias de alimentos;
(c) eliminação de obstáculos desnecessários à incorporação de inovações aos alimentos;
(d) maior celeridade para atualização dos PIQs de alimentos, por meio da definição de requisitos e procedimentos para as demandas sobre o tema;
(e) maior facilidade para gestão do estoque regulatório.
De forma mais específica, a Gerência-Geral de Alimentos (GGALI) pretende revisar três padrões de identidade e qualidade em 2021:
(a) suplementos alimentares, que são disciplinados pela Resolução RDC nº 243, de 26/07/2018, e pela Instrução Normativa nº 28, de 26/07/2018, para promover ajustes antes da conclusão do prazo de adequação dos suplementos alimentares ao novo marco normativo decorrentes de inconsistências e lacunas identificadas pela GGALI a partir de questionamentos do setor produtivo e da experiência no processo de avaliação de novos constituintes e atualização periódica da Instrução Normativa nº 28, de 2018;
(b) palmito em conserva, que são regulamentados pela Resolução nº 17, de 30/04/1999, para remover requisitos desatualizados que independem a elaboração de produtos em formas de apresentação distintas de tolete, rodelas, estipe de palmeira, palmito picado e bandas, sem que isso represente risco à saúde do consumidor, conforme indicado pela GGALI, por meio do Memorando nº 11/2020/SEI/GEPAR/GGALI/DIRE2/ANVISA; e
(c) consolidação da legislação de fórmulas infantis, fórmulas enterais e fórmulas dietoterápicas para erros inatos do metabolismo, que são disciplinadas por meio das Resoluções RDC nº 42, 43, 44 e 45, de 19/07/2011, que tratam das fórmulas infantis, das Resoluções RDC nº 21 e 22, de 13/05/2015, que dispõem sobre as fórmulas enterais, e da Resolução RDC nº 460, de 21/12/2020, que dispõe sobre os requisitos sanitários das fórmulas dietoterápicas para erros inatos do metabolismo.
A GGALI também pretende dar encaminhamento à análise de demandas de empresas e de órgãos de Vigilância Sanitária acerca das máquinas de purificação de água, de forma a verificar a necessidade de adoção de um padrão de identidade e qualidade para esses produtos, que estão sendo tratadas por meio do processo SEI nº 25351.905249/2017-19.
Além disso, considerando que algumas demandas apresentadas apontaram para necessidade de revisão de normas de bebidas, que a Lei nº 8.918, de 14/07/1994, estabelece as competências acerca da regulamentação e fiscalização das bebidas, e que a Agenda Regulatória 2020-2021 da Secretaria de Defesa Agropecuária, publicada por meio da Portaria nº 277, de 7/08/2020, contempla padrões de identidade e qualidade de bebidas não alcoólicas, bem como a revisão do Decreto nº 6.871/2009, a GGALI pretende realizar discussões acerca da divisão das competências legais na regulamentação desses produtos, a fim de verificar a necessidade de ajustes nas normas vigentes.
</t>
  </si>
  <si>
    <t>O projeto cobre todo o marco normativo relativo aos padrões de identidade e qualidade que inclui as normas constantes das seções 1.12 a 1.15 e 1.17 a 1.30 da Biblioteca de Temas de Alimentos.</t>
  </si>
  <si>
    <t>25351.919717/2020-20</t>
  </si>
  <si>
    <t>3.5.1.a</t>
  </si>
  <si>
    <t xml:space="preserve"> Atualização dos regulamentos sanitários de alimentos infantis e fórmulas para nutrição enteral </t>
  </si>
  <si>
    <t>As diversas RDCs de alimentos infantis e fórmulas nutrição enteral (RDCs 43, 44 e 45/2011 e RDCs 21 e 22/2015 - e todas alteradoras)</t>
  </si>
  <si>
    <t>http://antigo.anvisa.gov.br/tap#/visualizar/424693</t>
  </si>
  <si>
    <t>3.5.2.a</t>
  </si>
  <si>
    <t>Atualização da Resolução RDC nº 243/2018 (suplementos alimentares)</t>
  </si>
  <si>
    <t>RDC nº 243/2018</t>
  </si>
  <si>
    <t>3.5.3.a</t>
  </si>
  <si>
    <t>Edição de ato normativo sobre alimentos para fins médico</t>
  </si>
  <si>
    <t>3.5.5.a</t>
  </si>
  <si>
    <t>Revisão e consolidação dos regulamentos de fórmulas infantis e fórmulas para nutrição enteral</t>
  </si>
  <si>
    <t xml:space="preserve"> 25351.903482/2023-05</t>
  </si>
  <si>
    <t>3.5.6.a</t>
  </si>
  <si>
    <t>alterar a Resolução de Diretoria Colegiada - RDC nº 481, de 15 de março de 2022, que dispõe sobre os requisitos sanitários para óleos e gorduras vegetais.</t>
  </si>
  <si>
    <t>RDC 481/2022</t>
  </si>
  <si>
    <t>http://antigo.anvisa.gov.br/tap#/visualizar/509152</t>
  </si>
  <si>
    <t>http://antigo.anvisa.gov.br/consultas-publicas#/visualizar/508759</t>
  </si>
  <si>
    <t>https://antigo.anvisa.gov.br/legislacao#/visualizar/513401</t>
  </si>
  <si>
    <t>3.6</t>
  </si>
  <si>
    <t>Modernização do marco regulatório, fluxos e procedimentos para autorização de uso de aditivos alimentares e coadjuvantes de tecnologia</t>
  </si>
  <si>
    <t>Os aditivos alimentares são ingredientes usados em alimentos para modificar suas características físicas, químicas, biológicas ou sensoriais. Já os coadjuvantes de tecnologia são substâncias utilizadas com finalidade tecnológica durante o tratamento ou fabricação de alimentos, sendo eliminadas ou inativas no produto.
Apesar dos benefícios do ponto de vista tecnológico obtidos com a utilização desses ingredientes, existe preocupação quanto aos riscos à saúde decorrentes de sua ingestão. Desse modo, com base em princípios da análise de risco, a Anvisa estabelece quais são os aditivos alimentares e coadjuvantes de tecnologia permitidos para as diferentes categorias de alimentos, suas respectivas funções e limites máximos de uso, para garantir o alcance dos efeitos tecnológicos, sem oferecer risco à saúde humana.
A atuação regulatória da Anvisa nessa área encontra-se respaldada nas competências legais atribuídas à Agência pelo art. 8º, II, da Lei nº 9.782, de 26 de janeiro de 1999.
Atualmente, o estoque regulatório de aditivos alimentares e coadjuvantes de tecnologia é composto por mais de 70 atos normativos editados pela Anvisa, além de Leis e Decretos, atos normativos editados pelo Ministério da Agricultura, Pecuária e Abastecimento (MAPA) e normas publicadas por órgãos que antecederam a Anvisa. Adicionalmente, uma parte desse estoque regulatório encontra-se harmonizado no âmbito do Mercosul.
Em função dessa grande quantidade de normas editadas em diferentes períodos e por diferentes órgãos, há dispositivos obsoletos, desatualizados, inconsistentes, contraditórios e ambíguos. Essa situação gera insegurança jurídica para as empresas envolvidas na fabricação de alimentos, dificulta as ações para gestão e atualização do estoque regulatório e cria obstáculos para as ações de fiscalização e monitoramento.
Apesar de o Brasil participar ativamente da elaboração dos padrões internacionais sobre o uso de aditivos alimentares e coadjuvantes de tecnologia no âmbito do Codex Alimentarius, verifica-se que o arcabouço regulatório nacional ainda pode aperfeiçoar-se para maior convergência com as diretrizes emanadas por este órgão, para reduzir os obstáculos ao comércio internacional de alimentos.
Além disso, existem lacunas regulatórias na legislação vigente que dificultam a adoção de procedimentos efetivos e céleres para avaliação e autorização do uso dessas substâncias em alimentos, especialmente quando essas substâncias pretendem ser utilizadas em alimentos sob competência do MAPA ou harmonizados no Mercosul. As lacunas e desatualizações nas definições dessas substâncias e nos seus princípios de uso também dificultam a incorporação de inovações no setor de alimentos e geram dúvidas recorrentes sobre o tema.
Cabe destacar que o tema dos aditivos alimentares e coadjuvantes de tecnologia ocupa uma parte significativa da agenda de trabalho da Gerência-Geral de Alimentos, sendo o tema com maior número de processos regulatórios nas últimas Agendas Regulatórias.
Apesar dos avanços obtidos com diversos processos regulatórios conduzidos pela Anvisa, que atualizaram os aditivos alimentares e coadjuvantes de tecnologia que podem ser utilizados em várias categorias de alimentos e instituíram a atualização periódica dessas listas, verifica-se que uma revisão mais ampla da legislação é necessária, para promover a atualização dos princípios, conceitos e regras para uso dessas substâncias, buscar uma maior convergência com as diretrizes do Codex Alimentarius, aperfeiçoar os procedimentos pré-mercado executados pela Anvisa para avaliação da segurança e eficácia dessas substâncias e reduzir, simplificar e consolidar os diversos regulamentos existentes sobre o tema.</t>
  </si>
  <si>
    <t>O projeto objetiva modernizar o marco regulatório de aditivos alimentares e coadjuvantes de tecnologia, para atualizar os conceitos e princípios aplicáveis a essas substâncias de forma a garantir um tratamento proporcional ao risco à saúde desses produtos, bem como para ampliar sua convergência internacional e a eficiência da atuação da Agência.
Entre os resultados esperados, temos:
(a) simplificar o estoque regulatório, que possui organização complexa, com mais de 120 normas relacionadas ao tema;
(b) atualizar as categorias de alimentos, de forma a reduzir sobreposições ou lacunas e buscar a convergência possível às categorias estabelecidas nos atos normativos internacionais;
(c) otimizar a vinculação entre os processos regulatórios com a atuação da área em fóruns internacionais, como o Comitê do Codex Alimentarius de Aditivos Alimentares e o Mercosul;
(d) atualizar os requisitos sanitários definidos na legislação, para incorporação mais célere de inovações do setor; e
(e) implementar novos fluxos e ritos de análise para tornar dinâmica, prática e moderna a atuação regulatória da Anvisa sobre o tema.
Os resultados esperados do projeto estão, portanto, diretamente relacionados às ideias-força do planejamento estratégico, pois contribuem para racionalizar as ações de regularização de produtos e serviços, para garantir o acesso seguro da população a produtos e serviços sujeitos à vigilância sanitária e para aprimorar a qualidade regulatória em vigilância sanitária.</t>
  </si>
  <si>
    <t>O projeto cobre todo o marco normativo relativo aos aditivos alimentares e coadjuvantes de tecnologia que inclui a Portaria SVS/MS nº 540, de 27 de outubro de 1997, que aprova o regulamento técnico sobre aditivos alimentares e coadjuvantes de tecnologia, e dezenas de outras normas complementares constantes da seção 1.5 da Biblioteca de Temas de Alimentos.</t>
  </si>
  <si>
    <t xml:space="preserve">25351.916394/2019-89 </t>
  </si>
  <si>
    <t>3.6.1.a</t>
  </si>
  <si>
    <t>Revisão da regulamentação de aditivos alimentares e coadjuvantes de tecnologia em alimentos</t>
  </si>
  <si>
    <t>Marco Regulatório de Aditivos</t>
  </si>
  <si>
    <t>http://antigo.anvisa.gov.br/propostas-regulatorias#/visualizar/396661</t>
  </si>
  <si>
    <t>25351.904982/2019-70</t>
  </si>
  <si>
    <t>3.6.2.a</t>
  </si>
  <si>
    <t>Aditivos alimentares e coadjuvantes de tecnologia autorizados para uso em produtos lácteos</t>
  </si>
  <si>
    <t>RDC nº 244/2018</t>
  </si>
  <si>
    <t>http://antigo.anvisa.gov.br/tap#/visualizar/474286</t>
  </si>
  <si>
    <t>http://antigo.anvisa.gov.br/consultas-publicas#/visualizar/474283</t>
  </si>
  <si>
    <t>25351.940256/2018-30</t>
  </si>
  <si>
    <t>3.6.3.a</t>
  </si>
  <si>
    <t>Guia para elaboração de relatório técnico para aditivos alimentares e coadjuvantes de tecnologia</t>
  </si>
  <si>
    <t>http://antigo.anvisa.gov.br/documents/33880/5313808/DG_292_2018.pdf/8f4d06d0-a07a-45ed-bd53-3ff671cf91aa</t>
  </si>
  <si>
    <t>http://antigo.anvisa.gov.br/legislacao#/visualizar/440875</t>
  </si>
  <si>
    <t>43.1</t>
  </si>
  <si>
    <t>3.6.4.a</t>
  </si>
  <si>
    <t>Reavaliação da autorização de uso do aditivo alimentar dióxido de titânio em alimento.</t>
  </si>
  <si>
    <t>25351.905174/2022-25</t>
  </si>
  <si>
    <t>3.6.5.a</t>
  </si>
  <si>
    <t>Princípios gerais, as funções tecnológicas e as condições de uso de aditivos alimentares e coadjuvantes de tecnologia em alimentos</t>
  </si>
  <si>
    <t>http://antigo.anvisa.gov.br/tap#/visualizar/501978</t>
  </si>
  <si>
    <t>http://antigo.anvisa.gov.br/legislacao#/visualizar/502001</t>
  </si>
  <si>
    <t>3.6.5.b</t>
  </si>
  <si>
    <t>Aditivos alimentares fermentos químicos e sobre os coadjuvantes de tecnologia fermentos biológicos e nutrientes para levedura destinados ao uso em produtos de panificação e biscoitos</t>
  </si>
  <si>
    <t>Resolução CNNPA/MS nº 38, de 12 de outubro de 1977; RES nº 4, de 11 de outubro de 1999</t>
  </si>
  <si>
    <t>http://antigo.anvisa.gov.br/legislacao#/visualizar/502002</t>
  </si>
  <si>
    <t>3.6.5.c</t>
  </si>
  <si>
    <t>Funções tecnológicas, os limites máximos e as condições de uso para os aditivos alimentares e os coadjuvantes de tecnologia autorizados para uso em alimentos</t>
  </si>
  <si>
    <t>http://antigo.anvisa.gov.br/legislacao#/visualizar/502004</t>
  </si>
  <si>
    <t>25351.931135/2022-83</t>
  </si>
  <si>
    <t>3.6.6.a</t>
  </si>
  <si>
    <t>Alteração da Resolução RDC nº 778, de 1/03/23, que dispõe sobre os princípios gerais, as funções tecnológicas e as condições de uso de aditivos alimentares e coadjuvantes de tecnologia em alimentos.</t>
  </si>
  <si>
    <t>RDC 778/23</t>
  </si>
  <si>
    <t>http://antigo.anvisa.gov.br/tap#/visualizar/509150</t>
  </si>
  <si>
    <t>http://antigo.anvisa.gov.br/consultas-publicas#/visualizar/504080</t>
  </si>
  <si>
    <t>https://antigo.anvisa.gov.br/legislacao#/visualizar/512397</t>
  </si>
  <si>
    <t>25351.930109/2023-19</t>
  </si>
  <si>
    <t>3.6.7.a</t>
  </si>
  <si>
    <t>Requisitos sanitários dos adoçantes de mesa e dos adoçantes dietéticos.</t>
  </si>
  <si>
    <t>https://antigo.anvisa.gov.br/tap#/visualizar/510357</t>
  </si>
  <si>
    <t>https://antigo.anvisa.gov.br/legislacao#/visualizar/510953</t>
  </si>
  <si>
    <t>3.7</t>
  </si>
  <si>
    <t>Modernização do marco regulatório, fluxos e procedimentos para novos ingredientes</t>
  </si>
  <si>
    <t>A avaliação pré-mercado da segurança de uso de novos alimentos e ingredientes visa proteger a saúde da população e reduzir os riscos associados ao consumo desses produtos, em decorrência das constantes inovações tecnológicas e do aumento do comércio internacional. 
Atualmente, os novos alimentos e ingredientes são regulamentados pelas Resoluções nº 16 e 17, de 30 de abril de 1999, sendo definidos como os alimentos ou substâncias sem histórico de consumo no Brasil, ou alimentos com substâncias já consumidas, e que, entretanto, venham a ser adicionadas em níveis muito superiores aos observados nos alimentos utilizados na dieta regular.
Esses marcos normativos, editados há mais de 20 anos, trazem um conceito incompleto de novos alimentos e ingredientes, sem caracterizar, com base no tempo, na extensão de uso e no nível de consumo pela população brasileira, o que é um produto sem histórico de consumo no Brasil. 
Essa abordagem regulatória também diverge daquelas adotadas por outras autoridades sanitárias estrangeiras e resulta em um modelo regulatório pouco eficiente. 
Essas limitações vão de encontro ao crescente interesse da sociedade nos novos alimentos e ingredientes, tanto por parte da indústria, envolvida no desenvolvimento e oferta destes produtos, quanto por parte dos consumidores, interessados no seu consumo. 
Dessa maneira, o projeto tem a finalidade de modernizar o marco regulatório de novos alimentos e ingredientes, para garantir um tratamento proporcional ao risco à saúde desses produtos, considerando sua natureza, composição, histórico e condições de uso, e ampliando sua convergência internacional e a eficiência da atuação da Agência.</t>
  </si>
  <si>
    <t>Espera-se que o marco normativo de novos alimentos e ingredientes seja modernizado garantindo um tratamento proporcional ao risco à saúde, considerando a natureza, composição, histórico e condições de uso desses produtos e ampliando a convergência internacional e a eficiência da atuação da Agência.
Para alcançar esses resultados, a regulação deverá fornecer maior clareza e objetividade ao conceito legal de novos alimentos e ingredientes e definir procedimentos para regularização e para avaliação e gerenciamento do risco que sejam coerentes, transparentes e proporcionais aos riscos dos diferentes tipos de novos alimentos e ingredientes.
Assim, esperam-se que o projeto gere os seguintes benefícios:
(a) redução da insegurança jurídica acerca da classificação dos produtos como novos;
(b) redução de orientações inconsistentes e desproporcionais sobre o enquadramento de produtos como novos;
(c) eliminação de procedimentos administrativos que não geram benefícios para a gestão do risco dos novos alimentos;
(d) redução da incerteza sobre os novos alimentos que estão autorizados para uso no Brasil e suas condições de uso;
(e) redução das petições repetidas para avaliação de segurança de novos alimentos;
(f) redução da fila de petições de novos alimentos;
(g) maior clareza sobre a instrução processual para subsidiar a avaliação da segurança de novos alimentos;
(h) redução do número de exigências técnicas emitidas durante a avaliação de segurança de novos alimentos;
(i) redução do prazo para conclusão das avaliações de novos alimentos e ingredientes;
(j) maior celeridade para atualização das normas de alimentos com os novos alimentos e ingredientes autorizados;
(k) maior facilidade para gestão do estoque regulatório.
Os resultados esperados do projeto estão, portanto, diretamente relacionados às ideias-força do planejamento estratégico, uma vez que este pode contribuir para racionalizar as ações de regularização de produtos e serviços, para promover ambiente regulatório favorável ao desenvolvimento social e econômico e para aprimorar a qualidade regulatória em vigilância sanitária.</t>
  </si>
  <si>
    <t xml:space="preserve">Os regulamentos vigentes relacionados ao Projeto Regulatório são:
(a) Resolução nº 16, de 30 de abril de 1999, referente aos procedimentos de registro de novos alimentos e ingredientes;
(b) Resolução nº 17, de 30 de abril de 1999, que estabelece as diretrizes para avaliação de risco e de segurança de alimentos; e
(c) Resolução RDC nº 241, de 26 de julho de 2018, que dispõe sobre os requisitos para comprovação da segurança e dos benefícios à saúde dos probióticos para uso em alimentos.
Além disso, os seguintes instrumentos regulatórios não normativos vigentes estão relacionados ao Projeto Regulatório:
(a) Guia nº 21, versão 1, de 21/02/2019, referente a orientações para instrução processual de petição de avaliação de probióticos para uso em alimentos;
(b) Guia nº 23, versão 1, de 23/07/2019, que traz orientações para comprovação da segurança de alimentos;
(c) Guia nº 37, versão 1, de 02/09/2020, com a orientações para especificações de ingredientes alimentares.
</t>
  </si>
  <si>
    <t>25351.916372/2019-19</t>
  </si>
  <si>
    <t>3.7.1.a</t>
  </si>
  <si>
    <t>Revisão da legislação sobre novos alimentos e novos ingredientes</t>
  </si>
  <si>
    <t>RES nº 16/1999</t>
  </si>
  <si>
    <t xml:space="preserve">http://antigo.anvisa.gov.br/propostas-regulatorias#/visualizar/396660
</t>
  </si>
  <si>
    <t>Relatório de AIR sobre a modernização do marco regulatório, fluxos e procedimentos para novos alimentos e novos ingredientes</t>
  </si>
  <si>
    <t>https://www.gov.br/anvisa/pt-br/assuntos/regulamentacao/air/analises-de-impacto-regulatorio/2023/25351-916372-2019-19-relatorio-de-air-sobre-a-modernizacao-do-marco-regulatorio-fluxos-e-procedimentos-para-novos-alimentos-e-novos-ingredientes</t>
  </si>
  <si>
    <t>https://antigo.anvisa.gov.br/legislacao#/visualizar/514593</t>
  </si>
  <si>
    <t>25351.940268/2018-64</t>
  </si>
  <si>
    <t>3.7.2.a</t>
  </si>
  <si>
    <t>Guia para comprovação da segurança de alimentos e ingredientes</t>
  </si>
  <si>
    <t>http://antigo.anvisa.gov.br/propostas-regulatorias#/visualizar/391800</t>
  </si>
  <si>
    <t xml:space="preserve">http://antigo.anvisa.gov.br/guias#/visualizar/403910
</t>
  </si>
  <si>
    <t>23.1</t>
  </si>
  <si>
    <t>25351.924413/2020-84</t>
  </si>
  <si>
    <t>3.7.3.a</t>
  </si>
  <si>
    <t>Guia para o estabelecimento de especificações de ingredientes alimentares</t>
  </si>
  <si>
    <t>http://antigo.anvisa.gov.br/propostas-regulatorias#/visualizar/428895</t>
  </si>
  <si>
    <t>http://antigo.anvisa.gov.br/guias#/visualizar/433500</t>
  </si>
  <si>
    <t>37.1</t>
  </si>
  <si>
    <t>3.8</t>
  </si>
  <si>
    <t>Modernização do marco regulatório, fluxos e procedimentos para regularização de alimentos</t>
  </si>
  <si>
    <t>A regularização de alimentos é um ato que formaliza à autoridade sanitária o interesse em fabricar ou importar determinado alimento em conformidade aos requisitos sanitários exigidos pela legislação. Trata-se, portanto, de uma modalidade de controle sanitário pré-mercado, sendo implementada antes da entrada dos alimentos no mercado.
Embora o Decreto-Lei nº 986, 21/10/1969, que institui normas básicas sobre alimentos, exija a obrigatoriedade de registro para todos os alimentos, a Anvisa pode isentar de registro categorias de alimentos visando à desburocratização e agilidade nos procedimentos de regularização, desde que tal isenção não implique em riscos à saúde da população ou à condição de fiscalização das atividades de produção e circulação, conforme art. 41 da Lei nº 9.782, de 26/01/1999.
Considerando que a exigência de registro obrigatório para todos os alimentos trazia uma carga desproporcional à atuação da Anvisa e demais entes do Sistema Nacional de Vigilância Sanitária sem contribuir efetivamente para a gestão e controle dos riscos sanitários e que tal abordagem também tinha um  elevado custo administrativo para o setor de alimentos e impunha restrições desproporcionais ao acesso de novos produtos ao mercado, a Anvisa buscou aperfeiçoar os procedimentos para regularização dos alimentos.
Por meio das Resoluções nº 22 e 23, de 15/03/2000, foram estabelecidos novos procedimentos para regularização de alimentos, com intuito de simplificar a regularização de alguns produtos. Nos termos dessa regulamentação, os alimentos sob controle da vigilância sanitária passaram a dispor de três formas de regularização: (a) produtos com registro obrigatório, para os quais é requerida aprovação prévia da Anvisa; (b) produtos dispensados da obrigatoriedade de registro, que exigem protocolo de formulário para comunicação do início de sua fabricação ou importação junto ao órgão local de vigilância sanitária; (c) produtos dispensados tanto do registro como do protocolo do comunicado do início de sua fabricação ou importação, ou seja, abrange produtos que não são submetidos ao controle pré-mercado.
Posteriormente, outras atualizações na legislação de regularização foram realizadas com intuito de ampliar o número de categorias dispensadas de registro. Atualmente, a lista de categorias de alimentos com obrigatoriedade e dispensada de registro está definida na Resolução RDC nº 27, de 06/08/2010, cuja última atualização ocorreu em 2019, pela RDC nº 316, de 2019.
Embora o modelo de regularização definido em 2000 tenha representado um grande avanço, a experiência acumulada ao longo dos anos demonstra que ainda há oportunidades de melhoria.
Nesse sentido, verifica-se que a finalidade da regularização no rol de ações de controle sanitário de alimentos e como ela interage com as demais ações precisam ficar mais claras, especialmente no contexto atual dos sistemas de produção de alimentos.
Além disso, foi identificado que a regularização de alimentos não está fundamentada em critérios de risco transparentes e objetivos, nem há indicadores para avaliar sua efetividade na mitigação destes riscos.
Outra questão importante diz respeito aos prazos longos exigidos para a regularização de alguns produtos frente à dinâmica do mercado de alimentos. Foi verificado ainda que a abordagem regulatória atual diverge daquelas adotadas por autoridades sanitárias estrangeiras e resulta em um modelo regulatório pouco eficiente. 
Entre as oportunidades de melhoria identificadas, destaca-se a necessidade de aperfeiçoamento das regras aplicáveis à regularização de alimentos, a fim de torná-las mais claras e proporcionais às características das diferentes categorias de produtos, como composição, método de produção e grupo populacional ao qual se destinam, aos riscos à saúde associados e ao potencial destes riscos serem mitigados por meio dos diferentes procedimentos de regularização.
Fica nítida também a importância de modernizar e fornecer maior celeridade aos procedimentos administrativos de regularização de alimentos, bem como de definir de forma mais precisa quais documentos são exigidos para comprovar que o produto atende aos requisitos sanitários legais aplicáveis.</t>
  </si>
  <si>
    <t>O projeto tem a finalidade de modernizar o modelo de regularização de alimentos, para garantir um tratamento proporcional ao risco à saúde desses produtos e para ampliar sua convergência internacional e a eficiência da atuação da Agência. Espera-se que o projeto traga mais agilidade, racionalidade e transparência para o processo, facilitando o acesso às inovações e mantendo um nível adequado de proteção da saúde dos consumidores.
Entre os resultados esperados, temos:
(a) adoção de regras claras e proporcionais para a regularização de alimentos e embalagens, considerando as diferentes categorias de produtos, seus riscos associados e o grupo populacional ao qual se destinam;
(b) adoção de critérios objetivos e efetivos, de forma que as regras para regularização permitam mitigar riscos relacionados ao processo produtivo e à qualidade dos alimentos;
(c) definição inequívoca do rol de documentos necessários para regularizar cada categoria de alimento;
(d) definição de critérios proporcionais e que considerem a conformação do mercado de alimentos nacional e importado, trazendo modernização e celeridade nos mecanismos de regularização;
(e) maior integração das ações de controle sanitário de pré e pós-mercado;
Os resultados esperados do projeto estão, portanto, diretamente relacionados às ideias-força do planejamento estratégico, uma vez que este pode contribuir para racionalizar as ações de regularização de produtos e serviços, para garantir o acesso seguro da população a produtos e serviços sujeitos à vigilância sanitária e para promover ambiente regulatório favorável ao desenvolvimento social e econômico.</t>
  </si>
  <si>
    <t>Os regulamentos vigentes relacionados ao Projeto Regulatório são:
(a) Resolução nº 23, de 15 de março de 2000, que define procedimentos básicos para registro e dispensa da obrigatoriedade de registro de produtos pertinentes à área de alimentos;
(b) Resolução nº 22, de 15 de março de 2000, que define procedimentos básicos de registro e dispensa da obrigatoriedade de registro de produtos importados pertinentes à área de alimento;
(c) Resolução RDC nº 27, de 6, de agosto de 2010, que estabelece as categorias de alimentos e embalagens isentos e com obrigatoriedade de registro sanitário;
(d) Resolução RDC nº 240, de 26 de julho de 2018, que altera a Resolução RDC nº 27, de 6 de agosto de 2010, que dispõe sobre as categorias de alimentos e embalagens isentos e com obrigatoriedade de registro sanitário.</t>
  </si>
  <si>
    <t xml:space="preserve">25351.490309/2009-41 </t>
  </si>
  <si>
    <t>3.8.1.a</t>
  </si>
  <si>
    <t>Procedimentos para regularização de alimentos e embalagens sob competência do Sistema Nacional de Vigilância Sanitária (SNVS) destinados à oferta no território nacional</t>
  </si>
  <si>
    <t>RDC nº 22/2000 
RDC nº 23/2000</t>
  </si>
  <si>
    <t xml:space="preserve">http://antigo.anvisa.gov.br/tap#/visualizar/484293 </t>
  </si>
  <si>
    <t>https://www.gov.br/anvisa/pt-br/assuntos/regulamentacao/air/analises-de-impacto-regulatorio/2022/25351-490309-2009-41-relatorio-de-air-sobre-procedimentos-para-regularizacao-de-alimentos-e-embalagens</t>
  </si>
  <si>
    <t>http://antigo.anvisa.gov.br/consultas-publicas#/visualizar/25838</t>
  </si>
  <si>
    <t>Consulta Pública nº 52, de 18/10/2011</t>
  </si>
  <si>
    <t>http://antigo.anvisa.gov.br/consultas-publicas#/visualizar/25487</t>
  </si>
  <si>
    <t>3.8.1.b</t>
  </si>
  <si>
    <t>Proposta de Instrução Normativa que estabelece a forma de regularização das diferentes categorias de alimentos e embalagens, e a respectiva documentação que deve ser apresentada</t>
  </si>
  <si>
    <t>http://antigo.anvisa.gov.br/consultas-publicas#/visualizar/493702</t>
  </si>
  <si>
    <t>3.9</t>
  </si>
  <si>
    <t>Nutrivigilância</t>
  </si>
  <si>
    <t>Apesar de todo trabalho regulatório no âmbito do pré mercado, envolvendo dispensa na obrigatoriedade de registro de alimentos e definição de novos requisitos para alimentos cujo consumo gera preocupação para a vigilância sanitária, a nutrivigilância no país segue sem normas, guias ou qualquer instrumento regulatório que oriente os envolvidos e em um cenário de recebimento de baixo número de notificações ou de notificações equivocadas / incompletas.
No cenário atual da nutrivigilância, a Anvisa enfrenta alguns problemas como, por exemplo, o baixo número de notificações recebidas, o envio de notificações não relacionadas a eventos adversos (EA) de alimentos e a possibilidade de subnotificação de EA relacionados a produtos de maior preocupação para a vigilância sanitária, como é o caso dos alimentos para fins especiais, novos alimentos ou ingredientes e suplementos alimentares. Esses problemas sugerem que há pouco conhecimento da importância da nutrivigilância e do processo de notificação em si.
Assim, entende-se que a regulamentação da nutrivigilância tem potencial de apoiar as empresas no estabelecimento de sistemas internos de nutrivigilância, aprimorar as ações realizadas pela Anvisa e SNVS no campo da vigilância pós mercado de alimentos e aumentar o número de notificações e informações sobre o pós mercado de alimentos, em especial de alimentos industrializados considerados prioritários.</t>
  </si>
  <si>
    <t>Apoiar as empresas no estabelecimento de sistemas internos de nutrivigilância, aprimorar as ações realizadas pela Anvisa e SNVS no campo da vigilância pós mercado de alimentos e aumentar o número de notificações e informações sobre o pós mercado de alimentos, em especial de alimentos industrializados considerados prioritários.</t>
  </si>
  <si>
    <r>
      <t xml:space="preserve">
Portaria de Consolidação 4/2017 Ministério da Saúde: Art. 14 a 22;. RDC 460/2020: Art. 22, § 1º, § 2º.</t>
    </r>
    <r>
      <rPr>
        <sz val="11"/>
        <color rgb="FF000000"/>
        <rFont val="Calibri"/>
        <family val="2"/>
      </rPr>
      <t xml:space="preserve">
(Observação: A RDC 382/2020: Art. 7º, § 1º, § 2º, antes citada, foi revogada na sua totalidade pela RDC 702/2022)</t>
    </r>
  </si>
  <si>
    <t xml:space="preserve">25351.927236/2020-98 </t>
  </si>
  <si>
    <t>GHBIO</t>
  </si>
  <si>
    <t>3.9.1.a</t>
  </si>
  <si>
    <t>Requisitos de nutrivigilância aplicáveis ao setor regulado, incluindo aqueles referentes ao estabelecimento de sistema de nutrivigilância e ao envio de notificações e relatórios periódicos obrigatórios.</t>
  </si>
  <si>
    <t>http://antigo.anvisa.gov.br/tap#/visualizar/439067</t>
  </si>
  <si>
    <t>3.10</t>
  </si>
  <si>
    <t>Regularização da doação de alimentos com segurança sanitária</t>
  </si>
  <si>
    <t>A Lei 14.016, de 23 de junho de 2020, autoriza os estabelecimentos dedicados à produção e ao fornecimento de alimentos, incluídos alimentos in natura, produtos industrializados e refeições prontas para o consumo, a doarem seus excedentes não comercializados e ainda próprios para o consumo humano, desde que cumpridos critérios higiênico sanitários. Nesse contexto, ainda que antes da publicação da Lei 14.016, de 2020, a Anvisa publicou o Guia de Boas Práticas para Bancos de Alimentos, para orientar os estabelecimentos que realizam operações de coleta, transporte, recebimento, seleção, classificação, triagem, higienização, fracionamento, embalagem, distribuição e entrega de alimentos. Com o advento da Lei 14.016, de 2020, a abrangência de estabelecimentos envolvidos na recepção, manipulação e entrega de alimentos doados se ampliou para além dos bancos de alimentos, uma vez que permite a doação de forma direta ou em colaboração com o poder público ou com outras entidades. Com isso, observa-se que o conteúdo do Guia de Boas Práticas para Bancos de Alimentos não esgota todo o conteúdo sobre o contexto de doação de alimentos trazido pela Lei 14.016, de 2020. Desta forma, torna-se necessário discutir o tema de doação de alimentos na pauta da Agenda Regulatória da Anvisa, com vistas à revisão e elaboração de instrumentos regulatórios, ainda que de caráter orientativo como os guias, no contexto da segurança de alimentos doados a população brasileira. Além disso, o estabelecimento de um marco regulatório claro sobre o assunto auxiliará nas ações de fiscalização do SNVS, ao criar uma base legal e estabelecer orientações para sua atuação. Observa-se que o assunto está sendo tratado por maio do Processo SEI 25351.932008/2020-30, em que o Conselho Nacional dos Direitos Humanos solicitou manifestação da Anvisa sobre as medidas adotadas pela Agência para garantir a redução de potenciais riscos sanitários resultantes da execução da Lei nº 14.016, de 23 de junho de 2020. Nesse sentido, a Diretoria Colegiada da Anvisa, em reunião realizada por meio do Circuito Deliberativo – CD_DN 968/2020, manifestou-se positivamente para que os "técnicos da Gerência de Inspeção e Fiscalização Sanitária de Alimentos, Cosméticos e Saneantes/GGFIS, juntamente com a Gerência-Geral de Alimentos, Assessoria do Sistema Nacional de Vigilância Sanitária, Vigilâncias Sanitárias dos Estados e Municípios, bem como o Ministério da Saúde discutam uma proposta de instrumento regulatório no contexto da segurança de alimentos doados à população brasileira. Ainda, para que o tema relativo ao estabelecimento dos critérios para o combate ao desperdício de alimentos e a doação à população brasileira, dentro das competências desta Agência, seja proposto como projeto regulatório a ser desenvolvido pelo grupo de técnicos destacados e assim contribuir para a efetiva aplicabilidade da Lei n° 14.016/2020".</t>
  </si>
  <si>
    <t>Aumentar a segurança sanitária de alimentos doados à população brasileira, por meio, inicialmente, da publicação de um instrumento regulatório em âmbito nacional que apresente regras ou orientações para essa atividade.</t>
  </si>
  <si>
    <t>Lei 14.016, de 23 de junho de 2020  e Guia de Boas Práticas para Bancos de Alimento (Guia nº 26 versão 1 de 21/06/2019)</t>
  </si>
  <si>
    <t>25351.924624/2021-06</t>
  </si>
  <si>
    <t>GIASC</t>
  </si>
  <si>
    <t>3.10.1.a</t>
  </si>
  <si>
    <t>http://antigo.anvisa.gov.br/tap#/visualizar/459687</t>
  </si>
  <si>
    <t>https://www.gov.br/anvisa/pt-br/assuntos/regulamentacao/air/analises-de-impacto-regulatorio/2022/25351-924624-2021-06-relatorio-de-air-sobre-a-regularizacao-da-doacao-de-alimentos-com-seguranca-sanitaria</t>
  </si>
  <si>
    <t>http://antigo.anvisa.gov.br/guias#/visualizar/498527</t>
  </si>
  <si>
    <t>57.1</t>
  </si>
  <si>
    <t>3.11</t>
  </si>
  <si>
    <t>Revisão das normas de Boas práticas de fabricação (BPF) para estabelecimentos industrializadores de alimentos</t>
  </si>
  <si>
    <t>As Boas Práticas de Fabricação (BPF) abrangem um conjunto de medidas que devem ser adotadas pelas indústrias de alimentos para o correto processamento e fabricação de alimentos, abrangendo desde as matérias-primas até o produto final, incluindo seu armazenamento e transporte, de forma a garantir a segurança e integridade do consumidor. 
As BPFs estabelecem requisitos fundamentais que vão desde a instalação física, regras de higiene pessoal e limpeza do local de trabalho, até a descrição
dos procedimentos envolvidos no processamento do produto.
Atualmente, existem doze regulamentos técnicos que dispõem sobre BPF de alimentos. Desses, três são aplicados à fabricação de alimentos em geral e nove à fabricação de categorias de alimentos específicos. Os regulamentos aplicáveis a todas as categorias de alimentos são:
• Portaria MS nº 1.428/1993, sobre inspeção sanitária de alimentos;
• Portaria SVS/MS 326/1997, sobre as condições higiênico-sanitárias e de boas práticas de fabricação para estabelecimentos produtores ou industrializadores de alimentos;
• e Resolução RDC nº 275/2002, sobre procedimentos operacionais padronizados aplicados aos estabelecimentos produtores ou industrializadores de alimentos e a lista de verificação das boas práticas de fabricação em estabelecimentos produtores/industrializadores de alimentos.
O tema precisa ser tratado na agenda regulatória, considerando os seguintes fatores: 
• Grande período de tempo em que as normas foram publicadas, sem qualquer revisão: a norma geral mais antiga foi publicada há 27 anos (Portaria MS nº 1.428/1993) e a mais recente há 18 anos (Resolução RDC nº 275/2002).
• Parte dos regulamentos de BPF de Alimentos remontam à década de 1990 e necessitam de revisão para alinhamento com o avanço científico sobre o tema, com as regras internacionais mais recentes e com foco em princípios e critérios relativos ao controle de risco em toda cadeia do processo produtivo. A nova regulamentação será fundamental para pautar as ações das vigilâncias sanitárias estaduais, municipais e distrital, que são os atores responsáveis pela inspeção e fiscalização dos estabelecimentos produtores de alimentos.
• A aplicação das normas de BPF ao longo de duas décadas, aponta a necessidade do estabelecimento de requisitos específicos para um melhor controle dos riscos associados ao processo produtivo dos alimentos. Poucas categorias de alimentos possuem regras específicas em regulamentos próprios, baseadas nos riscos associados às especificidades do processo produtivo. Parte das novas categorias de produtos, como as fórmulas para erros inatos do metabolismo, já estão sendo tratadas pela Anvisa quanto aos requisitos de BPF. Mas é importante avaliar se novas categorias, como a de suplementos alimentares, também precisam de regras específicas.
• O conjunto de normas que tratam de BPF de alimentos pode ser simplificado e harmonizado entre si, pois muitos regulamentos apresentam requisitos repetidos, além de termos e outras disposições tratadas diversamente, mas que podem ser alinhadas.</t>
  </si>
  <si>
    <t>1) Estabelecer novo marco regulatório de Boas Práticas de Fabricação de alimentos moderno, simplificado, alinhado com os regulamentos internacionais e com foco no risco sanitário.
2) Promover maior adesão do setor produtivo às Boas Práticas de Fabricação.
3) Realizar mais inspeções sanitárias e ações de fiscalização relacionadas às BPF. 
4) Propiciar alimentos industrializados mais seguros para a população.</t>
  </si>
  <si>
    <t>1) Portaria MS 1.428/1993 – Regulamento técnico para inspeção sanitária de alimentos.
2) RDC 275/2002 – Regulamento técnico de procedimentos operacionais padronizados aplicados aos estabelecimentos produtores/industrializadores de alimentos e a lista de verificação das boas práticas de fabricação em estabelecimentos produtores/industrializadores de alimentos.
3) Portaria SVS/MS 326/1997 – Regulamento técnico sobre as condições higiênico-sanitárias e de boas práticas de fabricação para estabelecimentos produtores/industrializadores de alimentos.
4) Portaria MAA 360/1997 – Regulamento técnico sobre as condições higiênico-sanitárias e de boas práticas de fabricação para estabelecimentos elaboradores/industrializadores de alimentos
5) RDC 18/1999 - Processo de industrialização e comercialização de palmitos.
6) RDC 352/2002 – Boas Práticas de Fabricação para estabelecimentos produtores/industrializadores de frutas e ou hortaliças em conserva.
7) RDC 172/2003 – Boas Práticas de Fabricação para estabelecimentos industrializadores de amendoins processados e derivados. 
8) RDC 267/2003 – Boas Práticas de Fabricação para Estabelecimentos Industrializadores de Gelados Comestíveis.
9) RDC 218/2005 – Procedimentos higiênico-sanitários para manipulação de alimentos e bebidas preparados com vegetais
10) RDC 173/2006 – Boas práticas para industrialização e comercialização de água mineral natural e de água natural
11) RDC 182/2017 – Boas práticas para industrialização, distribuição e comercialização de água adicionada de sais
12) RDC 28/2000 – Boas Práticas de Fabricação em estabelecimentos beneficiadores de sal destinado ao consumo humano</t>
  </si>
  <si>
    <t>25351.907256/2019-17</t>
  </si>
  <si>
    <t>GIALI</t>
  </si>
  <si>
    <t>3.11.1.a</t>
  </si>
  <si>
    <t xml:space="preserve">Revisão de norma dos requisitos higiênico-sanitários e de boas práticas de fabricação para estabelecimentos produtores ou fabricantes de alimentos </t>
  </si>
  <si>
    <t>RDC nº 275/2002 e Portarias, além de RDCs específicas</t>
  </si>
  <si>
    <t>http://antigo.anvisa.gov.br/tap#/visualizar/425275</t>
  </si>
  <si>
    <t>3.12</t>
  </si>
  <si>
    <t xml:space="preserve">Atualização do marco regulatório de irradiação de alimentos </t>
  </si>
  <si>
    <t xml:space="preserve">A irradiação de alimentos é um processo físico de tratamento que consiste em submeter o alimento, já embalado ou a granel, a doses controladas de radiação ionizante, com finalidades sanitária, fitossanitária e ou tecnológica.
A Presidência da República formou, por meio do Decreto nº 9.828, de 10/6/2019, o Comitê de Desenvolvimento do Programa Nuclear Brasileiro (CDPNB) com o objetivo de assessorar o Chefe do Poder Executivo, por meio de um colegiado de alto nível, no estabelecimento de diretrizes e metas para o desenvolvimento e acompanhamento do Programa Nuclear Brasileiro, a fim de contribuir para o desenvolvimento nacional e para a promoção do bem-estar da sociedade brasileira. 
Adicionalmente, instituiu um Grupo de Trabalho no CDPNB com representação de diversos órgãos de governo, inclusive da Anvisa, para estudar meios de dinamizar a aplicação da tecnologia nuclear na agropecuária brasileira, tendo como premissa a importância do uso da irradiação de produtos do agronegócio brasileiro para alavancar as exportações e o potencial de contribuir para a melhoria da qualidade sanitária e fitossanitária de alimentos para o mercado interno. 
Na Anvisa, o assunto está regulamentado pela Resolução-RDC Anvisa nº 21, de 26 de janeiro de 2001, norma elaborada com base em referências internacionais do Codex Alimentarius, da Organização Mundial da Saúde e do Grupo de Consulta Internacional para Irradiação de Alimentos, que já foram atualizadas nos últimos anos. 
Ratificando a prioridade do assunto, o Gabinete de Segurança Institucional da Presidência da República direcionou à Anvisa, por meio do OFÍCIO Nº 20/2021/SIPRON/SCS/GSI/PR, solicitação de atualização da RDC 21/2001, com a finalidade de adaptação à atual realidade do setor, gerando benefícios à sociedade (processo SEI 25351.907183/2021-70). Ao longo de 2021, a Agência participou de reuniões, eventos e fóruns de discussão sobre o tema, ficando evidente que há problemas no marco normativo vigente, cuja atualização pode trazer benefícios ao mercado e ao consumidor brasileiro. 
</t>
  </si>
  <si>
    <t>O projeto visa atualizar o marco regulatório de irradiação de alimentos, com o intuito de garantir regras claras, consistentes e convergentes sobre o uso de doses controladas de radiação ionizante como um processo físico de tratamento sanitário e fitossanitário de alimentos.
Entre os resultados esperados, temos:
a) eliminar entraves ao desenvolvimento do setor nuclear brasileiro;
b) contribuir para a ampliação do uso da irradiação de alimentos como um processo físico de tratamento que visa a melhoria da qualidade sanitária e fitossanitária de alimentos;
Os resultados esperados do projeto estão, portanto, diretamente relacionados às ideias-força do planejamento estratégico, pois podem contribuir para promover um ambiente regulatório favorável ao desenvolvimento social e econômico e para garantir ao cesso seguro da população a produtos e serviços sujeitos à vigilância sanitária.</t>
  </si>
  <si>
    <t>Resolução RDC nº 21/2001</t>
  </si>
  <si>
    <t>3.12.1.a</t>
  </si>
  <si>
    <t>RDC nº 21/2001</t>
  </si>
  <si>
    <t>Cosméticos</t>
  </si>
  <si>
    <t>4.1</t>
  </si>
  <si>
    <t>Atualização de listas de substâncias permitidas (conservantes, corantes, filtros e alisantes), com uso restrito ou proibidas em produtos de higiene pessoal, cosméticos e perfumes.</t>
  </si>
  <si>
    <t>As listas de substâncias permitidas (conservantes, corantes, filtros, alisantes e onduladores), permitidas com uso restrito ou proibidas em produtos de higiene pessoal, cosméticos e perfumes são atualizadas constantemente, considerando as informações mais recentes sobre as substâncias.
O tema de atualização de lista de substâncias é permanente na pauta do Mercosul.
A lista de ativos permitidos em produtos cosméticos para alisar ou ondular os cabelos deve ser atualizada periodicamente considerando a avaliação dos pedidos de empresas enviados por meio de petições específicas.</t>
  </si>
  <si>
    <t>Que as listas de substâncias de produtos de higiene pessoal, cosméticos e perfumes estejam de acordo com as informações disponíveis atualmente para controlar o risco associado ao seu uso em produtos de higiene pessoal, cosméticos e perfumes.
Dessa forma, o projeto visa garantir que os componentes utilizados nos produtos de higiene pessoal, cosméticos e perfumes sejam seguros para a saúde humana, considerando os resultados dos estudos toxicológicos mais recentes, além das reações observadas no uso de tais componentes ao longo do tempo.
Essa atualização em âmbito internacional também produz efeitos no campo econômico, ao facilitar o comércio desses produtos entre diferentes países.
Em suma, o projeto em comento prevê a atualização das seguintes listas de substâncias:
1)Lista de substâncias que os produtos não devem conter exceto nas condições e com as restrições estabelecidas (estabelece limite de concentração e/ou condições de uso para substâncias com ação alisante, ação antitranspirante, etc.);
2) Lista de substâncias que não podem ser utilizadas nesses produtos (estabelece as substâncias de uso proibido como, por exemplo, antibióticos);
3) Lista de substâncias de ação conservante permitidas;
4) Lista de substâncias corantes permitidas para produtos de higiene pessoal, cosméticos e perfumes;
5) Lista de filtros ultravioletas permitidos
6) Listas não harmonizadas no Mercosul: Lista Restritiva e Lista de ativos alisantes ou onduladores</t>
  </si>
  <si>
    <r>
      <t>RDC 528/2021 (revogou a RDC 29/2012);
RDC 529/2021 (revogou a RDC 83/2016);
RDC 530/2021 (revogou a RDC 3/2012);</t>
    </r>
    <r>
      <rPr>
        <sz val="11"/>
        <color rgb="FF000000"/>
        <rFont val="Calibri"/>
        <family val="2"/>
      </rPr>
      <t xml:space="preserve">
RDC 600/2022 (revogou a RDC 69/2016);
RDC 628/2022 (revogou a RDC 44/2012);
RDC 645/2022 (revogou a RDC 521/2021);
IN 124/2022 (revogou a IN 64/2020 e a IN 98/2021).</t>
    </r>
  </si>
  <si>
    <t>25351.942284/2018-91</t>
  </si>
  <si>
    <t>CCOSM</t>
  </si>
  <si>
    <t>4.1.1.a</t>
  </si>
  <si>
    <t>Atualização da lista de substâncias de ação conservantes permitidas para produtos de higiene pessoal, cosméticos e perfumes</t>
  </si>
  <si>
    <t>RDC nº 29/2012</t>
  </si>
  <si>
    <t>http://antigo.anvisa.gov.br/propostas-regulatorias#/visualizar/389765</t>
  </si>
  <si>
    <t>http://portal.anvisa.gov.br/documents/33880/5281834/25351.942284_2018-91+-+Lista+de+conservantes+em+cosm%C3%A9ticos.pdf/09b7045b-08b0-45a0-b6d8-cae80521da96</t>
  </si>
  <si>
    <t>http://antigo.anvisa.gov.br/legislacao#/visualizar/457483</t>
  </si>
  <si>
    <t>4.1.1.b</t>
  </si>
  <si>
    <t>Atualização da lista de substâncias que os produtos de higiene pessoal, cosméticos e perfumes não devem conter exceto nas condições, e com as restrições estabelecidas, a lista de componentes de fragrâncias e aromas que devem ser indicados na rotulagem desses produtos em condições específicas e internaliza a Resolução GMC MERCOSUL nº 24/11, alterada pela Resolução GMC MERCOSUL nº 37/20</t>
  </si>
  <si>
    <t>RDC 03/2012</t>
  </si>
  <si>
    <t>http://antigo.anvisa.gov.br/tap#/visualizar/458284</t>
  </si>
  <si>
    <t>http://antigo.anvisa.gov.br/legislacao#/visualizar/457485</t>
  </si>
  <si>
    <t>4.1.1.c</t>
  </si>
  <si>
    <t>Atualização da lista de substâncias que não podem ser utilizadas em produtos de higiene pessoal, cosméticos e perfumes e internaliza a Resolução GMC MERCOSUL nº 62/14, alterada pela Resolução GMC MERCOSUL nº 37/20.</t>
  </si>
  <si>
    <t>RDC 83/2016</t>
  </si>
  <si>
    <t>http://antigo.anvisa.gov.br/tap#/visualizar/458285</t>
  </si>
  <si>
    <t>http://antigo.anvisa.gov.br/legislacao#/visualizar/457484</t>
  </si>
  <si>
    <t/>
  </si>
  <si>
    <t>4.1.2.a</t>
  </si>
  <si>
    <t xml:space="preserve">   Atualização da da Instrução Normativa - IN n° 64, de 27 de julho de 2020, que estabelece a "Lista de ativos permitidos em produtos cosméticos para alisar ou ondular os cabelos" com requisitos para seu uso</t>
  </si>
  <si>
    <t>IN nº 64/2020</t>
  </si>
  <si>
    <t>http://antigo.anvisa.gov.br/tap#/visualizar/441313</t>
  </si>
  <si>
    <t>http://antigo.anvisa.gov.br/legislacao#/visualizar/453882</t>
  </si>
  <si>
    <t>25351.937185/2020-11</t>
  </si>
  <si>
    <t>4.1.2.b</t>
  </si>
  <si>
    <t xml:space="preserve"> Atualização da Resolução de Diretoria Colegiada - RDC Nº 15, de 26 de março de 2013, que aprova o Regulamento Técnico “Lista de substâncias de uso cosmético: acetato de chumbo, pirogalol, formaldeído e paraformaldeído”  </t>
  </si>
  <si>
    <t xml:space="preserve"> RDC nº 15/2013</t>
  </si>
  <si>
    <t>http://antigo.anvisa.gov.br/consultas-publicas#/visualizar/441314</t>
  </si>
  <si>
    <t>http://antigo.anvisa.gov.br/legislacao#/visualizar/453880</t>
  </si>
  <si>
    <t>25351.932544/2021-16</t>
  </si>
  <si>
    <t>4.1.3.a</t>
  </si>
  <si>
    <t>Alteração da RDC nº 69, de 23 de março de 2016, que dispõe sobre o “Regulamento Técnico Mercosul sobre lista de filtros ultravioletas permitidos para produtos de higiene pessoal, cosméticos e perfumes”</t>
  </si>
  <si>
    <t>RDC nº 69/2016</t>
  </si>
  <si>
    <t>http://antigo.anvisa.gov.br/tap#/visualizar/474289</t>
  </si>
  <si>
    <t>http://antigo.anvisa.gov.br/legislacao#/visualizar/475282</t>
  </si>
  <si>
    <t>25351.929632/2022-11</t>
  </si>
  <si>
    <t xml:space="preserve">CCOSM
</t>
  </si>
  <si>
    <t>4.1.5.a</t>
  </si>
  <si>
    <t xml:space="preserve">Atualização da lista de substâncias permitidas (conservantes, corantes, filtros e alisantes), com uso restrito ou proibidas em produtos de higiene pessoal, cosméticos e perfumes (Revisão da IN nº 124, de 24/03/2022). </t>
  </si>
  <si>
    <t>IN nº 124/2022</t>
  </si>
  <si>
    <t>http://antigo.anvisa.gov.br/tap#/visualizar/499711</t>
  </si>
  <si>
    <t>http://antigo.anvisa.gov.br/consultas-publicas#/visualizar/499129</t>
  </si>
  <si>
    <t>http://antigo.anvisa.gov.br/legislacao#/visualizar/503493</t>
  </si>
  <si>
    <t>25351.919082/2023-11</t>
  </si>
  <si>
    <t>4.1.6.a</t>
  </si>
  <si>
    <t>Alteração da - RDC nº 530, de 04/08/2021 que dispõe sobre a lista de substâncias que os produtos de higiene pessoal, cosméticos e perfumes não devem conter exceto nas condições, e com as restrições estabelecidas, a lista de componentes de fragrâncias e aromas que devem ser indicados na rotulagem desses produtos em condições específicas e internaliza a Resolução GMC MERCOSUL nº 24/11, alterada pela Resolução GMC MERCOSUL nº 37/20.</t>
  </si>
  <si>
    <t>RDC 530/2021</t>
  </si>
  <si>
    <t>http://antigo.anvisa.gov.br/tap#/visualizar/508166</t>
  </si>
  <si>
    <t>http://antigo.anvisa.gov.br/legislacao#/visualizar/507588</t>
  </si>
  <si>
    <t>4.2</t>
  </si>
  <si>
    <t>Estabelecimento de requisitos específicos para certificação orgânica de produtos para higiene pessoal, cosméticos e perfumes e de seus ingredientes</t>
  </si>
  <si>
    <t>Produtos para higiene pessoal, cosméticos e perfumes devem atender determinados requisitos para alegarem que são orgânicos ou que possuem ingrediente(s) orgânico(s).
Um dos requisitos obrigatórios é a certificação do produto ou do ingrediente por organismo reconhecido oficialmente, segundo critérios estabelecidos em regulamento.
A Lei 10831/2003 e o Decreto 6323/2007 definem requisitos para produtos orgânicos, porém a ausência de requisitos específicos para produtos de higiene pessoal, cosméticos e perfumes orgânicos tem impedido a certificação desses produtos.
Assim, é necessário regulamento específico para possibilitar a certificação mencionada para produtos para higiene pessoal, cosméticos e perfumes orgânicos.
Também é necessário esclarecer os critérios para certificação de ingredientes utilizados nesses produtos. Esses critérios já existem, mas não estão muito claros para as empresas.</t>
  </si>
  <si>
    <t>Elaboração de regulamento com requisitos específicos para possibilitar a certificação de produtos para higiene pessoal, cosméticos e perfumes orgânicos e esclarecer os critérios para certificação de ingredientes utilizados nesses produtos.</t>
  </si>
  <si>
    <t>25351.916691/2019-24</t>
  </si>
  <si>
    <t>4.2.1.a</t>
  </si>
  <si>
    <t>Regularização de produtos orgânicos para higiene pessoal, cosméticos e perfumes</t>
  </si>
  <si>
    <t>4.4</t>
  </si>
  <si>
    <t>Revisão da norma de Cosmetovigilância</t>
  </si>
  <si>
    <t>Nos últimos anos, houve uma transição significativa do regime de ‘registro’ para o de ‘isenção de registro’, sendo a ação mais recente a publicação da RDC nº 237/2018, que alterou o regime de controle pré-mercado dos produtos cosméticos infantis. Antes disso, de acordo com os dados da GHCOS de 2017, cerca de 97% dos produtos cosméticos regularizados na Agência já eram isentos de registro e sujeitos, portanto, apenas à notificação, sem anuência prévia para comercialização. Apenas em 2017, foram regularizados 43.680 (quarenta e três mil, seiscentos e oitenta) produtos isentos de registro novos, contra 1.266 (mil, duzentos e sessenta e seis) registros novos.
Este novo cenário é coerente com o risco sanitário desses produtos. No entanto, um monitoramento eficiente de quaisquer problemas identificados com os produtos disponíveis no mercado que possam ocasionar consequências à saúde da população é de extrema relevância pois, além de permitir a prevenção dessas ocorrências, dá segurança e respaldo à Agência de que o modelo regulatório adotado é satisfatório.</t>
  </si>
  <si>
    <t>Melhorar a comunicação entre o consumidor e o setor regulado, permitindo às empresas dar tratamento apropriado às demandas relativas a problemas envolvendo cosméticos, e assim estabelecer fluxo mais organizado de investigação, criando, inclusive, uma oportunidade de melhoria dos processos de trabalho do próprio fabricante.
Inserir a Agência como ator nesse processo, permitindo que ela possa atuar de maneira eficiente no monitoramento dos produtos disponíveis no mercado.</t>
  </si>
  <si>
    <t>RDC 332/2005</t>
  </si>
  <si>
    <t>25351.912979/2018-49</t>
  </si>
  <si>
    <t>4.4.1.a</t>
  </si>
  <si>
    <t>Atualização da RDC 332/2005, que trata da implementação de sistema de cosmetovigilância para empresas fabricantes e/ou importadoras de produtos de higiene pessoal, cosméticos e perfumes</t>
  </si>
  <si>
    <t>RDC nº 332/2005</t>
  </si>
  <si>
    <t xml:space="preserve">http://antigo.anvisa.gov.br/propostas-regulatorias#/visualizar/387331
</t>
  </si>
  <si>
    <t>https://www.gov.br/anvisa/pt-br/assuntos/regulamentacao/air/analises-de-impacto-regulatorio/2023/arquivos-relatorios-de-air-2023-2/relatorio_air_cosmetovigilancia_versao_final_26julho23-1.pdf</t>
  </si>
  <si>
    <t xml:space="preserve"> Tomada Pública de Subsídios nº 4, de 01/12/2021 (Edital de chamamento nº 19, de 23/11/2021)</t>
  </si>
  <si>
    <t>https://www.gov.br/anvisa/pt-br/assuntos/regulamentacao/participacao-social/tomada-publica-de-subsidios/tomada-publica-de-subsidios-no-4-de-01-12-2021</t>
  </si>
  <si>
    <t>https://antigo.anvisa.gov.br/consultas-publicas#/visualizar/513190</t>
  </si>
  <si>
    <t>4.5</t>
  </si>
  <si>
    <t>Revisão de Requisitos de Rotulagem para Produtos de Higiene Pessoal, Cosméticos e Perfumes</t>
  </si>
  <si>
    <t>Em abril de 2017, os países membros do grupo Ad Hoc de Cosméticos do Mercosul solicitaram autorização da Comissão de Produtos para Saúde (COPROSAL) para revisar as normas de Rotulagem “Res. GMC Nº 36/99 e Res. GMC Nº 36/04”, considerando a proposta da Argentina de outubro de 2015. A justificativa para a revisão foi de que se tratavam de normas antigas. Foi apontada a necessidade de revisar os itens 3 (número de registro de produto), 8 (fabricante/importador/titular), 9 (domicílio do fabricante/importador/titular), 12 (rotulagem específica) e outros pontos que possam surgir durante a revisão. Em setembro de 2019, foi harmonizada uma versão de norma para que os países realizassem a consulta interna. A norma já passou pela consulta pública no Brasil e a expectativa é de que no primeiro semestre de 2021 sejam discutidos os ajustes necessários na norma no subgrupo de cosméticos do Mercosul.</t>
  </si>
  <si>
    <t>Que a rotulagem de produtos de higiene pessoal, cosméticos e Perfumes apresente as informações mínimas necessárias para controlar o risco associado ao uso desses produtos, considerando o conhecimento atual, e que as empresas consigam identificar com maior clareza quais são as informações obrigatórias.</t>
  </si>
  <si>
    <t>RDC 7/2015</t>
  </si>
  <si>
    <t>25351.873537/2016-76</t>
  </si>
  <si>
    <t>4.5.1.a</t>
  </si>
  <si>
    <t>Atualização dos requisitos técnicos para rotulagem de produtos de higiene pessoal, cosméticos e perfumes.</t>
  </si>
  <si>
    <t>RDC nº 7/2015</t>
  </si>
  <si>
    <t>http://antigo.anvisa.gov.br/propostas-regulatorias#/visualizar/24593</t>
  </si>
  <si>
    <t>http://antigo.anvisa.gov.br/documents/33880/5281834/25351.873537_2016-76+-++Revis%C3%A3o+normas+de+rotulagem+de+cosm%C3%A9ticos.pdf/8e4d2475-d079-4809-abc0-69f66188b58e</t>
  </si>
  <si>
    <t>http://antigo.anvisa.gov.br/consultas-publicas#/visualizar/412680</t>
  </si>
  <si>
    <t>http://antigo.anvisa.gov.br/legislacao#/visualizar/493729</t>
  </si>
  <si>
    <t>25351.900361/2023-01</t>
  </si>
  <si>
    <t>Alex Machado</t>
  </si>
  <si>
    <t>4.5.3.a</t>
  </si>
  <si>
    <t>Alteração da RDC nº 646/2022, que dispõe sobre a obrigatoriedade de descrever a composição em português na rotulagem de produtos de higiene pessoal, cosméticos e perfumes</t>
  </si>
  <si>
    <t>RDC nº 646/2022</t>
  </si>
  <si>
    <t>http://antigo.anvisa.gov.br/tap#/visualizar/501970</t>
  </si>
  <si>
    <t>http://antigo.anvisa.gov.br/legislacao#/visualizar/501746</t>
  </si>
  <si>
    <t>4.7</t>
  </si>
  <si>
    <t>Revisão do Regulamento Técnico para empresas que exerçam atividade de fracionamento de Produtos de Higiene Pessoal, Cosméticos e Perfumes com venda direta ao consumidor</t>
  </si>
  <si>
    <t>O regulamento atualmente vigente encontra-se obsoleto, sendo necessária a avaliação das categorias de produtos contempladas no regulamento, bem como os requisitos de boas práticas. Além disso, os requisitos previstos na norma necessitam de atualização em virtude do avanço tecnológico, incluindo questões referentes à reutilização de embalagens.</t>
  </si>
  <si>
    <t>Estabelecer requisitos para fracionamento de produtos de higiene cosméticos e perfumes com venda direta ao consumidor condizentes com o avanço tecnológico, respeitando os requisitos de boas práticas pertinentes à atividade desenvolvida.
 Contemplar critérios que garantam a segurança sanitária dos produtos previstos no regulamento.</t>
  </si>
  <si>
    <t>RDC 108/2005</t>
  </si>
  <si>
    <t>25351.918826/2020-20</t>
  </si>
  <si>
    <t>COISC</t>
  </si>
  <si>
    <t>4.7.1.a</t>
  </si>
  <si>
    <t>Revisão da RDC nº 108/2005, que Aprova o Regulamento Técnico para empresas que exerçam atividade de fracionamento de Produtos de Higiene Pessoal, Cosméticos e Perfumes com venda direta ao consumidor, conforme Regulamento Técnico do Anexo I.</t>
  </si>
  <si>
    <t>http://antigo.anvisa.gov.br/tap#/visualizar/454489</t>
  </si>
  <si>
    <t>4.8</t>
  </si>
  <si>
    <t>Simplificação de procedimentos para regularização de produtos de higiene pessoal, cosméticos e perfumes</t>
  </si>
  <si>
    <t>Há oportunidades de simplificações em petições de pós-registro.</t>
  </si>
  <si>
    <t>Elaboração de norma que determine implementação imediata para petições com menor risco, sendo possível concentrar mais esforços da equipe em atividades em que há maior risco envolvido.</t>
  </si>
  <si>
    <t>RDC 752/2022 (revogou a RDC 7/2015)</t>
  </si>
  <si>
    <t>25351.906735/2022-11</t>
  </si>
  <si>
    <t>4.8.1.a</t>
  </si>
  <si>
    <t>http://antigo.anvisa.gov.br/tap#/visualizar/500540</t>
  </si>
  <si>
    <t>Realização da ARR eletiva</t>
  </si>
  <si>
    <t>http://antigo.anvisa.gov.br/legislacao#/visualizar/500342</t>
  </si>
  <si>
    <t>25351.917040/2023-38</t>
  </si>
  <si>
    <t>4.8.2.a</t>
  </si>
  <si>
    <t>Criação de petição com procedimento simplificado de alteração de rotulagem para adequação ao art. 24 da RDC nº 752, de 19 de setembro de 2022.</t>
  </si>
  <si>
    <t>RDC 752/2022</t>
  </si>
  <si>
    <t>http://antigo.anvisa.gov.br/tap#/visualizar/508164</t>
  </si>
  <si>
    <t>http://antigo.anvisa.gov.br/consultas-publicas#/visualizar/507758</t>
  </si>
  <si>
    <t>https://antigo.anvisa.gov.br/legislacao#/visualizar/514596</t>
  </si>
  <si>
    <t>4.9</t>
  </si>
  <si>
    <t>Revisão de Requisitos Técnicos para regularização de produtos de higiene pessoal, cosméticos e perfumes.</t>
  </si>
  <si>
    <t xml:space="preserve">A ausência de normas que trazem explicitamente algumas  proibições ou requisitos para uso de determinados apelos, presentes apenas em pareceres da Câmara Técnica de Cosméticos, assim como de algumas definições, como de alegação terapêutica e uso externo, tem gerado inúmeras demandas para a área de cosméticos.  Assim, é necessário regulamentar explicitamente pontos já cobrados com base em artigos gerais das normas vigentes.
Além disso, é necessária a atualização constante de requisitos técnicos, incluindo rotulagem, para regularização de produtos considerando inovações, novas evidências científicas, dados de monitoramento de uso dos produtos e até mesmo demandas judiciais.
</t>
  </si>
  <si>
    <t>Revisão de norma para que haja maior clareza quanto sua aplicação com consequente diminuição de questionamentos.</t>
  </si>
  <si>
    <t>25351.930123/2022-31</t>
  </si>
  <si>
    <t>4.9.1.a</t>
  </si>
  <si>
    <t>Revisão da classificação de produtos de higiene pessoal, cosmético e perfumes para sua atualização</t>
  </si>
  <si>
    <t>RDC nº 752/2022</t>
  </si>
  <si>
    <t>http://antigo.anvisa.gov.br/tap#/visualizar/499715</t>
  </si>
  <si>
    <t>http://antigo.anvisa.gov.br/consultas-publicas#/visualizar/499712</t>
  </si>
  <si>
    <t>25351.912668/2023-47</t>
  </si>
  <si>
    <t>4.9.2.a</t>
  </si>
  <si>
    <t xml:space="preserve"> Alterar a Instrução Normativa – IN nº 69, de 1º/09/2020 que dispõe sobre a inclusão de declaração sobre nova fórmula na rotulagem de produtos de higiene pessoal, incluindo descartáveis, cosméticos e perfumes quando da alteração de sua composição.     </t>
  </si>
  <si>
    <t>IN nº 69/2020</t>
  </si>
  <si>
    <t>http://antigo.anvisa.gov.br/tap#/visualizar/507169</t>
  </si>
  <si>
    <t>http://antigo.anvisa.gov.br/legislacao#/visualizar/508150</t>
  </si>
  <si>
    <t>4.10</t>
  </si>
  <si>
    <t xml:space="preserve"> Revisão de regulamentos com inclusão de dispositivos de repercussão predominantemente administrativa</t>
  </si>
  <si>
    <t xml:space="preserve">Necessidade de melhoria e aprimoramento dos requisitos para organização das normas com inclusão de dispositivos  de repercussão predominantemente administrativa tal como: regras de transição para adequação e esgotamento de rotulagens, prazos para implementação de obrigatoriedade, procedimentos atinentes à verificação de produtos notificados. 
</t>
  </si>
  <si>
    <t>Maior clareza das regras presentes nos atos normativos, de forma a dar mais transparência e previsibilidade.</t>
  </si>
  <si>
    <t xml:space="preserve">Não há. </t>
  </si>
  <si>
    <t>25351.920010/2023-17</t>
  </si>
  <si>
    <t>4.10.1.a</t>
  </si>
  <si>
    <t>Elaboração do Guia para regularização de produtos cosméticos do grupo Protetor Solar</t>
  </si>
  <si>
    <t>http://antigo.anvisa.gov.br/tap#/visualizar/506372</t>
  </si>
  <si>
    <t>Farmacopeia</t>
  </si>
  <si>
    <t>5.1</t>
  </si>
  <si>
    <t>Admissibilidade de farmacopeias estrangeiras como referência no controle de qualidade de insumos e produtos farmacêuticos</t>
  </si>
  <si>
    <t>- Disciplinar o uso da Farmacopeia Brasileira e de outros compêndios internacionais reconhecidos, tendo em vista a abordagem prevista na Lei n° 6360/76. Objetiva-se tornar mais claros os critérios para a utilização da Farmacopeia Brasileira nas situações em que é empregada (análise fiscal, controle da qualidade);
- Revisar a motivação para o reconhecimento de compêndios internacionais (ausência de critérios para reconhecimento de farmacopeias);
- Discussão sobre a necessidade de ato normativo centralizando todas as farmacopeias reconhecidas pela Anvisa (poderá cada ato normativo indicar quais farmacopeias podem ser aplicadas).</t>
  </si>
  <si>
    <t>Definição sobre a centralização ou não de farmacopeias internacionais reconhecidas pela Anvisa em apenas um ato normativo.</t>
  </si>
  <si>
    <t>Objetivo 1 - Promover ações que garantam e ampliem o acesso da população a medicamentos e insumos estratégicos, com qualidade, segurança, eficácia, em tempo oportuno, promovendo seu uso racional</t>
  </si>
  <si>
    <t>RDC 511/2021 que revogou a RDC n° 37, de 06 de julho de 2009</t>
  </si>
  <si>
    <t>25351.084285/2017-87
25351.924640/2021-91</t>
  </si>
  <si>
    <t>COFAR</t>
  </si>
  <si>
    <t>5.1.1.a</t>
  </si>
  <si>
    <t>Revisão de norma da Resolução da Diretoria Colegiada - RDC Nº 511, de 27 de maio de 2021, que dispõe sobre a admissibilidade de códigos farmacêuticos estrangeiros.</t>
  </si>
  <si>
    <t>RDC nº 511/2021</t>
  </si>
  <si>
    <t>http://antigo.anvisa.gov.br/tap#/visualizar/508753</t>
  </si>
  <si>
    <t>http://antigo.anvisa.gov.br/consultas-publicas#/visualizar/508169</t>
  </si>
  <si>
    <t>5.2</t>
  </si>
  <si>
    <t>Governança da Farmacopeia Brasileira</t>
  </si>
  <si>
    <t>Busca-se a concretização da estrutura dos colegiados da Farmacopeia Brasileira por meio de sua instituição e da aprovação de seu regimento interno. A partir disso, adotar as boas práticas farmacopeicas com o intuito de se garantir a convergência nos temas relacionados à farmacopeia.</t>
  </si>
  <si>
    <t>Instituição dos colegiados da Farmacopeia Brasileira, aprovação do regimento interno deste colegiados, adoção das boas práticas farmacopeicas e convergência internacional de temas relacionados à farmacopeia.</t>
  </si>
  <si>
    <t>25351.927925/2021-83</t>
  </si>
  <si>
    <t>5.2.1.a</t>
  </si>
  <si>
    <t xml:space="preserve"> Implementação das Boas Práticas Farmacopeicas na Farmacopeia Brasileira.</t>
  </si>
  <si>
    <t>http://antigo.anvisa.gov.br/tap#/visualizar/471286</t>
  </si>
  <si>
    <t>25351.922288/2019-34</t>
  </si>
  <si>
    <t>5.2.2.a</t>
  </si>
  <si>
    <t>Alteração da RDC nº 467/2021, que que institui os colegiados da Farmacopeia Brasileira e aprova o Regimento Interno destes colegiados</t>
  </si>
  <si>
    <t>RDC nº 467/2021</t>
  </si>
  <si>
    <t>http://antigo.anvisa.gov.br/tap#/visualizar/501979</t>
  </si>
  <si>
    <t>http://antigo.anvisa.gov.br/legislacao#/visualizar/502003</t>
  </si>
  <si>
    <t>5.3</t>
  </si>
  <si>
    <t>Revisão de regras utilizadas para a nomenclatura das Denominações Comuns Brasileiras (DCBs)</t>
  </si>
  <si>
    <t>Denominação Comum Brasileira (DCB) é a denominação do fármaco ou princípio farmacologicamente ativo aprovada pelo órgão federal responsável pela vigilância sanitária (Lei n.° 9.787/1999). Atualmente, com o advento do registro eletrônico, adquiriu uma concepção mais ampla e inclui também a denominação de insumos inativos, soros hiperimunes e vacinas, radiofármacos, plantas medicinais, substâncias homeopáticas e biológicas. Diante disso, devem ser estabelecidas regras para a adequada composição das nomenclaturas definidas pela Anvisa. Logo, torna-se importante a revisão das norma estabelecidas em 2012 para aprimoramento das DCBs.</t>
  </si>
  <si>
    <t>Estabelecimento de regras para serem utilizadas na construção de nomenclatura oficial para substâncias utilizadas em determinados produtos sujeitos à vigilância sanitária (insumos farmacêuticos ativos e inativos, soros hiperimunes e vacinas, radiofármacos, plantas medicinais, substâncias homeopáticas e biológicas).</t>
  </si>
  <si>
    <t xml:space="preserve">RDC n° 63, de 28 de dezembro de 2012;  Instrução Normativa nº 5, de 28 de dezembro de 2012.
</t>
  </si>
  <si>
    <t>25351.719139/2015-05</t>
  </si>
  <si>
    <t xml:space="preserve">COFAR
</t>
  </si>
  <si>
    <t>5.3.1.a</t>
  </si>
  <si>
    <t>Revisão da RDC 63 de 2012 sobre Regras utilizadas para nomenclatura das Denominações Comuns Brasileiras - DCB da Farmacopeia Brasileira e publicações das Listas das Denominações Comuns Brasileiras - DCB da Farmacopeia Brasileira.</t>
  </si>
  <si>
    <t>RDC nº 63/2012 e RDC nº 64/2012</t>
  </si>
  <si>
    <t xml:space="preserve">http://antigo.anvisa.gov.br/propostas-regulatorias#/visualizar/24222
</t>
  </si>
  <si>
    <t>https://www.gov.br/anvisa/pt-br/assuntos/regulamentacao/air/analises-de-impacto-regulatorio/2023/25351-719139-2015-05-relatorio-de-analise-de-impacto-regulatorio-sobre-o-marco-regulatorio-das-denominacoes-comuns-brasileiras-dcb</t>
  </si>
  <si>
    <t>https://antigo.anvisa.gov.br/consultas-publicas#/visualizar/512429</t>
  </si>
  <si>
    <t>25351.901888/2020-01</t>
  </si>
  <si>
    <t>5.3.2.a</t>
  </si>
  <si>
    <t>Dispõe sobre a alteração da Resolução de Diretoria Colegiada - RDC nº 63, de 28 de dezembro de 2012 e revogação da Instrução Normativa nº 5, de 28 de dezembro de 2012.</t>
  </si>
  <si>
    <t>RDC nº 63/2013 e IN nº 5/2012</t>
  </si>
  <si>
    <t xml:space="preserve">http://antigo.anvisa.gov.br/tap#/visualizar/430162
</t>
  </si>
  <si>
    <t>1.012</t>
  </si>
  <si>
    <t>http://antigo.anvisa.gov.br/legislacao#/visualizar/462681</t>
  </si>
  <si>
    <t>Insumos Farmacêuticos</t>
  </si>
  <si>
    <t>6.1</t>
  </si>
  <si>
    <t>Inspeção de boas práticas de distribuição e fracionamento de insumos farmacêuticos</t>
  </si>
  <si>
    <t>Com a atualização das normas de Boas Práticas de Fabricação de Insumos Farmacêuticos Ativos (RDC nº 69/2014) e de Medicamentos (RDC nº 301/2019), torna-se mister a atualização da norma RDC nº 204/2006 (Boas práticas de distribuição e fracionamento de insumos farmacêuticos) para harmonização de suas diretrizes. Ademais, é uma norma recorrentemente questionada devido à falta de clareza. Dessa forma, propõe-se a revisão da norma de forma que a população tenha acesso a medicamentos industrializados e formulados com qualidade, segurança e eficácia.</t>
  </si>
  <si>
    <t xml:space="preserve">Harmonizar as diretrizes das Boas práticas de distribuição e fracionamento de insumos farmacêuticos (RDC 204/06) em alinhamento com a atualização das normas de boas práticas de fabricação de insumos farmacêuticos ativos (RDC 69/2014) e de medicamentos (RDC 301/2019). Permitir que a população tenha acesso a medicamentos industrializados e formulados com qualidade, segurança e eficácia. </t>
  </si>
  <si>
    <t xml:space="preserve">RDC nº 204/2006
</t>
  </si>
  <si>
    <t>25351.905070/2023-00</t>
  </si>
  <si>
    <t>6.1.1.a</t>
  </si>
  <si>
    <t>Requisitos de Boas Práticas para o fracionamento e distribuição de insumos farmacêuticos</t>
  </si>
  <si>
    <t>RDC nº 204/2006</t>
  </si>
  <si>
    <t>http://antigo.anvisa.gov.br/tap#/visualizar/501973</t>
  </si>
  <si>
    <t>Laboratórios Analíticos</t>
  </si>
  <si>
    <t>7.2</t>
  </si>
  <si>
    <t>Revisão das Boas Práticas para Laboratórios de Controle de Qualidade</t>
  </si>
  <si>
    <t>A RDC nº 512, que dispõe sobre as Boas Práticas para Laboratórios de Controle de Qualidade, foi publicada em 2021. O projeto regulatório visa atualizar a norma RDC nº 512/2021, que revogou a RDC nº 11/2012, levando em consideração as principais referências técnicas sobre o tema, como a ABNT ISO 17.025, Boas Práticas de Laboratório da OMS, Boas Práticas de Laboratório da OCDE e diretrizes do PIC/S.</t>
  </si>
  <si>
    <t>Revisão da RDC que estabelece as Boas Práticas para Laboratórios de Controle de Qualidade, de forma a alinhar o conteúdo com as referências técnicas mais recentes.</t>
  </si>
  <si>
    <t>RDC nº 512/2021, que revogou a RDC nº 11/2012</t>
  </si>
  <si>
    <t>25351.924869/2021-25</t>
  </si>
  <si>
    <t>7.2.1.a</t>
  </si>
  <si>
    <t xml:space="preserve">Revisão das Boas Práticas para Laboratórios de Controle de Qualidade </t>
  </si>
  <si>
    <t>RDC nº 512/2021</t>
  </si>
  <si>
    <t>http://antigo.anvisa.gov.br/tap#/visualizar/460682</t>
  </si>
  <si>
    <t>Medicamentos</t>
  </si>
  <si>
    <t>8.1</t>
  </si>
  <si>
    <t>Alinhamento internacional dos parâmetros para a validação de métodos analíticos para medicamentos (Revisão da RDC 166/2017)</t>
  </si>
  <si>
    <t>A RDC 166/2017 trouxe um avanço muito importante para atualização e detalhamento dos requerimentos téncnicos para validação de métodos analíticos, antes versado pela Resolução 899/2003. Entretanto, por experiência prática adquirida desde sua publicação, alguns requisitos desta norma carecem de revisão visando harmonização às normas internacionais de validação de método analítico e  ao ICH Q9/Q10.</t>
  </si>
  <si>
    <t>- Alinhamento internacional quanto aos requisitos relacionados a validação de metodologia analítica;
- Retirada de exigências cientificamente desnecessárias ou desproporcionais</t>
  </si>
  <si>
    <t>RDC 166/2017</t>
  </si>
  <si>
    <t>25351.933104/2021-86 </t>
  </si>
  <si>
    <t>GQMED</t>
  </si>
  <si>
    <t>8.1.1.a</t>
  </si>
  <si>
    <t xml:space="preserve"> Alinhamento internacional dos parâmetros para a validação de métodos analíticos para medicamentos por meio da revisão da Resolução de Diretoria Colegiada - RDC 166/2017</t>
  </si>
  <si>
    <t>RDC nº 166/2017</t>
  </si>
  <si>
    <t>http://antigo.anvisa.gov.br/tap#/visualizar/471285</t>
  </si>
  <si>
    <t>8.2</t>
  </si>
  <si>
    <t>Alinhamento internacional dos parâmetros para a verificação de produtos de degradação em medicamentos (Revisão da RDC 53/2015)</t>
  </si>
  <si>
    <t>A RDC 53/2015 trouxe um avanço muito importante para o conhecimento analítico dos laboratórios farmacêuticos e representa uma descrição clara e objetiva das expectativas da Agência quanto ao tema. Entretanto, conforme alguns estudos recentes tem demonstrado, alguns requisitos desta norma podem estar ultrapassados ou não ter mais qualquer relação com o risco sanitário.</t>
  </si>
  <si>
    <t>- Alinhamento internacional quanto aos requisitos relacionados a degradação forçada e produtos de degradação;
- Retirada de exigências cientificamente desnecessárias ou desproporcionais</t>
  </si>
  <si>
    <t>RDC 53/2015</t>
  </si>
  <si>
    <t>25351.933093/2021-34</t>
  </si>
  <si>
    <t>8.2.1.a</t>
  </si>
  <si>
    <t>Revisão de parâmetros para a verificação de produtos de degradação em medicamentos (Revisão da RDC 53/2015).</t>
  </si>
  <si>
    <t>http://antigo.anvisa.gov.br/tap#/visualizar/473080</t>
  </si>
  <si>
    <t>https://www.gov.br/anvisa/pt-br/assuntos/regulamentacao/air/analises-de-impacto-regulatorio/2023/25351-933093-2021-34-relatorio-de-air-sobre-controle-de-produtos-de-degradacao-em-medicamentos</t>
  </si>
  <si>
    <t>11/12/023</t>
  </si>
  <si>
    <t>http://antigo.anvisa.gov.br/consultas-publicas#/visualizar/507165</t>
  </si>
  <si>
    <t>25351.913690/2023-12</t>
  </si>
  <si>
    <t>8.2.2.a</t>
  </si>
  <si>
    <t xml:space="preserve">Alteração da RDC nº 53, de 2015, que estabelece parâmetros para a notificação, identificação e qualificação de produtos de degradação em medicamentos com substâncias ativas sintéticas e semissintéticas, classificados como novos, genéricos e similares, e dá outras providências. </t>
  </si>
  <si>
    <t>http://antigo.anvisa.gov.br/tap#/visualizar/507752</t>
  </si>
  <si>
    <t>http://antigo.anvisa.gov.br/consultas-publicas#/visualizar/507161</t>
  </si>
  <si>
    <t>https://antigo.anvisa.gov.br/legislacao#/visualizar/511552</t>
  </si>
  <si>
    <t>8.3</t>
  </si>
  <si>
    <t>Avaliação de risco e controle de nitrosaminas potencialmente carcinogênicas em medicamentos de uso humano.</t>
  </si>
  <si>
    <t>Considerando que em 2018, as Agências Reguladoras em todo o mundo ficaram cientes da presença de nitrosaminas potencialmente carcinogênicas acima dos níveis permitidos em medicamentos comumente denominados de “sartanas” – os inibidores dos receptores de angiotensina II, utilizados para controle da pressão arterial. Desde então, essas agências têm promovido ações no intuito de proteger a saúde dos pacientes da exposição às nitrosaminas em medicamentos acima dos níveis considerados aceitáveis. No Brasil, as ações de controle promovidas pela Anvisa foram iniciadas com inspeções realizadas em empresas fabricantes de medicamentos, resultando em ações sanitárias como interdições, suspensões e recolhimentos. Posteriormente, as principais agências reguladoras do mundo iniciaram a investigação quanto à possibilidade de outros medicamentos apresentarem nitrosaminas acima de níveis aceitáveis, tendo sido encontradas, em 2019, em outras classes de medicamentos, como nizatidina, ranitidina e metformina. Alinhada às decisões das autoridades sanitárias, a Anvisa, visando proteger a saúde dos pacientes expostos às nitrosaminas, vem atuando por meio de ações sanitárias, da publicação da RDC nº 283/2019, da instituição de um Grupo de Trabalho para discussão técnica sobre o controle de nitrosaminas em medicamentos, e da publicação do Edital de Chamamento nº 1/2020. Considerando o conhecimento adquirido até o momento, de forma a dar maior previsibilidade e transparência e para garantir que todos medicamentos no mercado brasileiro não contenham níveis de impurezas que possam causar danos aos pacientes, são necessárias a publicação de uma nova RDC, contendo os prazos e as etapas que devem ser cumpridos pelos detentores e solicitantes de registro de medicamentos, e a publicação de um Guia contemplando as orientações da Anvisa do que se espera quanto a avaliação de risco, execução de testes confirmatórios e controle de nitrosaminas potencialmente carcinogênicas em insumos farmacêuticos ativos (IFA) e em medicamentos de uso humano.</t>
  </si>
  <si>
    <t>Garantir o acesso seguro da população a produtos e serviços sujeitos à vigilância sanitária; fortalecer as ações de controle, monitoramento e fiscalização de produtos e serviços; primorar as ações para minimizar os riscos associados à presença de nitrosaminas em medicamentos para uso humano.</t>
  </si>
  <si>
    <t>RDC nº 283/2019</t>
  </si>
  <si>
    <t>25351.921764/2020-33</t>
  </si>
  <si>
    <t>8.3.1.a</t>
  </si>
  <si>
    <t xml:space="preserve"> Avaliação de risco e controle de nitrosaminas potencialmente carcinogênicas em Insumos Farmacêuticos Ativos (IFA) e medicamentos de uso humano</t>
  </si>
  <si>
    <t>http://antigo.anvisa.gov.br/tap#/visualizar/451769</t>
  </si>
  <si>
    <t>http://antigo.anvisa.gov.br/propostas-regulatorias#/visualizar/451768</t>
  </si>
  <si>
    <t>http://antigo.anvisa.gov.br/legislacao#/visualizar/482304</t>
  </si>
  <si>
    <t>Guia sobre o Controle de Nitrosaminas em Medicamentos</t>
  </si>
  <si>
    <t>8.3.1.b</t>
  </si>
  <si>
    <t>12 - Vigente/Concluído</t>
  </si>
  <si>
    <t>http://antigo.anvisa.gov.br/tap#/visualizar/446461</t>
  </si>
  <si>
    <t>50.2</t>
  </si>
  <si>
    <t>http://antigo.anvisa.gov.br/legislacao#/visualizar/453883</t>
  </si>
  <si>
    <t>8.4</t>
  </si>
  <si>
    <t>Boas práticas de armazenamento, distribuição e transporte de gases medicinais</t>
  </si>
  <si>
    <t>Um dos maiores problemas enfrentados hoje no que diz respeito a gases medicinais é a falta de regulamentação das etapas da cadeia de distribuição destes produtos, como o transporte, comercialização, fornecimento e a entrega domiciliária, dentre outras etapas. A regulamentação de Boas Práticas de gases medicinais  apresenta uma lacuna regulatória para o armazenamento, distribuição e o transporte, sendo necessário estabelecer requisitos mínimos para as etapas citadas, a fim de garantir as boas práticas em toda a cadeia que envolve a disponibilização de gases medicinais.</t>
  </si>
  <si>
    <t>Promover ações que garantam e ampliem o acesso da população a medicamentos e insumos estratégicos, com qualidade, segurança, eficácia, em tempo oportuno, promovendo seu uso racional; Garantir o acesso seguro da população a produtos e serviços sujeitos à vigilância sanitária; Racionalizar as ações de regularização de produtos e serviços; Aprimorar a qualidade regulatória em vigilância sanitária</t>
  </si>
  <si>
    <t xml:space="preserve">25351.591533/2015-39 </t>
  </si>
  <si>
    <t>8.4.1.a</t>
  </si>
  <si>
    <t>http://antigo.anvisa.gov.br/propostas-regulatorias#/visualizar/24278</t>
  </si>
  <si>
    <t>http://antigo.anvisa.gov.br/analise-de-impacto-regulatorio?p_p_id=110_INSTANCE_SkX5E3kMwaCk&amp;p_p_lifecycle=0&amp;p_p_state=normal&amp;p_p_mode=view&amp;p_p_col_id=column-2&amp;p_p_col_pos=1&amp;p_p_col_count=2&amp;_110_INSTANCE_SkX5E3kMwaCk_struts_acti</t>
  </si>
  <si>
    <t>http://antigo.anvisa.gov.br/consultas-publicas#/visualizar/412681</t>
  </si>
  <si>
    <t>8.5</t>
  </si>
  <si>
    <t>Formalização do Sistema Nacional de Farmacovigilância</t>
  </si>
  <si>
    <t>Com o advento da Portaria nº 696/MS, de 7 de maio de 2001, que instituiu o Centro Nacional de Monitorização de Medicamentos (CNMM) no âmbito da Anvisa, a coordenação do Sistema de Farmacovigilância no Brasil é de responsabilidade da Gerência de Farmacovigilância (GFARM). No desempenho das atividades de farmacovigilância que abrangem a coordenação, acompanhamento, controle e avaliação de eventos adversos a medicamentos, faz-se necessário uma interação direta e efetiva com os demais entes do SNVS. Com o amadurecimento da farmacovigilância no Brasil, considera-se um passo importante a regulamentação formal do sistema nacional de farmacovigilância brasileiro. Assim, estará abarcado neste projeto a determinação da composição do sistema, das atividades relacionadas, fluxos e delimitação de responsabilidades, entre outros.</t>
  </si>
  <si>
    <t>Possibilitar uma melhor clareza e transparência acerca dos papéis e responsabilidades de cada ente do sistema; uniformizar fluxos de atividades; bem como abrir espaço para possível harmonização de procedimentos e complementaridade de ações, quando identificadas oportunidades para tal.</t>
  </si>
  <si>
    <t>25351.937308/2019-71</t>
  </si>
  <si>
    <t>GFARM</t>
  </si>
  <si>
    <t>8.5.1.a</t>
  </si>
  <si>
    <t xml:space="preserve"> Formalização do Sistema Nacional de Farmacovigilância</t>
  </si>
  <si>
    <t>http://antigo.anvisa.gov.br/tap#/visualizar/410699</t>
  </si>
  <si>
    <t>8.6</t>
  </si>
  <si>
    <t>Bioisenção para medicamentos (Revisão da RDC 37/2011)</t>
  </si>
  <si>
    <t>A Anvisa foi aceita como novo membro do International Conference on Harmonisation of Technical Requirements for Registration of Pharmaceuticals for Human Use (ICH) em novembro de 2016, após recomendação positiva do comitê gestor, que reconheceu que a Agência cumpre satisfatoriamente os requisitos estabelecidos para se tornar membro. Dessa maneira, é necessário atualizar a RDC 37/2011 em concordância com o guia ICH M9 publicado recentemente.</t>
  </si>
  <si>
    <t>Espera-se que a revisão da RDC 37/2011 resulte em harmonização com os regulamentos internos e com os requerimentos técnicos internacionais.</t>
  </si>
  <si>
    <t>RESOLUÇÃO RDC N° 37, DE 3 DE AGOSTO DE 2011 -  Dispõe sobre o Guia para isenção e substituição de estudos de biodisponibilidade relativa/bioequivalência e dá outras providências.</t>
  </si>
  <si>
    <t>25351.548852/2009-10</t>
  </si>
  <si>
    <t>CETER</t>
  </si>
  <si>
    <t>8.6.1.a</t>
  </si>
  <si>
    <t>Isenção e Substituição de Estudos de Bioequivalência/Biodisponibilidade Relativa</t>
  </si>
  <si>
    <t>RDC nº 37/2011</t>
  </si>
  <si>
    <t>http://antigo.anvisa.gov.br/propostas-regulatorias#/visualizar/24354</t>
  </si>
  <si>
    <t>https://www.gov.br/anvisa/pt-br/assuntos/regulamentacao/air/analises-de-impacto-regulatorio/2021/25351-548852_2009-10-isencao-e-substituicao-de-estudos-de-bioequivalencia.pdf/view</t>
  </si>
  <si>
    <t>Edital de Chamamento</t>
  </si>
  <si>
    <t>http://antigo.anvisa.gov.br/propostas-regulatorias#/visualizar/448311</t>
  </si>
  <si>
    <t>http://antigo.anvisa.gov.br/legislacao#/visualizar/493721</t>
  </si>
  <si>
    <t>8.6.1.b</t>
  </si>
  <si>
    <t xml:space="preserve">	
Instrução normativa que institui a lista de fármacos de uso oral destinados à ação local no trato gastrintestinal candidatos à bioisenção, conforme previsto no inciso VI do art. 7º da RDC nº 749/2022</t>
  </si>
  <si>
    <t>http://antigo.anvisa.gov.br/legislacao#/visualizar/493727</t>
  </si>
  <si>
    <t>8.6.1.c</t>
  </si>
  <si>
    <t xml:space="preserve">	
Instrução normativa que dispõe sobre a validação e ensaios de permeabilidade com células Caco-2.</t>
  </si>
  <si>
    <t>http://antigo.anvisa.gov.br/legislacao#/visualizar/493726</t>
  </si>
  <si>
    <t>8.7</t>
  </si>
  <si>
    <t>Guia para submissão de registro de medicamentos baseada em dados de literatura científica</t>
  </si>
  <si>
    <r>
      <t>Considerando as alterações propostas pela revisão da RDC n. 200/2017,</t>
    </r>
    <r>
      <rPr>
        <sz val="11"/>
        <color rgb="FF000000"/>
        <rFont val="Calibri"/>
        <family val="2"/>
      </rPr>
      <t xml:space="preserve"> atualmente vigente como RDC n. 753, de 28 de setembro de 2022 e IN n° 184, de 28 de setembro de 2022 (Processo SEI 25351.902929/2019-34), com a possibilidade de aceitação de dados de literatura científica para comprovação de segurança e eficácia de medicamentos novos e inovadores, será elaborado guia com as orientações para a elaboração de dossiês de registro com dados provenientes da literatura científica.
Pretende-se, contudo, que o Guia possa ser aplicado a outras categorias de produtos sob a supervisão da GGMED, para as quais haja previsão legal para aceitação de dados de literatura.</t>
    </r>
  </si>
  <si>
    <t>A publicação do guia trará orientações sobre a aceitabilidade dos dados de literatura e para elaboração do dossiê de registro, proporcionando maior clareza acerca das informações necessárias para subsidiar o registro de produtos sujeitos à supervisão da GGMED, melhorando a qualidade da documentação submetida à Agência, otimizando o tempo gasto para análise de petições</t>
  </si>
  <si>
    <r>
      <rPr>
        <sz val="11"/>
        <color rgb="FF000000"/>
        <rFont val="Calibri"/>
        <family val="2"/>
      </rPr>
      <t>RDC 753/2022, RDC 205/2017, RDC 53/2015,  RDC 738/2022  (revogou a RDC 451/2020 )</t>
    </r>
  </si>
  <si>
    <t>25351.902929/2019-34</t>
  </si>
  <si>
    <t>GESEF</t>
  </si>
  <si>
    <t>8.7.1.a</t>
  </si>
  <si>
    <t xml:space="preserve">Guia para submissão de registro de medicamento sintético e semissintéticos baseada em dados de literatura científica </t>
  </si>
  <si>
    <t>http://antigo.anvisa.gov.br/propostas-regulatorias#/visualizar/394864</t>
  </si>
  <si>
    <t>Consulta Dirigida nº 08/2021</t>
  </si>
  <si>
    <t>2703/2023</t>
  </si>
  <si>
    <t>61.1</t>
  </si>
  <si>
    <t>https://antigo.anvisa.gov.br/legislacao#/visualizar/503282</t>
  </si>
  <si>
    <t>8.8</t>
  </si>
  <si>
    <t>Guias de inspeção em Boas Práticas Clínicas (BPC) referente a ensaios clínicos com medicamentos e produtos biológicos e de Inspeção em Patrocinadores e Organizações Representativas de Pesquisa Clínica (ORPC)</t>
  </si>
  <si>
    <t xml:space="preserve">
Os guias nº 35/2020 e nº 36/2020 descrevem como a Anvisa conduz inspeções em Boas Práticas Clínicas (BPC) em centros de ensaios clínicos e patrocinadores/ORPCs, com base na Instrução Normativa nº 20/2017, com objetivo de harmonizar e orientar os procedimentos para inspeção, assegurando dessa forma um padrão unificado e a segurança de todas as partes envolvidas.
Mesmo existindo atualmente guias de BPC, como o Documento das Américas e o ICH E6, e uma normativa brasileira dedicada à inspeção (IN nº 20/2017), a necessidade de se propor um guia de inspeção em Boas Práticas Clínicas em centros de ensaio clínico e em patrocinadores e ORPCs no Brasil é devido aos seguintes fatores:
 a) As diretrizes para condução de ensaios clínicos definidas nos guias de BPC são muito gerais, o que pode gerar interpretação incorreta dos princípios e requisitos de BPC. Na União Europeia, Estados Unidos e Inglaterra, por exemplo, foram desenvolvidos guias específicos para descrever requisitos mínimos avaliados durante as inspeções em BPC, complementando assim as diretrizes gerais dos guias de BPC;
b) A IN nº 20/2017 descreve de maneira superficial os procedimentos de inspeção. A IN não descreve como os inspetores avaliam e interpretam cada diretriz de BPC, o que pode gerar uma falta de padronização tanto para condução de ensaios clínicos quanto para a condução das inspeções;
c) Hoje, há muitos ensaios clínicos sendo conduzidos no Brasil. Conforme pesquisa realizada em Abril/2021 no banco de dados clinicaltrials.gov, havia mais de 1.000 (mil) ensaios clínicos em fase de recrutamento no Brasil.
Em 11/09/2020, a versão 1 dos guias nº 35/2020 e nº 36/2020 foi publicada, com vigência desde a data de sua publicação e abertos à contribuição da sociedade até 11/03/2021. A proposta agora é revisar o texto dos guias com base nas contribuições recebidas.</t>
  </si>
  <si>
    <t xml:space="preserve">Revisão e disponibilização de uma possível nova versão dos Guias nº 35/2020 e nº 36/2020 para incluir, se aplicável, as contribuições recebidas pela sociedade no período de 11/09/2020 a 11/03/2021.  </t>
  </si>
  <si>
    <t>25351.901923/2019-40</t>
  </si>
  <si>
    <t>8.8.1.a</t>
  </si>
  <si>
    <t>Guia de inspeção em Boas Práticas Clínicas (BPC) referente a ensaios clínicos com medicamentos e produtos biológicos – Inspeção em Centros de Ensaio Clínico (revisão do Guia 35.1)</t>
  </si>
  <si>
    <t>http://antigo.anvisa.gov.br/propostas-regulatorias#/visualizar/408090</t>
  </si>
  <si>
    <t>http://antigo.anvisa.gov.br/legislacao#/visualizar/432112</t>
  </si>
  <si>
    <t>35.2</t>
  </si>
  <si>
    <t>http://antigo.anvisa.gov.br/guias#/visualizar/473680</t>
  </si>
  <si>
    <t>8.8.1.b</t>
  </si>
  <si>
    <t>Guia de inspeção em Boas Práticas Clínicas (BPC) referente a ensaios clínicos com medicamentos e produtos biológicos – Inspeção em Patrocinadores e Organizações Representativas de Pesquisa Clínica (ORPC) (revisão do Guia 36.1)</t>
  </si>
  <si>
    <t>http://antigo.anvisa.gov.br/legislacao#/visualizar/432113</t>
  </si>
  <si>
    <t>36.2</t>
  </si>
  <si>
    <t>http://antigo.anvisa.gov.br/guias#/visualizar/473681</t>
  </si>
  <si>
    <t>8.9</t>
  </si>
  <si>
    <t>Guias para submissão de registro de medicamento sintético e semissintéticos pela via de desenvolvimento completo e pela via de desenvolvimento abreviado</t>
  </si>
  <si>
    <r>
      <t xml:space="preserve">
Considerando as alterações trazidas pela </t>
    </r>
    <r>
      <rPr>
        <sz val="11"/>
        <color rgb="FF000000"/>
        <rFont val="Calibri"/>
        <family val="2"/>
      </rPr>
      <t>RDC 753/2022 (revisão da RDC 200/2017), resultando na criação das vias de desenvolvimento, na revisão dos requisitos regulatórios para comprovação de segurança e eficácia para o registro de medicamentos novos e inovadores e na implementação de conceitos diferentes do contexto regulatório atual, serão elaborados guias para orientar o setor regulado na elaboração da documentação de segurança e eficácia para submissão de solicitações de registro de medicamentos novos e inovadores.</t>
    </r>
  </si>
  <si>
    <t xml:space="preserve">A publicação dos guias trará orientações e esclarecimentos aos desenvolvedores de medicamentos, proporcionando maior clareza acerca das informações necessárias para subsidiar o registro de medicamentos novos e inovadores, melhorando a qualidade da docuemntação submetida à Agência, otimizando o tempo gasto para análise de petições. </t>
  </si>
  <si>
    <t>RDC 753/2022</t>
  </si>
  <si>
    <t>8.9.1.a</t>
  </si>
  <si>
    <t xml:space="preserve">Guia para submissão de registro de medicamento sintético e semissintéticos pela via de desenvolvimento completo </t>
  </si>
  <si>
    <t>59.1</t>
  </si>
  <si>
    <t>https://antigo.anvisa.gov.br/legislacao#/visualizar/503280</t>
  </si>
  <si>
    <t>8.9.1.b</t>
  </si>
  <si>
    <t>Guia para submissão de registro de medicamento sintético e semissintéticos pela via de desenvolvimento abreviado</t>
  </si>
  <si>
    <t>60.1</t>
  </si>
  <si>
    <t>https://antigo.anvisa.gov.br/legislacao#/visualizar/503281</t>
  </si>
  <si>
    <t>8.9.1.c</t>
  </si>
  <si>
    <t xml:space="preserve"> Guia de boas práticas para estudos de dados do mundo real</t>
  </si>
  <si>
    <t>64.1</t>
  </si>
  <si>
    <t>2026/09/2023</t>
  </si>
  <si>
    <t>https://antigo.anvisa.gov.br/legislacao#/visualizar/510154</t>
  </si>
  <si>
    <t>8.11</t>
  </si>
  <si>
    <t>Instrução Normativa que estabelece prazos de transmissão de dados e definições para a implementação do Sistema Nacional de Controle de Medicamentos (SNCM)</t>
  </si>
  <si>
    <t xml:space="preserve">A Lei 11.903/2009 alterada pela Lei 13.410/2016 estabeleceu que a Anvisa deve regulamentar o Sistema Nacional de Controle de Medicamentos, realizar experimentos e validá-los e depois e implementá-lo mediantes prazos definido na própria Lei, que encerram em 28 de abril de 2022. A fase experimental, regulamentada na RDC 157/2017 e IN 17, 18 e 19/2017, complementadas pela IN 23/2018, foi concluída em 28 de abril de 2019 e iniciou a fase de implementação. O relatório da fase experimental validado junto ao comitê gestor, também previsto na referida Lei, foi divulgado e encontra-se disponível no presente processo. A RDC 157/2017, alterada posteriormente pela RDC 319/19, já estabeleceu no Art. 2 a previsão de edição de "Instrução Normativa com a listagem dos 
medicamentos e membros da cadeia de movimentação aos quais se aplica o disposto nesta norma, bem como os respectivos prazos e condições para o envio dos dados de movimentação de medicamentos." Dessa modo o presente projeto apresenta-se visando garantir a manutenção dos investimentos já realizados pelo setor e do início dos investimento daqueles que ainda não o fizeram para o alcande da meta completa de implementação até 28 de abril de 2022.
</t>
  </si>
  <si>
    <t xml:space="preserve">Estabelecer os medicamentos sujeitos à serialização, as instruções para o Plano de serialização e as diretrizes para comunicação de registro de instâncias de eventos de movimentação no Sistema Nacional de Controle de Medicamentos (SNCM). </t>
  </si>
  <si>
    <t>RDC 319/2019 - Dispõe sobre a fase de implementação do Sistema Nacional de Controle de Medicamentos
RDC 157/2017 - Implantação do Sistema Nacional de Controle de Medicamentos (SNCM) e os 
mecanismos e procedimentos para rastreamento de medicamentos. 
IN 17/2017 - Listagem dos medicamentos e membros da cadeia de movimentação de medicamentos 
que farão parte da fase experimental do SNCM.
IN 18/2017 - Listagem dos medicamentos e membros da cadeia de movimentação de medicamentos 
que farão parte da fase experimental do SNCM
IN 19/2017 - Definições básicas de tecnologia para a comunicação entre os membros da cadeia de 
movimentação de medicamentos e a Agência Nacional de Vigilância Sanitária - Anvisa para a 
operacionalização do SNCM
IN 23/2018 – Nomeia as empresas que farão parte da fase experimental do SNCM.</t>
  </si>
  <si>
    <t>25351.048778/2012-10</t>
  </si>
  <si>
    <t>8.11.1.a</t>
  </si>
  <si>
    <t>Instrução Normativa que estabelece prazos de transmissão de dados e definições para a
implementação do SNCM .</t>
  </si>
  <si>
    <t>RDC 157/2017</t>
  </si>
  <si>
    <t>http://antigo.anvisa.gov.br/tap#/visualizar/410666</t>
  </si>
  <si>
    <t>http://antigo.anvisa.gov.br/documents/33880/5281834/25351.048778_2012-10-Revis%C3%A3o+n%C2%BA+157_2017+fase+de+implementa%C3%A7%C3%A3o+SNCM.pdf/188b69fe-f27a-46c6-a395-c3dc921b8eef</t>
  </si>
  <si>
    <t>http://antigo.anvisa.gov.br/consultas-publicas#/visualizar/409587</t>
  </si>
  <si>
    <t xml:space="preserve">http://antigo.anvisa.gov.br/legislacao#/visualizar/459084
</t>
  </si>
  <si>
    <t>DIRE5</t>
  </si>
  <si>
    <t>8.11.1.b</t>
  </si>
  <si>
    <t>Alteração da Instrução Normativa - IN nº 100, de 23 de agosto de 2021, que estabelece os medicamentos sujeitos ao Sistema Nacional de Controle de Medicamentos (SNCM) e os prazos para serialização e para início da comunicação de registros de instâncias de eventos.</t>
  </si>
  <si>
    <t>IN nº 100/2021</t>
  </si>
  <si>
    <t>http://antigo.anvisa.gov.br/tap#/visualizar/467480</t>
  </si>
  <si>
    <t xml:space="preserve">Dispensa da ARR </t>
  </si>
  <si>
    <t>Vigência temporária e caráter excepcional</t>
  </si>
  <si>
    <t xml:space="preserve">Urgência e improdutiva </t>
  </si>
  <si>
    <t>http://antigo.anvisa.gov.br/legislacao#/visualizar/466285</t>
  </si>
  <si>
    <t>8.12</t>
  </si>
  <si>
    <t xml:space="preserve">Notificação simplificada de medicamentos de baixo risco (Revisão da RDC 199/2006) </t>
  </si>
  <si>
    <t xml:space="preserve">
A RDC 199/2006 é a normativa que regulamenta a notificação de medicamentos de baixo risco. O processo de notificação tem por objetivo simplificar a regularização desses medicamentos, que não sofrem análise prévia à sua comercialização, otimizando assim o processo regulatório e facilitando o acesso. Somente aqueles medicamentos bem estabelecidos, com baixa probabilidade de causar danos ao ser humano e isentos de prescrição médica são passíveis de notificação. A publicação da RDC 199 ocorreu em 2006 e desde então a área responsável realizou diversas inspeções nas empresas notificadoras de medicamentos acumulando subsídios para aperfeiçoamento da norma, de forma que ela se torne mais clara, favorecendo a qualidade dos medicamentos notificados. Ainda, é preciso consolidar as alterações realizadas ao longo dos anos no texto original e atualizar alguns aspectos para harmonizar com as normas atuais aplicáveis a medicamentos. Considerando tais atualizações e a necessidade de racionalizar os processos de trabalho relacionados à regularização de medicamentos, faz-se também necessária a atualização da lista de medicamentos de baixo risco passíveis de notificação.</t>
  </si>
  <si>
    <t xml:space="preserve">
Aperfeiçoamento da norma, de forma que ela se torne mais clara, favorecendo a qualidade dos medicamentos notificados. Atualização de alguns aspectos para harmonizar com as normas atuais aplicáveis a medicamentos.Racionalização dos processos de trabalho relacionados à regularização de medicamentos por meio da revisão e da ampliação da lista de medicamentos de baixo risco passíveis de notificação.</t>
  </si>
  <si>
    <t xml:space="preserve">RDC nº 199, de 26 de outubro de 2006, que dispõe sobre a notificação simplificada de medicamentos de baixo risco </t>
  </si>
  <si>
    <t xml:space="preserve">25351.908717/2020-02 </t>
  </si>
  <si>
    <t>GMESP</t>
  </si>
  <si>
    <t>8.12.1.a</t>
  </si>
  <si>
    <t>Revisão de norma da RDC nº 199, de 26 de outubro de 2006, que dispõe sobre a notificação simplificada de medicamentos de baixo risco</t>
  </si>
  <si>
    <t>RDC 199/2006</t>
  </si>
  <si>
    <t>http://antigo.anvisa.gov.br/propostas-regulatorias#/visualizar/416090</t>
  </si>
  <si>
    <t>http://antigo.anvisa.gov.br/documents/33880/5758838/25351.908717_2020-02+-+Revis%C3%A3o+RDC+199_2006.pdf/0b3b28a1-6750-4911-aa7d-ca59e1e57a00</t>
  </si>
  <si>
    <t>http://antigo.anvisa.gov.br/consultas-publicas#/visualizar/424271</t>
  </si>
  <si>
    <t>http://antigo.anvisa.gov.br/legislacao#/visualizar/465480</t>
  </si>
  <si>
    <t>8.12.1.b</t>
  </si>
  <si>
    <t xml:space="preserve"> Proposta de Revisão de norma da Resolução da Diretoria Colegiada - RDC nº 107, de 2016, que aprova a "Lista de medicamentos de baixo risco sujeitos a notificação simplificada"</t>
  </si>
  <si>
    <t>RDC 199/2006; RDC 107/2016</t>
  </si>
  <si>
    <t>http://antigo.anvisa.gov.br/consultas-publicas#/visualizar/424272</t>
  </si>
  <si>
    <t>http://antigo.anvisa.gov.br/documents/10181/5904481/Relat%C3%B3rio+de+Mapeamento+de+Impactos+%28REMAI%29+-+CP+819-2020.pdf/be05baf7-ccdc-4535-9f3e-d506ab67c5ee</t>
  </si>
  <si>
    <t>https://www.in.gov.br/en/web/dou/-/instrucao-normativa-in-n-106-de-11-de-novembro-de-2021-359438409</t>
  </si>
  <si>
    <t>8.13</t>
  </si>
  <si>
    <t>Notificação, o registro e as mudanças pós-registro de gases medicinais enquadrados como medicamentos.</t>
  </si>
  <si>
    <t xml:space="preserve">
A continuidade do processo de regulamentação de gases medicinais tem como objetivo preencher uma lacuna regulatória e atualizar as informações anteriormente publicadas, buscando a normatização destes produtos conforme suas especificidades.
Em fevereiro de 2007, através da Portaria nº 100/2007, foi criado um Grupo de Trabalho de Gases Medicinais, que culminou com a publicação da RDC nº 70/2008 e outros regulamentos. Tal norma previa que as empresas teriam até 10 de janeiro de 2012 para regularizarem os gases medicinais, por meio de notificação ou registro, conforme os requisitos nela estabelecidos. Contudo, sendo verificada a impossibilidade do setor regulado atender o prazo estabelecido pela RDC nº 70/2008, este foi dilatado pela RDC nº 68/2011 para 30 de junho de 2015. Neste ínterim, verificou-se também a necessidade de revisão de alguns dispositivos da RDC nº 70/2008, e a necessidade de estabelecer requisitos específicos para o registro e o pós-registro dos gases medicinais não sujeitos à notificação. Portanto, o prazo para regularização dos gases medicinais foi suspenso pela RDC nº 25/2015 para que um novo regulamento fosse elaborado para substituir a RDC nº 70/2008.</t>
  </si>
  <si>
    <t xml:space="preserve">
Revisão de dispositivos da norma de modo a atualizar informações anteriormente publicadas, buscando a normatização dos gases medicinais conforme suas especificidades.
Estabelecimento de requisitos específicos para o registro e o pós-registro dos gases medicinais não sujeitos à notificação</t>
  </si>
  <si>
    <t>RDC nº 70/2008 e sua alterações.</t>
  </si>
  <si>
    <t>25351.328775/2015-89</t>
  </si>
  <si>
    <t>8.13.1.a</t>
  </si>
  <si>
    <t>Dispõe sobre a notificação, o registro e as mudanças pós-registro de gases medicinais enquadrados como medicamentos.</t>
  </si>
  <si>
    <t xml:space="preserve">Revisão de norma </t>
  </si>
  <si>
    <t>RDC nº 70/2008
RDC nº 68/2011</t>
  </si>
  <si>
    <t>http://antigo.anvisa.gov.br/propostas-regulatorias#/visualizar/24324</t>
  </si>
  <si>
    <t>http://antigo.anvisa.gov.br/documents/33880/5758838/25351.328775_2015-89+-+Implementa%C3%A7%C3%A3o+da+notifica%C3%A7%C3%A3o+e+registro+de+gases+medicinais.pdf/d4332057-a19d-447d-a498-cb812a2ac6dd</t>
  </si>
  <si>
    <t>http://antigo.anvisa.gov.br/consultas-publicas#/visualizar/428890</t>
  </si>
  <si>
    <t>8.13.1.b</t>
  </si>
  <si>
    <t xml:space="preserve"> Dispõe sobre a lista de gases medicinais enquadrados como medicamentos sujeitos a notificação</t>
  </si>
  <si>
    <t>http://antigo.anvisa.gov.br/consultas-publicas#/visualizar/428891</t>
  </si>
  <si>
    <t>RDC nº 200/2017, RDC nº 73/2016, RDC nº 55/2010, RDC nº 205/2017 e RDC nº 204/2017 e respectivas atualizações.</t>
  </si>
  <si>
    <t>25351.924702/2018-69</t>
  </si>
  <si>
    <t>Procedimentos administrativos para apresentação de dados e provas adicionais posteriormente à concessão do registro ou pós-registro de medicamentos</t>
  </si>
  <si>
    <t>http://antigo.anvisa.gov.br/propostas-regulatorias#/visualizar/393866</t>
  </si>
  <si>
    <t>http://antigo.anvisa.gov.br/analise-de-impacto-regulatorio?p_p_id=110_INSTANCE_SkX5E3kMwaCk&amp;p_p_lifecycle=0&amp;p_p_state=normal&amp;p_p_mode=view&amp;p_p_col_id=column-2&amp;p_p_col_pos=1&amp;p_p_col_count=2&amp;_110_INSTANCE_SkX5E3kMwaCk_struts_action=%2Fdocument_library_display%2Fview_file_entry&amp;_110_INSTANCE_SkX5E3kMwaCk_redirect=http%3A%2F%2Fportal.anvisa.gov.br%2Fanalise-de-impacto-regulatorio%2F-%2Fdocument_library_display%2FSkX5E3kMwaCk%2Fview%2F5281834%3F_110_INSTANCE_SkX5E3kMwaCk_redirect%3Dhttp%253A%252F%252Fportal.anvisa.gov.br%252Fanalise-de-impacto-regulatorio%253Fp_p_id%253D110_INSTANCE_SkX5E3kMwaCk%2526p_p_lifecycle%253D0%2526p_p_state%253Dnormal%2526p_p_mode%253Dview%2526p_p_col_id%253Dcolumn-2%2526p_p_col_pos%253D1%2526p_p_col_count%253D2&amp;_110_INSTANCE_SkX5E3kMwaCk_fileEntryId=5506900</t>
  </si>
  <si>
    <t>8.15</t>
  </si>
  <si>
    <t>Procedimentos para descontinuação de fabricação ou importação de medicamentos, bem como para sua reativação.</t>
  </si>
  <si>
    <t>A atual legislação, RDC nº 18/2014, não contempla todas as situações que podem ocasionar a descontinuação de fabricação. Além disto, não define o termo desabastecimento. Gera, ainda, dúvidas de conceitos como fabricação, comercialização e desabastecimento.
Por não contemplar os casos relacionados a questões logísticas simples, como atraso na importação, aumento de demanda, etc., e por gerar dúvidas quanto a conceitos de fabricação, comercialização, desabastecimento, as empresas às vezes não estão seguras se devem notificar estes casos. Quando não notificam, pode haver desabastecimento sem conhecimento da ANVISA.
A Resolução não conceitua desabastecimento, de modo que este conceito torna-se subjetivo, o que prejudica sua aplicação objetiva. Desta maneira, é difícil avaliar e punir empresas com relação a este prazo diferenciado para notificação nos casos que vão causar desabastecimento. A empresa deve notificar 6 ou 12 meses antes de parar de fabricar e é sabido que às vezes um lote fabricado já é suficiente para abastecer o mercado por este período.</t>
  </si>
  <si>
    <t>Aprimorar as ações para minimizar os riscos associados à indisponibilidade de medicamentos.</t>
  </si>
  <si>
    <t>Resolução da Diretoria Colegiada - RDC nº 18 de 04/04/2014
 Dispõe sobre a comunicação à Agência Nacional de Vigilância Sanitária - ANVISA dos casos de descontinuação temporária e definitiva de fabricação ou importação de medicamentos, reativação de fabricação ou importação de medicamentos, e dá outras providências.</t>
  </si>
  <si>
    <t>8.15.1.a</t>
  </si>
  <si>
    <t>RDC nº 18/2014</t>
  </si>
  <si>
    <t>8.17</t>
  </si>
  <si>
    <t>Programas Assistenciais (Revisão da RDC 38/2013)</t>
  </si>
  <si>
    <t>As pesquisas clínicas promovem inovação no âmbito da saúde e podem proporcionar novos tratamentos e benefícios à população. O uso de medicamentos experimentais na assistência médica à muitos pacientes é uma necessidade e uma realidade observada atualmente no Brasil. Com base na RDC n. 38/2013, são três os Programas assistenciais com medicamentos experimentais: Acesso Expandido, Uso Compassivo e Fornecimento de Medicamento Pós-Estudo.</t>
  </si>
  <si>
    <t>Através dos programas assistenciais, o tratamento é disponibilizado pelas empresas patrocinadoras, promovendo acesso especial a pacientes ou grupos de pacientes que de outra forma não teriam alternativa inovadora de tratamento no país. Portanto, espera-se que a revisão da norma possa otimizar os procedimentos para autorização de uso dos medicamentos experimentais por esses pacientes.</t>
  </si>
  <si>
    <t>Resolução da Diretoria Colegiada - RDC nº 38, de 12 de agosto de 2013.</t>
  </si>
  <si>
    <t>25351.934159/2023-75</t>
  </si>
  <si>
    <t>8.17.1.a</t>
  </si>
  <si>
    <t>Revisão da Resolução da RDC nº 38/2013, que aprova o regulamento para os programas de acesso expandido, uso compassivo e fornecimento de medicamento pós-estudo</t>
  </si>
  <si>
    <t>RDC nº 38/2013</t>
  </si>
  <si>
    <t>http://antigo.anvisa.gov.br/tap#/visualizar/512358</t>
  </si>
  <si>
    <t>27/102023</t>
  </si>
  <si>
    <t>http://antigo.anvisa.gov.br/consultas-publicas#/visualizar/512355</t>
  </si>
  <si>
    <t>8.18</t>
  </si>
  <si>
    <t xml:space="preserve">Projeto de revisão dos requisitos de rotulagem de medicamentos no Brasil </t>
  </si>
  <si>
    <t>Trata da revisão da norma que dispõe sobre a rotulagem dos medicamentos registrados no Brasil, publicada em 2009. Passados quase 11 anos de publicação da norma, as dificuldades na sua efetivação, as preocupações crescentes com a Segurança do Paciente e nessa linha com os erros de medicação (causados pelo design e layout inadequados das embalagens) em todas as etapas do ciclo de uso do medicamentos, o processo de revisão foi amparado nas melhores práticas de outras agências reguladoras, bem como, pautada na observação de problemas identificados localmente pela Anvisa, pelo setor regulado e por profissionais de saúde. A proposta está alinhada ao Terceiro Desafio Global em Segurança do Paciente da Organização Mundial de Saúde de reduzir em 50% os danos graves e evitáveis relacionados a medicamento, ao Programa Nacional de Segurança do Paciente (PNSP) no Brasil (Portaria nº 529, de 1º de abril de 2013 e à Lei 13.236/2015 que estabeleceu que “os rótulos dos medicamentos, de drogas e de produtos correlatos deverão possuir características que os diferenciem claramente entre si e que inibam erros de dispensação e de administração, trocas indesejadas ou uso equivocado”.</t>
  </si>
  <si>
    <t>A proposta de minuta traz entre outras inovações uma ampliação de escopo de medicamentos registrados para regularizados, a definição dos designs e layout mais adequados, as informações obrigatórias na face frontal, a disposição dessas informações (considerando tamanho das letras, espaçamento, alinhamento, destaque e contraste de cores ), expressão clara da concentração, entre outras. Uma das principais contribuições para a Segurança do Paciente é o destaque para as Soluções Parenterais de Pequeno Volume (SPPV) cuja proposta é a utilização de etiquetas adesivas indeléveis (que permite contraste de cores). Não será mais permitida a utilização da gravação a quente em cores e fundos que facilitem as trocas e, consequentemente vários eventos adversos aos medicamentos, inclusive, óbitos. Ademais, a norma traz uma seção específica para os medicamentos dedicados ao Ministério da Saúde (MS),  bem como a revogação do Manual de Identidade Visual (MIV – RDC 21/2012) com o intuito de alinhamento às informações da regra geral com foco na segurança do paciente nos ambientes reais de prescrição, administração, dispensação e uso dos medicamentos. Fica mantida a identidade visual de tais medicamentos com a aposição das logomarcas definida pelo MS. As propostas de consultas públicas (CPs) trazem como anexos: i) os protótipos de embalagem e rótulos (a título de ilustração real) já com a aplicação prática dos parâmetros definidos no texto da proposta; ii) arquivo de perguntas e respostas sobre o texto das CPs e; iii) arquivo da consulta pública comentada. Registre-se que essas consultas públicas já foram encerradas e estão em fase final de compilação das contribuições e redação da proposta de minuta. A previsão de publicação é para o final do primeiro semestre de 2021.</t>
  </si>
  <si>
    <r>
      <t xml:space="preserve">RDC nº 71, de 22 de dezembro de 2009;  </t>
    </r>
    <r>
      <rPr>
        <sz val="11"/>
        <color rgb="FF000000"/>
        <rFont val="Calibri"/>
        <family val="2"/>
      </rPr>
      <t xml:space="preserve">RDC 454, de 17 de dezembro de 2012 (revogou a RDC nº 333/2003) ;  RDC nº 61, de 12 de dezembro de 2012,  RDC nº 21, 28 de março de 2012 e RDC n. 292, de 24 de junho de 2019 (revogou a RDC n. 57/2014) </t>
    </r>
  </si>
  <si>
    <t>25351.553215/2009-66</t>
  </si>
  <si>
    <t>8.18.1.a</t>
  </si>
  <si>
    <t>Regras para a rotulagem de medicamentos.</t>
  </si>
  <si>
    <t>RDC nº 71/2009</t>
  </si>
  <si>
    <t>http://antigo.anvisa.gov.br/documents/33880/5758838/25351.553215_2009-66+e+25351.937022_2018-13+-+Rotulagem+de+Medicamentos+e+Manual+de+Identidade+Visual+de+Medicamentos+do+MS.pdf/5b606322-3dd8-4ed5-b26f-a150cee9519e</t>
  </si>
  <si>
    <t>Grupo de Trabalho</t>
  </si>
  <si>
    <t>EDITAL DE CHAMAMENTO Nº 11, DE 22 DE AGOSTO DE 2019</t>
  </si>
  <si>
    <t>http://antigo.anvisa.gov.br/editais-de-chamamento#/visualizar/404283</t>
  </si>
  <si>
    <t>http://antigo.anvisa.gov.br/propostas-regulatorias#/visualizar/25425</t>
  </si>
  <si>
    <t>http://antigo.anvisa.gov.br/consultas-publicas#/visualizar/424108</t>
  </si>
  <si>
    <t>http://antigo.anvisa.gov.br/legislacao#/visualizar/499973</t>
  </si>
  <si>
    <t>8.18.1.b</t>
  </si>
  <si>
    <t>Instrução Normativa, que estabelece requerimentos específicos para a rotulagem de soluções parenterais de grande volume, soluções para irrigação, diálise, expansores plasmáticos e soluções parenterais de pequeno volume.</t>
  </si>
  <si>
    <t>http://antigo.anvisa.gov.br/consultas-publicas#/visualizar/25440</t>
  </si>
  <si>
    <t>http://antigo.anvisa.gov.br/consultas-publicas#/visualizar/424109</t>
  </si>
  <si>
    <t>http://antigo.anvisa.gov.br/legislacao#/visualizar/499977</t>
  </si>
  <si>
    <t>8.18.1.c</t>
  </si>
  <si>
    <t xml:space="preserve">	
Estabelece a lista dos insumos farmacêuticos ativos com similaridade fonética ou gráfica com outros insumos</t>
  </si>
  <si>
    <t>http://antigo.anvisa.gov.br/legislacao#/visualizar/508153</t>
  </si>
  <si>
    <t>8.18.1.d</t>
  </si>
  <si>
    <t xml:space="preserve">	
Alteração da RDC 768/2022, requisitos de rotulagem de medicamentos regularizados, para redução de exigências, obrigações, restrições com o objetivo de diminuir os custos regulatórios </t>
  </si>
  <si>
    <t>RDC 768/2022</t>
  </si>
  <si>
    <t>http://antigo.anvisa.gov.br/tap#/visualizar/508167</t>
  </si>
  <si>
    <t>http://antigo.anvisa.gov.br/legislacao#/visualizar/499978</t>
  </si>
  <si>
    <t>8.19</t>
  </si>
  <si>
    <t>Proposta dos requisitos para procedimento simplificado de solicitações de registro, pós-registro e renovação de registro de medicamentos e dá outras providências</t>
  </si>
  <si>
    <t>A proposta de revisão da norma considerou pontos sensíveis identificados pelo setor produtivo e pelas áreas internas e que trazido dificuldades internas e externas para o cumprimento dela. Entre esses fatores destacam-se: a necessidade de harmonização e revogação explítica do artigo 24 por meio do qual é facultada a utilização do procedimento simplificado eletrônico previsto na Resolução para os processos já registrados, mediante peticionamento eletrônico junto à Anvisa do assunto Registro de medicamento - clone, sendo concedido novo número de registro, mantido o nome de medicamento, necessidade de definição para o agente regulado e para o corpo técnico da Agência de quais os documentos podem ser considerados para Regularidade junto à GGFIS nas petições de registro de medicamentos pelo procedimento simplificado, artigo 22.  Taois questões estão sendo orientadas externo e internamente por meio notas técnicas apesar de não instrumentos regulaórios adequados.</t>
  </si>
  <si>
    <t>Pretende-se revogar explicitamente o artigo 24 da norma atual, bem como definir e esclarecer a documentação que deve ser apresentada para fins de regularidade e aptidão das empresas ao pleitear o registro simplificado de medicamentos. Ademais, prever as orientações formais para a devniculação de registros concendidos pelo procedimento simplificado entre outras questões.</t>
  </si>
  <si>
    <t>Resolução da Diretoria Colegiada RDC nº 31/2014</t>
  </si>
  <si>
    <t>25351.117086/2017-31</t>
  </si>
  <si>
    <t>8.19.1.a</t>
  </si>
  <si>
    <t>Procedimento simplificado de solicitações de registro, pós-registro e renovação de registro de medicamentos genéricos, similares, específicos, dinamizados, fitoterápicos e biológicos.</t>
  </si>
  <si>
    <t>RDC nº 31/2014</t>
  </si>
  <si>
    <t>http://antigo.anvisa.gov.br/propostas-regulatorias#/visualizar/348831</t>
  </si>
  <si>
    <t>http://antigo.anvisa.gov.br/documents/33880/5758838/25351.117086_2017-31+-+Revis%C3%A3o+da+Resolu%C3%A7%C3%A3o+-+RDC+n%C2%BA+31_2014.pdf/51535699-5fa8-460e-9cad-fe016e11fbc7</t>
  </si>
  <si>
    <t>http://antigo.anvisa.gov.br/consultas-publicas#/visualizar/428869</t>
  </si>
  <si>
    <t>8.20</t>
  </si>
  <si>
    <t>Provas de biodisponibilidade relativa/bioequivalência de medicamentos e a elaboração de relatório técnico de estudo de biodisponibilidade relativa/bioequivalência e outras providências (Revisão da RE 1.170/2006)</t>
  </si>
  <si>
    <t>A norma atualmente vigente que discorre sobre a elaboração de provas de biodisponibilidade relativa/bioequivalência (RE 1.170/2006) encontra-se desatualizada em vários aspectos e necessita revisão para que fiquem convergentes com a regulamentação para o tema proposta por outras agências, tais como FDA e EMA.</t>
  </si>
  <si>
    <t>Espera-se que a revisão dos aspectos regulatórios relacionados às provas de bioequivalência e biodisponibilidade relativa sejam atualizadas em fiquem em consonância com o proposto por outras agências para o tema.</t>
  </si>
  <si>
    <t>RESOLUÇÃO 1.170, DE 19 DE ABRIL DE 2006 que determina a publicação do GUIA PARA PROVAS DE BIODISPONIBILIDADE RELATIVA/BIOEQUIVALÊNCIA DE MEDICAMENTOS</t>
  </si>
  <si>
    <t>25351.516730/2011-94</t>
  </si>
  <si>
    <t>8.20.1.a</t>
  </si>
  <si>
    <t>Provas de biodisponibilidade relativa/bioequivalência de medicamentos e a elaboração de relatório técnico de estudo de biodisponibilidade relativa/bioequivalência e dá outras providências.</t>
  </si>
  <si>
    <t>RE nº 1170/2006</t>
  </si>
  <si>
    <t>http://antigo.anvisa.gov.br/documents/33880/5281834/25351.516730_2011-94+-+Requisitos+m%C3%ADnimos+para+estudos+de+BD_BE.pdf/456b88b9-ccf8-483a-a8d4-9446bfc21674</t>
  </si>
  <si>
    <t>http://antigo.anvisa.gov.br/consultas-publicas#/visualizar/412682</t>
  </si>
  <si>
    <t>http://antigo.anvisa.gov.br/legislacao#/visualizar/490908</t>
  </si>
  <si>
    <t>8.21</t>
  </si>
  <si>
    <t>Registro e pós-registro de medicamentos específicos (Revisão da RDC 24/2011 e da RDC 76/2016)</t>
  </si>
  <si>
    <t>As normas atualmente vigentes para registro e pós-registro de medicamentos específicos (RDC 24/2011 e RDC 76/2016) estão desatualizadas e necessitam de revisão para que fiquem convergentes com outras normas aplicáveis a medicamentos e possam, na medida do possível, dadas as particularidades de alguns medicamentos dessa categoria, ficar alinhadas com os requisitos regulatórios para registro / licenciamento de medicamentos em outras agências reguladoras. De forma geral, para o registro, é necessário revisar a ordem de disposição e, principalmente, a profundidade com que muitos documentos são apresentados, considerando a forma que são apresentados para outras agências de referência, como FDA, EMA, PMDA, etc. O modelo CTD será utilizado naquilo que for aplicável. A partir da revisão dos requisitos de registro, será possível estabelecer novos requisitos para as mudanças pós-registro, considerando, naquilo que for possível, o guia ICH Q12.</t>
  </si>
  <si>
    <t>Espera-se que a revisão de aspectos regulatórios relacionados ao registro e pós registro de medicametnos específicos resulte em convergência e aproximação com requisitos regulatórios internacionais, promovendo um maior acesso a produtos de qualidade, segurança e eficácia no mercado brasileiro. Também se espera redução do número de exigências e indeferimentos durante a análise dos dossiês de registro e pós-registro, com a maior clareza da documentação que deve ser apresentada, bom como da forma de apresetnação (CTD). Embora o formato CTD não seja obrigatório ainda, ele será de adoção obrigatória em futuro próximo, de modo que a convergência da norma com o modelo facilitará a submissão pelas empresas.</t>
  </si>
  <si>
    <t>Resolução da Diretoria Colegiada - RDC nº 24 de 14/06/2011 - Dispõe sobre o registro de medicamentos específicos.    Resolução da Diretoria Colegiada - RDC nº 76 de 02/05/2016 - Dispõe sobre realização de alteração, inclusão e cancelamento pós-registro de medicamentos específicos.</t>
  </si>
  <si>
    <t>8.21.1.a</t>
  </si>
  <si>
    <t>Revisão de Norma</t>
  </si>
  <si>
    <t>RDC 24/2011 e RDC 76/2016</t>
  </si>
  <si>
    <t>8.22</t>
  </si>
  <si>
    <t>Regulamentação de Pesquisa Clínica no Brasil (Revisão da RDC 9/2015)</t>
  </si>
  <si>
    <t>A pesquisa clínica está diretamente relacionada ao ganho de qualidade de vida, essencial para o bem-estar de todos os cidadãos.  O surgimento de terapias totalmente inovadoras e a ocorrência de saltos expressivos do conhecimento científico e tecnológico exige que os instrumentos regulatórios estejam alinhados com esses avanços e com as melhores práticas internacionais, de forma a promover um ambiente regulatório favorável à realização de pesquisas clínicas no Brasil. Nesse sentido, a convergência regulatória a padrões internacionais, além da racionalização, simplificação e otimização de normativos regulatórios, sem comprometer a qualidade, segurança e eficácia dos medicamentos experimentais, é essencial para a redução de prazos de análise, ao mesmo tempo que gera o fortalecimento da regulação sanitária e cria o ambiente regulatório favorável às pesquisas clínicas.</t>
  </si>
  <si>
    <t>Com a racionalização, simplificação e otimização da RDC nº 9/2015, sem comprometer a qualidade, segurança e eficácia dos medicamentos experimentais, espera-se que haja uma redução de prazos de análise, haja o fortalecimento do arcabouço regulatório, harmonização com regulamentação internacional e a criação de um ambiente regulatório favorável às pesquisa clínicas.</t>
  </si>
  <si>
    <t>Resolução da Diretoria Colegiada - RDC nº 9, de 20 de fevereiro de 2015 que Dispõe sobre o Regulamento para a realização de ensaios clínicos com medicamentos no Brasil.</t>
  </si>
  <si>
    <t>25351.928561/2021-59</t>
  </si>
  <si>
    <t>8.22.1.a</t>
  </si>
  <si>
    <t>Revisão da RDC nº 9, de 20 de fevereiro de 2015, que dispõe sobre o Regulamento para a realização de ensaios clínicos com medicamentos no Brasil</t>
  </si>
  <si>
    <t>RDC 9/2015</t>
  </si>
  <si>
    <t>http://antigo.anvisa.gov.br/tap#/visualizar/470885</t>
  </si>
  <si>
    <t>25351.930792/2021-22</t>
  </si>
  <si>
    <t>8.22.2.a</t>
  </si>
  <si>
    <t>Revisão de Regulamento Técnico
do Mercosul sobre Ensaios Clínicos com Medicamentos, Produtos Biológicos e
Produtos Médicos.</t>
  </si>
  <si>
    <t>http://antigo.anvisa.gov.br/tap#/visualizar/475880</t>
  </si>
  <si>
    <t>http://antigo.anvisa.gov.br/consultas-publicas#/visualizar/474883</t>
  </si>
  <si>
    <t>8.23</t>
  </si>
  <si>
    <t>Requerimentos para a comprovação de segurança e eficácia de petições de pós-registro (Revisão da RDC 73/2016)</t>
  </si>
  <si>
    <r>
      <t>A RDC  200/2017 que dispõe sobre o Regulamento Técnico que estabelece os requisitos mínimos para a concessão e renovação do registro de medicamentos com princípios ativos sintéticos e semissintéticos, classificados como novos, genéricos e similares</t>
    </r>
    <r>
      <rPr>
        <sz val="11"/>
        <color rgb="FF000000"/>
        <rFont val="Calibri"/>
        <family val="2"/>
      </rPr>
      <t xml:space="preserve"> foi revisada quanto aos requerimentos para comprovação de segurança e eficácia para medicamentos novos e inovadores e foi publicada como RDC 753/2022. No contexto dessa revisão, foi identificada a necessidade de também revisitar os requisitos dispostos na RDC 73/2016 já que essa resolução apresenta requerimentos para a comprovação de segurança e eficácia que estão alinhados com aqueles previstos na atual RDC  753/2022 (revogou a RDC 200/2017).</t>
    </r>
  </si>
  <si>
    <t>Espera-se que a revisão da RDC 73/2016 resulte em harmonização com os regulamentos internos e com os requerimentos técnicos internacionais.</t>
  </si>
  <si>
    <t>RESOLUÇÃO RDC N° 73, DE 7 DE ABRIL DE 2016 -  Dispõe sobre mudanças pós-registro, cancelamento de registro de medicamentos com princípios ativos sintéticos e semissintéticos e dá outras providências.</t>
  </si>
  <si>
    <t>25351.933454/2021-42</t>
  </si>
  <si>
    <t>8.23.1.a</t>
  </si>
  <si>
    <t>Revisão dos requerimentos de segurança e eficácia necessários para o pós-registro de medicamentos sintéticos (Revisão da RDC 73/2016)</t>
  </si>
  <si>
    <t>RDC 73/2016</t>
  </si>
  <si>
    <t>http://antigo.anvisa.gov.br/tap#/visualizar/508160</t>
  </si>
  <si>
    <t>ICH – Conselho Internacional de Harmonização de Requisitos Técnicos para Registro de Medicamentos de Uso Humano (Internacional Council on Harmonisation of Technical Requirements for Registration of Pharmaceuticals for Human Use)</t>
  </si>
  <si>
    <t>http://antigo.anvisa.gov.br/consultas-publicas#/visualizar/507757</t>
  </si>
  <si>
    <t>8.24</t>
  </si>
  <si>
    <t>Revisão das regras para elaboração, harmonização, atualização, publicação e disponibilização de bulas de medicamentos para pacientes e para profissionais de saude</t>
  </si>
  <si>
    <t xml:space="preserve">A RDC nº 47, de 8 de setembro de 2009, que estabelece regras para elaboração, harmonização, atualização, publicação e disponibilização de bulas de medicamentos para pacientes e para profissionais de saúde foi elaborada num contexto em que havia poucas ferramentas tecnológicas de acesso e disponibilização das informações sobre medicamentos. Mesmo assim, a sua publicação resultou em um grande avanço na disponibilização das informações de forma mais clara para os pacientes e mais completa para os profissionais de saúde. A norma também significou um avanço na harmonização dos textos de bula principalmente de medicamentos genéricos e similares. No entanto, observa-se a necessidade de alinhamento da RDC 47/2009 ao contexto mais atual e também à evolução das tecnologias digitais. 
Desse modo, o presente projeto regulatório para revisão de regras sobre bulas abrange no momento duas propostas de regulação. Uma proposta  de alteração pontual da RDC 47/2009, iniciada em 2020,  visando reduzir o percentual de bulas impressas disponibilizadas nas embalagens múltiplas e a inclusão da previsão de acesso à bula via mecanismo digital disposto nas rotulagens. E considerando a publicação em maio de 2022 da Lei nº 14.338/2022 que alterou o Art. 3º da Lei nº 11.903/2009, houve também a necessidade de regulamentar a utilização da bula digital. A proposta é definir critérios de disponibilização das informações de medicamentos por meio de mecanismo digital aposto na rotulagem, sem perder de vista as dificuldades existentes no acesso à tecnologia digital no País. Além da regulamentação da bula em formato digital, também é necessário avaliar se as informações disponíveis atualmente no formato impresso atendem ao propósito de clareza e transparência necessários para o paciente.
</t>
  </si>
  <si>
    <t xml:space="preserve"> 
.- Dar transparência ao setor produtivo em relação aos critérios para elaboração, atualização e disponibilização de bulas de medicamentos impressas e digitais e definir regras para que o acesso às informações de medicamentos disponibilizadas à população por meio das bulas sejam acessíveis, seguras e claras. 
- Reduzir o volume de bulas impressas quando desnecessárias:
- Promover a desburocratização e  tranformação digital.
- Disponibilizar informações adequadas em formato e contéudo para atender pacientes e profissionais de saúde. 
. </t>
  </si>
  <si>
    <t>RDC 47/2009 e RDC 60/2012</t>
  </si>
  <si>
    <t>25351.905675/2020-40</t>
  </si>
  <si>
    <t>8.24.1.a</t>
  </si>
  <si>
    <t>Alteração pontual na Resolução RDC nº 47, de 8 de setembro de 2009, que estabelece regras para elaboração, harmonização, atualização, publicação e disponibilização de bulas de medicamentos para pacientes e para profissionais de saúde</t>
  </si>
  <si>
    <t>RDC 47/2009</t>
  </si>
  <si>
    <t>http://antigo.anvisa.gov.br/tap#/visualizar/439482</t>
  </si>
  <si>
    <t xml:space="preserve">http://antigo.anvisa.gov.br/documents/33880/5758838/25351.905675_2020-40+-+Altera%C3%A7%C3%A3o+pontual+na+RDC+n%C2%BA+47%2C+de+8+de+setembro+de+2009.pdf/eb574663-6dc2-43e2-8e25-aa47f47f7b2a </t>
  </si>
  <si>
    <t>http://antigo.anvisa.gov.br/consultas-publicas#/visualizar/441312</t>
  </si>
  <si>
    <t xml:space="preserve">http://antigo.anvisa.gov.br/legislacao#/visualizar/499974 </t>
  </si>
  <si>
    <t>25351.925884/2022-71</t>
  </si>
  <si>
    <t>8.24.2.a</t>
  </si>
  <si>
    <t>Requisitos para elaboração, atualização e disponibilização de bulas de medicamentos impressos e digitais.</t>
  </si>
  <si>
    <t>http://antigo.anvisa.gov.br/tap#/visualizar/498512</t>
  </si>
  <si>
    <t>8.24.2.b</t>
  </si>
  <si>
    <t>Diretrizes transitórias para a implementação da bula digital para medicamentos e dispensa da bula em formato impresso nas embalagens de determinados medicamentos</t>
  </si>
  <si>
    <t>https://antigo.anvisa.gov.br/tap#/visualizar/514654</t>
  </si>
  <si>
    <t>https://antigo.anvisa.gov.br/consultas-publicas#/visualizar/513195</t>
  </si>
  <si>
    <t>25351.935053/2022-16</t>
  </si>
  <si>
    <t>8.24.3.a</t>
  </si>
  <si>
    <t>Alteração pontual da RDC nº 47/2009 para permitir que a bula de medicamentos genéricos e similares possuam bulas com diferentes indicações terapêuticas em razão de proteções patentárias do detentor do medicamento de referência.</t>
  </si>
  <si>
    <t>http://antigo.anvisa.gov.br/tap#/visualizar/500548</t>
  </si>
  <si>
    <t>http://antigo.anvisa.gov.br/consultas-publicas#/visualizar/500544</t>
  </si>
  <si>
    <t>https://antigo.anvisa.gov.br/legislacao#/visualizar/513405</t>
  </si>
  <si>
    <t>8.25</t>
  </si>
  <si>
    <t>Revisão de aspectos regulatórios relacionados à produção e controle da qualidade de fitoterápicos (IN 4/2014 e partes específicas da RDC 26/2014)</t>
  </si>
  <si>
    <t>Desde a publicação da Política Nacional de Plantas Medicinais e Fitoterápicos em 2006,  a Anvisa, como parte essencial desse processo de disponibilização de fitoterápicos à população brasileira, vem alterando suas normas no intuito de aumento do acesso a fitoterápicos de qualidade,  como também de convergência internacional, em especial, conforme colocado no programa da Política supracitada, nas partes referentes ao uso tradicinal e ao controle de qualidade de fitoterápicos. Assim, várias normas já foram republicadas desde 2006, porém, ainda há aspectos que precisam ser incorporados à legislação brasileira, em especial o controle que é aplicado aos extratos vegetais internacionalmente, sendo necessário, para isso, a republicação da IN 04/2014, que trata do guia para registro e notificação de fitoterápicos, assim como alterações pontuais na RDC 26/2014, de modo que essas alterações posam ser incorporadas.</t>
  </si>
  <si>
    <t>Espera-se que a revisão de aspectos regulatórios relacionados à produção e controle da qualidade de fitoterápicos resulte em convergência e aproximação com requisitos regulatórios internacionais, promovendo um maior acesso a produtos de qualidade, segurança e eficácia no mercado brasileiro.</t>
  </si>
  <si>
    <t>INSTRUÇÃO NORMATIVA Nº 4, DE 18 DE JUNHO DE 2014 - Determina a publicação do Guia de orientação para registro de Medicamento Fitoterápico e registro e notificação de Produto Tradicional Fitoterápico. RDC N° 26, DE 13 DE MAIO DE 2014 - Dispõe sobre o registro de medicamentos fitoterápicos e o registro e a notificação de produtos tradicionais fitoterápicos.</t>
  </si>
  <si>
    <t>25351.900513/2022-87</t>
  </si>
  <si>
    <t>8.25.1.a</t>
  </si>
  <si>
    <t>Atualização dos requisitos para controle de qualidade de fitoterápicos a partir de alterações pontuais na RDC 26/2014</t>
  </si>
  <si>
    <t>RDC nº 26/2014</t>
  </si>
  <si>
    <t>http://antigo.anvisa.gov.br/tap#/visualizar/473089</t>
  </si>
  <si>
    <t>8.25.1.b</t>
  </si>
  <si>
    <t>Atualização dos requisitos para controle de qualidade de fitoterápicos por meio de republicação do guia para registro e notificação de fitoterápicos (tratado pela IN 04/2014)</t>
  </si>
  <si>
    <t>8.26</t>
  </si>
  <si>
    <t>Revisão de frases de alerta para substâncias e/ou classes terapêuticas em bulas e embalagem de medicamentos</t>
  </si>
  <si>
    <t>Passados 17 anos após a publicação da referida norma, a revisão se faz necessária em virtude da identificação de novas e importantes frases de advertências que devem constar da bula e/ou embalagens para que profissionais e pacientes tenham a informação adequada quanto ao uso seguro e inequívoco dos medicamentos. Um exemplo de alteração na normativa que impacta na aplicação atual da norma foi a publicação da Lei nº 12.849 de 2013, que exige a declaração de uma advertência para produtos que entram em contato com materiais que contêm látex natural ou seus derivados. Ademais, a revisão do pleito deve tornar obrigatória a inclusão de alertas para açúcares monossacarídeos: glicose, frutose e galactose e dissacarídeos: maltose sacarose e lactose, o que acompanha os riscos já identificados em função da incidência de diversas patologias relacionadas à intolerância a essas substâncias.</t>
  </si>
  <si>
    <t>A norma traz como principal resultado a minuta com regras gerais para frases curtas, com sentido positivo, sempre que possível e, que consigam transmitir a mensagem adequada de alerta para profissionais e pacientes. Dois anexos, I- lista I: substâncias ou classes terapêuticas que necessitam de frases de alerta; - lista II: frases de alerta que devem constar nas bulas e rotulagens dos medicamentos. A proposta está em fase de elaboração da minuta para deliberação final prevista para o fim do primeiro semestre de 2021.</t>
  </si>
  <si>
    <t>Resolução da Diretoria Colegiada RDC nº 137, de 29 de maio de 2003</t>
  </si>
  <si>
    <t>25351.553201/2009-38</t>
  </si>
  <si>
    <t>8.26.1.a</t>
  </si>
  <si>
    <t>Frases de Alerta em Bula e Rotulagem</t>
  </si>
  <si>
    <t>RDC nº 137/2003</t>
  </si>
  <si>
    <t>http://antigo.anvisa.gov.br/documents/33880/5758838/25351.553201_2009-38+-+Frases+de+alerta+para+bulas+e+rotulagem+de+medicamentos.pdf/0af6fea1-c197-48c9-a400-a0258f0f9dd1</t>
  </si>
  <si>
    <t>http://antigo.anvisa.gov.br/propostas-regulatorias#/visualizar/25603</t>
  </si>
  <si>
    <t>http://antigo.anvisa.gov.br/consultas-publicas#/visualizar/424270</t>
  </si>
  <si>
    <t>http://antigo.anvisa.gov.br/legislacao#/visualizar/499975</t>
  </si>
  <si>
    <t>8.26.1.b</t>
  </si>
  <si>
    <t xml:space="preserve">	
Estabelecimento das substâncias, classes terapêuticas e listas de controle que necessitam de frases de alerta quando presentes em medicamentos, sejam como princípio ativo ou excipiente, e suas respectivas frases</t>
  </si>
  <si>
    <t>http://antigo.anvisa.gov.br/legislacao#/visualizar/499979</t>
  </si>
  <si>
    <t>8.27</t>
  </si>
  <si>
    <t>Revisão dos critérios de indicação, inclusão e exclusão de medicamentos na Lista de Medicamentos de Referência</t>
  </si>
  <si>
    <t>Considerando as contribuições apresentadas pelo setor regulado, vislumbra-se possibilidade de melhoria na indicação de medicamentos de referência com o intuito de tonar mais célere o processo e mitigar a ausência desses produtos no mercado o que poderia significar uma condição impeditiva para o desenvolvimento de medicamentos genéricos/similares.</t>
  </si>
  <si>
    <t>Impacto positivo na disponibilidade de medicamentos de referência no mercado, etapa necessária ao desenvolvimento de medicamentos genéricos.</t>
  </si>
  <si>
    <t>RDC 35/2012 e RDC 290/2019</t>
  </si>
  <si>
    <t>25351054514/2015-52</t>
  </si>
  <si>
    <t>8.27.1.a</t>
  </si>
  <si>
    <t>http://antigo.anvisa.gov.br/tap#/visualizar/502792</t>
  </si>
  <si>
    <t>8.28</t>
  </si>
  <si>
    <t>Revisão dos requisitos de qualidade para elaboração dos dossiês de registro e pós-registro de medicamentos sintéticos.</t>
  </si>
  <si>
    <r>
      <t xml:space="preserve">As normas atualmente vigentes para registro e pós-registro de medicamentos </t>
    </r>
    <r>
      <rPr>
        <sz val="11"/>
        <color rgb="FF000000"/>
        <rFont val="Calibri"/>
        <family val="2"/>
      </rPr>
      <t>(RDC 753/2022 e RDC 73/2016) representam avanços regulatórios, porém ainda precisam passar por algumas mudanças para total alinhamento com os requisitos regulatórios para registro / licenciamento de medicamentos em outras agências reguladoras. De forma geral, para o registro, é necessário revisar a ordem de disposição e, principalmente, a profundidade com que muitos documentos são apresentados, considerando a forma que são apresentados para outras agências de referência, como FDA, EMA, PMDA, etc. Utiliza-se como referência, principalmente, o modelo CTD. Além disso, recentemente foi lançado o guia ICH Q12, que representa grande alteração sobre a forma de tratar o ciclo de vida dos medicamentos, e traz grandes inovações no âmbito do pós-registro. Como membro do ICH, é importante que a ANVISA implemente este guia; além disso, o guia tenderá a trazer maior flexibilidade e celeridade nos procedimentos de mudanças pós-registro.</t>
    </r>
  </si>
  <si>
    <t>Menos tempo de elaboração dos dossiês de registro e pós-registro, especialmente devido à retirada de requisitos desnecessários no dossiê de registro de medicamentos;
Redução do risco de desabastecimento de medicamentos pelo alinhamento de procedimentos relacionados a mudanças pós-registro, com consequente alinhamento de cronograma de implementação das mudanças;
 Redução do número de exigências e indeferimentos durante a análise dos dossiês de registro e pós-registro.</t>
  </si>
  <si>
    <t>RDC 753/2022
RDC 73/2016</t>
  </si>
  <si>
    <t>25351.921742/2020-73</t>
  </si>
  <si>
    <t>8.28.1.a</t>
  </si>
  <si>
    <t>Revisão da Resolução de Diretoria Colegiada – RDC nº 73, de 7 de abril de 2016, e da parte da qualidade da Resolução de Diretoria Colegiada –  RDC nº 200, de 26 de dezembro de 2017.</t>
  </si>
  <si>
    <t>RDC 73/2016 e RDC 200/2017</t>
  </si>
  <si>
    <t>Portaria 598/20 e Portaria 736/20</t>
  </si>
  <si>
    <t>25351.913136/2021-65</t>
  </si>
  <si>
    <t>8.28.2.a</t>
  </si>
  <si>
    <t>Instituição de Piloto de Implementação do Protocolo de Gerenciamento de Mudanças Pós-registro (PGMP) de medicamentos com princípios ativos sintéticos e semissintéticos</t>
  </si>
  <si>
    <t>RDC 200/2017 e RDC 73/2016</t>
  </si>
  <si>
    <t>http://antigo.anvisa.gov.br/tap#/visualizar/461081</t>
  </si>
  <si>
    <t>ICH</t>
  </si>
  <si>
    <t>http://antigo.anvisa.gov.br/consultas-publicas#/visualizar/460681</t>
  </si>
  <si>
    <t>http://antigo.anvisa.gov.br/legislacao#/visualizar/483697</t>
  </si>
  <si>
    <t>8.29</t>
  </si>
  <si>
    <t>Revisão dos requisitos para a concessão de nomes, seus complementos e formação de famílias de medicamentos.</t>
  </si>
  <si>
    <t>A revisão da RDC 59/2014 se faz relevante como prioridade para a AR no sentido de acompanhar os regramentos internacionais que contemplam a formação de famílias com critérios, além do fármaco identificador. Ademais, sua revisão deverá trazer à tona questão transversal acerca de "umbrella branding" para produtos de categoria regulatórias diferentes cuja discussão e regulamentação ainda não está sedimentada por outras areas da Anvisa, a exemplo de produtos para saúde, medicamentos e cosméticos. Ademais, no que concerne especificamente a concessão de nomes de medicamentos é necessária a inclusão da regra geral dos requisitos de sistema de avaliação de colidência fonética e ortografica, bem como a reavaliação da matriz de risco. Todavia é importante ter claro que o projeto regulatório somente poderá ser concretizada a medio e longo prazo em função de outras prioridades já iniciadas.</t>
  </si>
  <si>
    <t>Alinhamento dos requisistos para concessão de nomes comerciais e formação de família às melhores práticas internacionais. Regulamentação do tema "umbrella brandig" para produtos de categorias regulatórias diferentes.</t>
  </si>
  <si>
    <t>RDC 59/2014</t>
  </si>
  <si>
    <t>25351.930174/2022-63</t>
  </si>
  <si>
    <t>8.29.1.a</t>
  </si>
  <si>
    <t>Regramento para a aprovação de nomes para medicamentos, seus complementos e a formação de famílias de medicamentos</t>
  </si>
  <si>
    <t>http://antigo.anvisa.gov.br/tap#/visualizar/498514</t>
  </si>
  <si>
    <t>8.30</t>
  </si>
  <si>
    <t>Revisão dos requisitos para comprovação de segurança e eficácia de medicamentos novos e inovadores (RDC 200/2017)</t>
  </si>
  <si>
    <t>A RDC nº 200/2017 representou um avanço na regulação de medicamentos sintéticos e semissintéticos no Brasil por ter viabilizado o registro de algumas inovações em medicamentos, flexibilizando as provas de segurança e eficácia para o registro de duas categorias: medicamento com o mesmo Insumo Farmacêutico Ativo (IFA) de medicamento novo já registrado; e medicamento com Inovação Diversa. Estas categorias passaram a requerer manifestação prévia da Anvisa caso a caso quanto à aceitação da via regulatória proposta e das provas de segurança e eficácia a serem apresentadas no Dossiê de Registro.
Entretanto, as demais categorias de medicamentos novos e inovadores (nova associação, nova forma farmacêutica, nova concentração, nova via de administração e nova indicação terapêutica) não foram incluídas na flexibilização das provas de segurança e eficácia da RDC nº 200/2017. Sendo assim, para estas categorias, os requerimentos regulatórios são fixos, não sendo possível discutir previamente uma proposta de desenvolvimento clínico alternativa que seja suficiente para comprovar a segurança e eficácia para subsidiar o registro.
Estes requerimentos regulatórios fixos não estão alinhados com a tendência global de avaliar se as provas de segurança e eficácia são suficientes para o registro com base nas características do medicamento e no seu risco sanitário, sem a definição prévia das provas a serem apresentadas. Além disso, dificulta a entrada no mercado de medicamentos, podendo deixar a população sem acesso a importantes alternativas terapêuticas que podem resultar em uma maior facilidade de administração, maior eficácia e menos reações adversas.
Sendo assim, o objetivo da proposta de revisão dos requisitos para comprovação da segurança e eficácia de medicamentos novos e inovadores da RDC nº 200/2017 é flexibilizar a fonte das informações a serem apresentadas para a comprovação da segurança e da eficácia para o registro de medicamentos novos e inovadores sintéticos e semissintéticos, permitindo a utilização de dados já conhecidos sobre um determinado Insumo Farmacêutico Ativo (IFA) e evitando a replicação de estudos que não sejam cientificamente necessários. Também busca uma harmonização com os requerimentos técnicos internacionais e permite uma maior interação entre o setor regulado e a Agência.</t>
  </si>
  <si>
    <t>A proposta permite que as provas para a comprovação da eficácia e segurança de medicamentos novos e inovadores sejam avaliadas caso a caso com base no risco sanitário de cada medicamento, descrevendo com mais clareza as provas mínimas necessárias para demonstração de segurança e eficácia de um medicamento sintético ou semissintético. Permite também uma maior interação entre o setor regulado e a Anvisa para discussão da via de desenvolvimento, do enquadramento mais adequado, ou das provas de segurança, eficácia e qualidade previamente à solicitação de registro, podendo ser utilizadas evidências existentes em dados de literatura e dados de medicamentos já aprovados, racionalizando a condução de novos estudos apenas em casos que sejam de fato necessários.
Ao permitir a substituição da condução de novos estudos por dados já existentes, a proposta pode reduzir o custo do desenvolvimento de novos medicamentos, o que pode facilitar o desenvolvimento por empresas de pequeno porte, além da possibilidade de reduzir o custo para o consumidor, promovendo um ambiente regulatório favorável ao desenvolvimento social e econômico. Isso também pode estimular o desenvolvimento de novos medicamentos para os quais não havia interesse comercial, como os medicamentos inovadores para a população pediátrica e doenças negligenciadas e outros que não eram passíveis de enquadramento. Com isso, há o potencial de aumentar a entrada de novas alternativas terapêuticas no mercado, aumentando a oferta e a competitividade.</t>
  </si>
  <si>
    <t>RDC 200/2017</t>
  </si>
  <si>
    <t>8.30.1.a</t>
  </si>
  <si>
    <t>Revisão dos requisitos para comprovação de segurança e eficácia de medicamentos novos e inovadores da Resolução de Diretoria Colegiada - RDC nº 200, de 26 de dezembro de 2017, que dispõe sobre os critérios para a concessão e renovação do registro de medicamentos com princípios ativos sintéticos e semissintéticos, classificados como novos, genéricos e similares.</t>
  </si>
  <si>
    <t>200/2017</t>
  </si>
  <si>
    <t>http://antigo.anvisa.gov.br/documents/33880/5758838/25351.902929_2019-34+-+Atualiza%C3%A7%C3%A3o+da+RDC+n%C2%BA+200_2017.pdf/f78600aa-31f4-450a-83c0-dd0d583299c9</t>
  </si>
  <si>
    <t>Grupo de Trabalho e Diálogo Setoria (17/06/2019)</t>
  </si>
  <si>
    <t>EDITAL DE CHAMAMENTO Nº 9, DE 31 DE JULHO DE 2019</t>
  </si>
  <si>
    <t>http://antigo.anvisa.gov.br/editais-de-chamamento#/visualizar/403660</t>
  </si>
  <si>
    <t>http://antigo.anvisa.gov.br/consultas-publicas#/visualizar/436060</t>
  </si>
  <si>
    <t>http://antigo.anvisa.gov.br/legislacao#/visualizar/495102</t>
  </si>
  <si>
    <t>8.30.1.b</t>
  </si>
  <si>
    <t>Proposta de Instrução Normativa que dispõe sobre a definição dos códigos de assunto para o protocolo administrativo das solicitações de registro de medicamentos sintéticos e semissintéticos enquadrados como novos e inovadores.</t>
  </si>
  <si>
    <t>http://antigo.anvisa.gov.br/consultas-publicas#/visualizar/435859</t>
  </si>
  <si>
    <t>http://antigo.anvisa.gov.br/legislacao#/visualizar/495103</t>
  </si>
  <si>
    <t>8.32</t>
  </si>
  <si>
    <t>Requisitos mínimos para a validação de métodos bioanalíticos empregados em estudos com fins de registro e pós-registro de medicamentos (Revisão da RDC 27/2012)</t>
  </si>
  <si>
    <t>A necessidade de tratamento do tema justifica-se por duas razões. A primeira foi a verificação de que alguns instrumentos são atualmente utilizados para tratar de requisitos da RDC nº 27/2012, inclusive gerando obrigações, mas que não são adequados para este fim. A segunda diz respeito à necessidade de alinhamento da norma à regulamentos internacionais, como o Guia ICH M10.</t>
  </si>
  <si>
    <t>Padronização com as agencias reguladoras internacionais sobre os estudos de validação de métodos bioanalíticos</t>
  </si>
  <si>
    <t>RDC 27 / 2012</t>
  </si>
  <si>
    <t>8.32.1.a</t>
  </si>
  <si>
    <t>Requisitos mínimos para a validação de métodos bioanalíticos empregados em estudos com fins de registro e pós-registro de medicamentos - (Revisão da RDC 27/2012)</t>
  </si>
  <si>
    <t>RDC 27/2012</t>
  </si>
  <si>
    <t>8.33</t>
  </si>
  <si>
    <t>Implementação do Guia ICH M7 (R2) para avaliação e controle de impurezas mutagênicas em fármacos e medicamentos sintéticos a fim de limitar o risco de potencial carcinogênico</t>
  </si>
  <si>
    <t xml:space="preserve">O Guia ICH M7 foi publicado pelo ICH em 2014 a fim de orientar a análise de genotoxicidade lançando mão de análises da relação estrutura-atividade (Structure Activity Relationships -SAR). Complementarmente, em 2017, a versão R1 do Guia foi publicada contendo um adendo  com monografias de impurezas mutagênicas conhecidas e comumente encontradas durante a síntese de fármacos.  Atualmente o grupo de trabalho do referido Guia está trabalhando em sua nova atualização (R2) e inclusão de novas monografias  e a Anvisa, como membro do ICH, participa desse grupo de trabalho. Paralelamente à revisão do Guia, o grupo de trabalho está preparando um documento de Perguntas e Respostas que será publicado antes da revisão e para o qual há a intenção de realizar uma consulta pública antes da consulta pública do guia. Considerando a relevância técnica da avaliação e controle de impurezas mutagênicas em Insumos Farmacêuticos Ativos (IFA) e medicamentos durante o processo de registro e pós-registro desses, a Anvisa já vem utilizando as recomendações do Guia em suas análises, porém sem a sua implementação formal.  Dessa forma, a implementação da versão em revisão e mais atualizada do Guia permitirá à Anvisa atender aos requisitos do ICH, harmonizando as recomendações desse tópico com outros reguladores e regulados e ao mesmo tempo orientar o setor regulado nacional de forma mais clara das expectativas em relação ao controle de impurezas mutagênicas em seus produtos. </t>
  </si>
  <si>
    <t>Harmonização dos requerimentos nacionais com requerimentos técnicos e procedimentos de análise internacionais, para fins de regularização de medicamentos sintéticos  e redução de risco de carcinogenicidade.</t>
  </si>
  <si>
    <r>
      <t xml:space="preserve">RDC 53/2015; </t>
    </r>
    <r>
      <rPr>
        <sz val="11"/>
        <color rgb="FF000000"/>
        <rFont val="Calibri"/>
        <family val="2"/>
      </rPr>
      <t>RDC 73/2016 e RDC 753/2022 (revogou a RDC 200/2017)</t>
    </r>
  </si>
  <si>
    <t>25351.943201/2019-62;  25351.914991/2020-11</t>
  </si>
  <si>
    <t>8.33.1.a</t>
  </si>
  <si>
    <t>Implementação do Guia ICH M7 para avaliação e controle de impurezas mutagênicas em fármacos e medicamentos sintéticos a fim de limitar o risco de potencial carcinogênico</t>
  </si>
  <si>
    <t>http://antigo.anvisa.gov.br/tap#/visualizar/414091</t>
  </si>
  <si>
    <t>Consulta Regional ICH</t>
  </si>
  <si>
    <t>Edital de Chamamento nº 7, de 09/07/2020</t>
  </si>
  <si>
    <t>http://antigo.anvisa.gov.br/propostas-regulatorias#/visualizar/427661</t>
  </si>
  <si>
    <t>Edital de Chamamento Público nº 17, de 25/10/2021</t>
  </si>
  <si>
    <t>http://antigo.anvisa.gov.br/propostas-regulatorias#/visualizar/464721</t>
  </si>
  <si>
    <t>8.34</t>
  </si>
  <si>
    <t>Revisão do Guia para Registro de associação em dose fixa</t>
  </si>
  <si>
    <t xml:space="preserve">Enquadramento na categoria prioritária, de petições de registro, pós-registro e anuência prévia em pesquisa clínica de medicamentos. </t>
  </si>
  <si>
    <t>Atualização das orientações do guia com os requerimentos da nova regulamentação e sua publicação conforme a OS nº 61/2016.</t>
  </si>
  <si>
    <r>
      <t>RDC 753/2022 (revogou a RDC 200/2017)</t>
    </r>
    <r>
      <rPr>
        <sz val="11"/>
        <color rgb="FF000000"/>
        <rFont val="Calibri"/>
        <family val="2"/>
      </rPr>
      <t xml:space="preserve"> e RDC 73/2016</t>
    </r>
  </si>
  <si>
    <t>8.34.1.a</t>
  </si>
  <si>
    <t>8.35</t>
  </si>
  <si>
    <t>Revisão da RDC nº 98/2016, que dispõe sobre os medicamentos isentos de prescrição (MIP)</t>
  </si>
  <si>
    <t>A abertura de processo para revisão da RDC nº 98/2016 foi solicitada pela Segunda Diretoria(Dire2) e acatada pela Diretoria Colegiada em novembro/2021, apesar de nesse período o assunto não estar contemplado na Agenda Regulatória 2021/2023. Pretende-se agora, incluir projeto que trata deste tema, de forma a dar transparência e previsibilidade à condução desta revisão. A proposta de revisão busca oportunidades de aperfeiçoamento do processo de definição da lista de MIP e de suas atualizações.</t>
  </si>
  <si>
    <t>Publicação de nova norma com adequações que tragem mais transparência e eficiência ao processo de tomada de decisão de enquadramento de um produto como MIP.</t>
  </si>
  <si>
    <r>
      <t xml:space="preserve">RDC 98/2016 e  </t>
    </r>
    <r>
      <rPr>
        <sz val="11"/>
        <color rgb="FF000000"/>
        <rFont val="Calibri"/>
        <family val="2"/>
      </rPr>
      <t>IN 120/2022 (revogou a IN 86/2021)</t>
    </r>
  </si>
  <si>
    <t>25351.929284/2021-00</t>
  </si>
  <si>
    <t>8.35.1.a</t>
  </si>
  <si>
    <t>Revisão da RDC nº 98, de 1º de agosto de 2016, que dispõe sobre os critérios e procedimentos para o enquadramento de medicamentos como isentos de prescrição e o reenquadramento como medicamentos sob prescrição e dá outras providências</t>
  </si>
  <si>
    <t>RDC nº 98/2016</t>
  </si>
  <si>
    <t>http://antigo.anvisa.gov.br/tap#/visualizar/465685</t>
  </si>
  <si>
    <t>http://antigo.anvisa.gov.br/consultas-publicas#/visualizar/481289</t>
  </si>
  <si>
    <t>8.36</t>
  </si>
  <si>
    <t>Aproveitamento de análise realizada por Autoridade Reguladora Estrangeira Equivalente para fins de regularização de produtos no âmbito da GGMED</t>
  </si>
  <si>
    <t>Está em construção pela Assessoria Internacional da Anvisa (Ainte), e em fase avançada do processo regulatório, proposta de publicação de critérios gerais para o aproveitamento de análise realizada por Autoridade Reguladora Estrangeira Equivalente (AREE), para fins de regularização de produtos sujeitos à vigilância sanitária. Diante desse cenário, a GGMED, atendendo à pedido da Segunda Diretoria(Dire2), abriu processo regulatório para assunto que, naquele momento, ainda não estava previsto na Agenda, para definição de critérios específicos para a regularização de medicamentos e produtos biológicos. Para aplicação da futura norma, é necessário definir, por categoria produto ou tipo de serviço, as diretrizes, critérios e os procedimentos necessários para adoção de caminhos regulatórios abreviados ou otimizados. Além disso, a presente proposta contribuirá para harmonização de procedimentos adotados atualmente pelas unidades organizacionais da GGMED e formalizadas recentemente por meio de Orientações de Serviço (OS).</t>
  </si>
  <si>
    <t xml:space="preserve">Definições de critérios específicos para a definição de AREE, no âmbito da GGMED e revisão e harmonização dos procedimentos adotados atualmente pelas diferenes àreas da GGMED. </t>
  </si>
  <si>
    <t xml:space="preserve">Norma em construção pela Ainte (CP nº 1039/2021); OS 103/2021; OS 104/2021; OS 70/2019; OS 82/2020;  OS 45/2018; RDC 750/2022. </t>
  </si>
  <si>
    <t>25351.928808/2021-37</t>
  </si>
  <si>
    <t>8.36.1.a</t>
  </si>
  <si>
    <t>http://antigo.anvisa.gov.br/tap#/visualizar/475310</t>
  </si>
  <si>
    <t>OMS</t>
  </si>
  <si>
    <t>http://antigo.anvisa.gov.br/consultas-publicas#/visualizar/489729</t>
  </si>
  <si>
    <t>25351.920167/2020-91</t>
  </si>
  <si>
    <t>8.36.2.a</t>
  </si>
  <si>
    <t>Edição de Ato Normativo RDC que substitui a OS Nº 103/2021 e a OS nº 104/2021 e dispõe sobre a análise simplificada, em caráter excepcional e temporário, de petições de Anuência em Processo de Pesquisa Clínica, Modificações de DDCM, Emenda Substancial ao Protocolo Clínico e Anuência em Processo do Dossiê de Desenvolvimento Clínico de Medicamento (DDCM) referente ao Dossiê do Medicamento Experimental em razão da emergência de saúde pública de importância nacional decorrente do surto do novo coronavírus (SARS-CoV-2)</t>
  </si>
  <si>
    <t>Vigência temporária</t>
  </si>
  <si>
    <t>http://antigo.anvisa.gov.br/legislacao#/visualizar/475283</t>
  </si>
  <si>
    <t>8.36.2.b</t>
  </si>
  <si>
    <t>Prorrogação a Resolução da Diretoria Colegiada - RDC nº 601, de 09 de fevereiro de 2022 que dispõe sobre a análise simplificada, em caráter excepcional e temporário, de petições de Anuência em Processo de Pesquisa Clínica, DDCM, Emenda Modificações de Substancial ao Protocolo Clínico e Anuência em Processo do Dossiê de Desenvolvimento Clínico de Medicamento (DDCM) referente ao Dossiê do Medicamento Experimental em razão da emergência de saúde pública de importância nacional decorrente do surto do novo coronavírus (SARS-CoV-2).</t>
  </si>
  <si>
    <t>http://antigo.anvisa.gov.br/tap#/visualizar/504375</t>
  </si>
  <si>
    <t>Caráter excepcional</t>
  </si>
  <si>
    <t>http://antigo.anvisa.gov.br/legislacao#/visualizar/504347</t>
  </si>
  <si>
    <t>25351.912315/2022-66</t>
  </si>
  <si>
    <t>DIRE2</t>
  </si>
  <si>
    <t>8.36.3.a</t>
  </si>
  <si>
    <t>Estabelecer procedimentos temporários para fins de análise e decisão de petições de registro e pós-registro de medicamentos e de produtos biológicos e suas substâncias ativas, e de carta de adequação de dossiê de insumo farmacêutico ativo (CADIFA), por meio do aproveitamento de análises realizadas por Autoridade Reguladora Estrangeira Equivalente (AREE) e protocoladas na Anvisa após a vigência da Lei n° 13.411, de 28 de setembro de 2016</t>
  </si>
  <si>
    <t>http://antigo.anvisa.gov.br/tap#/visualizar/493705</t>
  </si>
  <si>
    <t>http://antigo.anvisa.gov.br/legislacao#/visualizar/493722</t>
  </si>
  <si>
    <t>GGMED e GGBIO</t>
  </si>
  <si>
    <t>8.36.3.b</t>
  </si>
  <si>
    <t>Prorrogação do prazo previsto no art. 25 da RDC nº 750/2022,  que estabelece procedimento otimizado temporário de análise, em que se utiliza das análises conduzidas por Autoridade Regulatória Estrangeira Equivalente para análise verificada das petições de registro e pós-registro de medicamentos, de produtos biológicos e seus insumos, e de carta de adequação de dossiê de insumo farmacêutico ativo (CADIFA), protocoladas na Anvisa após a vigência da Lei nº 13.411, de 28 de dezembro de 2016</t>
  </si>
  <si>
    <t>RDC nº 750/2022</t>
  </si>
  <si>
    <t>http://antigo.anvisa.gov.br/tap#/visualizar/502798</t>
  </si>
  <si>
    <t>http://antigo.anvisa.gov.br/legislacao#/visualizar/503070</t>
  </si>
  <si>
    <t>25351.926153/2021-62</t>
  </si>
  <si>
    <t>8.36.4.a</t>
  </si>
  <si>
    <t>Prorrogação da Resolução de Diretoria Colegiada - RDC nº 573, de 29 de outubro de 2021, que altera de forma emergencial e temporária a Resolução de Diretoria Colegiada - RDC nº 9, de 20 de fevereiro 2015, que aprova o regulamento para a realização de ensaios clínicos com medicamentos no Brasil.</t>
  </si>
  <si>
    <t>RDC nº 573/2021</t>
  </si>
  <si>
    <t>http://antigo.anvisa.gov.br/tap#/visualizar/504374</t>
  </si>
  <si>
    <t>http://antigo.anvisa.gov.br/legislacao#/visualizar/504343</t>
  </si>
  <si>
    <t>8.37</t>
  </si>
  <si>
    <t>Revisão da regulamentação de produtos de Cannabis para fins medicinais (revisão da RDC nº 327/2019)</t>
  </si>
  <si>
    <t>A RDC nº 327/2019, regulamenta a fabricação, importação, comercialização, prescrição, dispensação, monitoramento e fiscalização de produtos de Cannabis para fins medicinais. Em seu art. 77 previu-se a sua revisão em até 3 (três) anos após sua publicação. Pretende-se, portanto, a pedido da Segunda Diretoria(Dire2), iniciar o processo de revisão da norma, para sua conclusão até o fim de 2022.</t>
  </si>
  <si>
    <t>Revisão da RDC nº 327/2019, a fim de abordar pontos frequentemente sujeitos a demandas judiciais, reavaliar as vias de administração/formas farmacêuticas permitidas, além de requisitos relacionados à importantão, manipulação e dispensçaõ dos produtos de Canabis para fins medicinais.</t>
  </si>
  <si>
    <t>RDC nº 327/2019</t>
  </si>
  <si>
    <t>25351.912833/2022-80</t>
  </si>
  <si>
    <t>8.37.1.a</t>
  </si>
  <si>
    <t>RDC 327/2019</t>
  </si>
  <si>
    <t>http://antigo.anvisa.gov.br/tap#/visualizar/484290</t>
  </si>
  <si>
    <t>8.38</t>
  </si>
  <si>
    <t>Revisão do art. 11 da RDC 204/2017, que trata do enquadramento na categoria prioritária, de petições de registro, pós registro e anuência prévia em pesquisa clínica de medicamento.</t>
  </si>
  <si>
    <t>A Segunda Diretoria iniciou proposta regulatória para revisão do art. 11 da RDC nº 204/2017, que dispõe sobre o enquadramento na categoria prioritária, de petições de registro, pós-registro e anuência prévia em pesquisa clínica de medicamentos. O objetivo da proposição é a extinção da previsão de indeferimento das petições que não venham a cumprir os critérios para priorização, antes de sua análise de mérito. A GGMED, a pedido da Diretoria Relatora (Dire3) deverá elaborar minuta de revisão, motivo pelo qual entende ser pertinente a inclusão deste projeto entre aqueles sob sua responsabilidade na Agenda Regulatória.</t>
  </si>
  <si>
    <t xml:space="preserve">Revisão do art 11 da RDC nº 204/2017 para atendimeto de decisão da Diretoria Colegiada e de entendimento da Procuradoria da Anvisa. </t>
  </si>
  <si>
    <t>RDC 204/2017</t>
  </si>
  <si>
    <t>25351.940635/2018-20</t>
  </si>
  <si>
    <t>8.38.1.a</t>
  </si>
  <si>
    <t>Revisão do art. 11 da RDC 204/2017, que trata do enquadramento na categoria prioritária, de petições de registro, pós registro e anuência prévia em pesquisa clínica de medicamento</t>
  </si>
  <si>
    <t>RDC nº 204/2017</t>
  </si>
  <si>
    <t>http://antigo.anvisa.gov.br/tap#/visualizar/454484</t>
  </si>
  <si>
    <t>http://antigo.anvisa.gov.br/legislacao#/visualizar/508159</t>
  </si>
  <si>
    <t>8.39</t>
  </si>
  <si>
    <t>Revisão dos procedimentos e formato para geração do Certificado de Registro de Medicamento, Certidão de Registro para Exportação de Medicamento e Autorização para fim exclusivo de Exportação (AFEX).</t>
  </si>
  <si>
    <t xml:space="preserve">A GGMED é hoje a área responsável pela emissão dos documentos Certificado de Registro de Medicamento, Certidão de Registro para Exportação de Medicamento e Autorização para fim exclusivo de Exportação (AFEX). A sua emissão ainda requer procedimentos manuais que oneram em muito a área. Além disso,  há que se padronizar algumas informações dos documentos com certidões emitidas pela OMS e padronizar as informações fornecidas para medicamentos registrados e notificados, o que requer a revisão da RDC nº 2/2012. Por fim, pretende-se extinguir a emissão das AFEX pepo entendimento  de que outros documentos fornecidos pela Anvisa, como o Certificado de Boas Práticas de Fabricação (CBPF), por exemplo, já fornecem as informações necessárias a esta atividade. </t>
  </si>
  <si>
    <t>Revisão da RDC nº 2/2012.</t>
  </si>
  <si>
    <t>RDC 2/2012 e Portaria 385/1997</t>
  </si>
  <si>
    <t>25351.919607/2021-49</t>
  </si>
  <si>
    <t>8.39.1.a</t>
  </si>
  <si>
    <t>RDC 2/2012</t>
  </si>
  <si>
    <t>8.40</t>
  </si>
  <si>
    <t>Implementação do Guia ICH E11A sobre extrapolação pediátrica no desenvolvimento e registro de medicamentos e produtos biológicos</t>
  </si>
  <si>
    <t>Encontra-se em desenvolvimento no âmbito do ICH, o Guia E11A que propõe a harmonização de metodologias e estratégias para incorporar a extrapolação pediátrica nos planos gerais de desenvolvimento de medicamentos e, portanto, melhorar a velocidade de acesso a novos medicamentos para pacientes pediátricos, ao mesmo tempo que limita o número de crianças necessárias para inscrição em ensaios clínicos. A Anvisa, enquanto membro do ICH, deve após adoção do Guia tomar medidas regulatórias sua internalização no país.</t>
  </si>
  <si>
    <t xml:space="preserve">Internalização do conteúdo do Guia ICH na forma de Guia Anvisa </t>
  </si>
  <si>
    <t>25351.935434/2021-14 </t>
  </si>
  <si>
    <t>8.40.1.a</t>
  </si>
  <si>
    <t>http://antigo.anvisa.gov.br/tap#/visualizar/481280</t>
  </si>
  <si>
    <t>Edital de chamamento nº 12, de 15/06/2022 (DOU de 21/06/2022)</t>
  </si>
  <si>
    <t>http://antigo.anvisa.gov.br/propostas-regulatorias#/visualizar/486690</t>
  </si>
  <si>
    <t>8.41</t>
  </si>
  <si>
    <t>Boas Práticas de Fabricação de Medicamentos</t>
  </si>
  <si>
    <t xml:space="preserve">A partir de 1º de janeiro de 2021, a Anvisa se tornou membro do Esquema de Cooperação em Inspeção Farmacêutica (PIC/S, do inglês Pharmaceutical Inspection Co-operation Scheme), que tem como objetivos principais a harmonização internacional, por meio do estabelecimento de guias de referência na área de Boas Práticas de Fabricação e de Distribuição de produtos farmacêuticos (BPF e BPD), e a realização de treinamentos a fim de tornar equivalentes os sistemas de inspeção de boas práticas de fabricação de todo o mundo, favorecendo a convergência regulatória e a definição das melhores práticas internacionais considerando seu escopo. Considerando o exposto acima, cabe à esta Agência, como membro do PIC/S, harmonizar os requisitos regulatórios estabelecidos nos documentos PIC/S, que são atualizados constantemente . O alinhamento das normativas sanitárias é extremamente relevante para que os benefícios da Anvisa como membro do PIC/S, destacando-se a competitividade de medicamentos nacionais em outros mercado e facilidades no processo de exportação; e a otimização de inspeções sanitárias para verificação de Boas Práticas de Fabricação e eficiência no uso de recursos humanos e financeiros da Agência; sejam mantidos.  Além disso, está alinhado a um dos indicadores do Planejamento Estratégico (PE) da Anvisa, o PE 12.3 - Participar de 100% das reuniões de comitês, círculo de especialistas, seminários, treinamentos, subcomitês e grupos de trabalho do Pharmaceutical Inspection Cooperation Scheme (PICs), com meta de 100% em 2023. Ainda, visando a manutenção da convergência a padrões internacionais no que se refere a diretrizes de Boas Práticas de Fabricação de medicamentos, a Anvisa é membro do International Conference on Harmonisation of Technical Requirements for Registration of Pharmaceuticals for Human Use (ICH), desde 2018,  que é uma iniciativa que reúne autoridades regulatórias e a indústria farmacêutica para discutir aspectos científicos e técnicos do desenvolvimento e registro de produtos farmacêuticos, sendo, atualmente, membro do Comitê Gestor do ICH. Portanto, a Anvisa contribuiu de maneira mais significativa para o desenvolvimento e aprovação de guias utilizados no âmbito do ICH, e favorece o alinhamento da legislação brasileira sobre medicamentos às melhores práticas internacionais. Portanto, esse projeto regulatório visa manter a convergência a padrões internacionais no que se refere a diretrizes de Boas Práticas de Fabricação de medicamentos. 
</t>
  </si>
  <si>
    <t>Manter os requisitos regulatórios harmonizados aos estabelecidos no âmbito do Esquema de Cooperação em Inspeção Farmacêutica (PIC/S, do inglês Pharmaceutical Inspection Co-operation Scheme), e no âmbito do do International Conference on Harmonisation of Technical Requirements for Registration of Pharmaceuticals for Human Use (ICH), assegurando a convergência regulatória a padrões internacionais, no que se refere a diretrizes de Boas Práticas de Fabricação de medicamentos.</t>
  </si>
  <si>
    <t xml:space="preserve">RDC nº 301/2019 e suas INs vinculadas.
</t>
  </si>
  <si>
    <t>PIC/S</t>
  </si>
  <si>
    <t>25351.926388/2021-54</t>
  </si>
  <si>
    <t>8.41.2.a</t>
  </si>
  <si>
    <t>Revisão da Instrução Normativa - IN nº 45, de 21 de agosto de 2019, que dispõe sobre as Boas Práticas de Fabricação complementares a Medicamentos Experimentais</t>
  </si>
  <si>
    <t>IN nº 45/2019</t>
  </si>
  <si>
    <t>http://antigo.anvisa.gov.br/tap#/visualizar/464720</t>
  </si>
  <si>
    <t>25351.939391/2020-57</t>
  </si>
  <si>
    <t>COIME</t>
  </si>
  <si>
    <t>8.41.3.a</t>
  </si>
  <si>
    <t>Desenvolvimento e internalização da revisão do Guia ICH Q9, que trata do Gerenciamento de Risco da Qualidade (Quality Risk Management)</t>
  </si>
  <si>
    <t>http://antigo.anvisa.gov.br/tap#/visualizar/441460</t>
  </si>
  <si>
    <t>Edital de Chamamento nº 2, de 20/01/2022</t>
  </si>
  <si>
    <t>http://antigo.anvisa.gov.br/propostas-regulatorias#/visualizar/473481</t>
  </si>
  <si>
    <t>62.1</t>
  </si>
  <si>
    <t>http://antigo.anvisa.gov.br/legislacao#/visualizar/506973</t>
  </si>
  <si>
    <t>RDC nº 658/2022 e suas INs vinculadas</t>
  </si>
  <si>
    <t xml:space="preserve">25351.904775/2019-15 </t>
  </si>
  <si>
    <t>8.41.4.a</t>
  </si>
  <si>
    <t>Desenvolvimento e internalização da revisão do Guia ICH Q13, que trata sobre desenvolvimento, implementação, operação e gestão do ciclo de vida de processos de produção contínua de fármacos e medicamentos (Continuous Manufacturing of Drug Substances and Drug Products)</t>
  </si>
  <si>
    <t>http://antigo.anvisa.gov.br/tap#/visualizar/420064</t>
  </si>
  <si>
    <t>EDITAL DE CHAMAMENTO N° 13, DE 6 DE AGOSTO DE 2021</t>
  </si>
  <si>
    <t>http://antigo.anvisa.gov.br/propostas-regulatorias#/visualizar/458282</t>
  </si>
  <si>
    <t>IN nº 35/2019</t>
  </si>
  <si>
    <t>8.41.5.a</t>
  </si>
  <si>
    <t>Revisão da Instrução Normativa-IN nº 35, de 21 de agosto de 2019, que dispõe sobre as Boas Práticas de Fabricação complementares a Medicamentos Estéreis.</t>
  </si>
  <si>
    <t>IN 35/2019</t>
  </si>
  <si>
    <t>8.42</t>
  </si>
  <si>
    <t xml:space="preserve">Boas Práticas para a Preparação de Radiofármacos em estabelecimentos de Saúde e Radiofarmácias
</t>
  </si>
  <si>
    <t>Atualmente, há um vácuo regulatório, quanto à preparação de Radiofármacos utilizando geradores (componentes radioativos) e componentes não radioativos para marcação, em Radiofarmácias. A IN nº 37/2019 que trata das Boas Práticas de Fabricação de Radiofármacos, diretrizes complementares, das Boas Práticas de Fabricação de Medicamentos geral da RDC nº 301/2019, prevê que a atividade de preparação de Radiofármacos deve seguir a RDC nº 67/2007. Ocorre que a RDC  nº 67/2007 não traz de critérios técnicos relativos à preparação de Radiofármacos. Por outro lado, informa-se que a preparação de Radiofármacos em Serviços de Medicina Nuclear está prevista na RDC  nº 38/2008. Então, é necessário que a preparação de Radiofármacos seja unificada e este novo ato normativo possua abrangência a Radiofarmácias e Serviços de Medicina Nuclear. Esse tema, de forma mais detalhada, pode ser encontrado na NOTA TÉCNICA Nº 69/2019/SEI/GPBIO/GGMED/DIRE2/ANVISA (SEI 0739365) e DESPACHO Nº 1353/2019/SEI/COIME/GIMED/GGFIS/DIRE4/ANVISA (SEI 0809833).</t>
  </si>
  <si>
    <t>Internalização do Guia específico para a preparação de Radiofármacos emitido pelo PIC/S, documento PE-010-4, denominado PIC/S GUIDE TO GOOD PRACTICES FOR THE PREPARATION OF MEDICINAL PRODUCTS IN HEALTHCARE ESTABLISHMENTS, que, em seu anexo 3, estabelece os critérios para GOOD PRACTICES FOR THE PREPARATION OF RADIOPHARMACEUTICALS IN HEALTHCARE ESTABLISHMENTS.</t>
  </si>
  <si>
    <t xml:space="preserve">RDC nº 38/2008 e IN nº 37/2019.
</t>
  </si>
  <si>
    <t>25351.904029/2022-27</t>
  </si>
  <si>
    <t>8.42.1.a</t>
  </si>
  <si>
    <t>Diretrizes Gerais de Boas Práticas de Preparação de Radiofármacos em estabelecimentos de Saúde e Radiofarmácias</t>
  </si>
  <si>
    <t>http://antigo.anvisa.gov.br/tap#/visualizar/476082</t>
  </si>
  <si>
    <t>8.43</t>
  </si>
  <si>
    <t>Boas Práticas de Distribuição, Armazenagem e de Transporte de Medicamentos</t>
  </si>
  <si>
    <t>Os medicamentos devem ser transportados e entregues aos pontos de dispensação com o uso de veículos que permitam o cumprimento das condições de armazenagem constantes do registro do produto e das informações escritas nas embalagens. Essas condições devem ser definidas pelo fabricante e seguidas por todos os entes da corrente de transporte. Devido às particularidades sazonais, variações de temperatura e umidade podem ocorrer de forma a apresentar excursões durante os percursos de translado. O conhecimento das rotas de transporte pode dar subsídios para definir quais os controles necessários para controle das condições de transporte. Cabe ao fabricante e ao transportador avaliarem antecipadamente essas informações e propor os controles a serem utilizados. Excursões das condições de armazenamento e transporte podem ocorrer de forma eventual quando os veículos de transporte não asseguram a contínua manutenção das condições ideais. Os desvios não devem ser contínuos e suas incidências deve ser investigadas e tratadas para serem corrigidas.
Estudos de estabilidade dão suporte para a determinação das condições de armazenamento e transporte, sendo por vezes necessários para dar subsídios a investigação de desvios. Porém, não podem estabelecer regras para serem utilizadas como escusas rotineiras contra a instalação de equipamentos de controle de temperatura ou umidade em veículos. Feita a contextualização acima, observa-se que a norma de Boas Práticas de Distribuição, Armazenagem e de Trasporte de Medicamentos, a RDC nº 430/2020, inverteu a ordem, prevendo a obrigação em seguir condições de armazenamento durante os translados antes de se realizar uma avaliação de risco da rota, devendo ser revisada para que seja mais claro este entendimento.</t>
  </si>
  <si>
    <t>Definir a ordem das ações de fabricantes, distribuidores e transportadores no controle e monitoramento de temperatura, umidade e demais condições, a fim de garantir a qualidade e segurança de medicamentos.</t>
  </si>
  <si>
    <t>RDC nº 430/2020</t>
  </si>
  <si>
    <t>25351.933144/2021-28</t>
  </si>
  <si>
    <t>8.43.1.a</t>
  </si>
  <si>
    <t>http://antigo.anvisa.gov.br/propostas-regulatorias#/visualizar/475889</t>
  </si>
  <si>
    <t>http://antigo.anvisa.gov.br/consultas-publicas#/visualizar/475887</t>
  </si>
  <si>
    <t>http://antigo.anvisa.gov.br/legislacao#/visualizar/479113</t>
  </si>
  <si>
    <t>8.44</t>
  </si>
  <si>
    <t>Atualização do arcabouço regulatório sobre propaganda, publicidade, informação e outras práticas, cujo objetivo seja a divulgação ou promoção comercial de medicamentos</t>
  </si>
  <si>
    <t>Considerando que o arcabouço regulatório sobre propaganda, publicidade, informação e outras práticas de medicamentos tem sido objeto de muitos questionamentos, no que se refere aos limites gerais para o exercício da competência normativa da Anvisa sobre a publicidade de medicamentos, e a necessidade de atualização para uma abordagem mais efetiva quanto a propaganda, publicidade, informação e outras práticas cujo objetivo seja a divulgação ou promoção comercial de medicamento, entende-se ser necessária a condução de projeto regulatório para este tema.</t>
  </si>
  <si>
    <t xml:space="preserve">Atualizar o arcabouço regulatório e garantir a previsão clara de requisitos necessários para propaganda, publicidade, informação e outras práticas, na divulgação ou promoção comercial de medicamentos, assegurando a atuação da vigilância sanitária de forma efetiva e maior transparência ao setor regulado. </t>
  </si>
  <si>
    <t>RDC nº 96/2008</t>
  </si>
  <si>
    <t>8.44.1.a</t>
  </si>
  <si>
    <t>8.45</t>
  </si>
  <si>
    <t xml:space="preserve"> Regularização sanitária condicional de medicamentos via termo de compromisso (reinclusão do projeto 8.14)</t>
  </si>
  <si>
    <t>Trata da reinclusão na Agenda do projeto "8.14 Procedimentos administrativos para apresentação de dados e provas adicionais posteriormente à concessão do registro ou pós-registro de medicamentos".
Atualmente o processo de regularização sanitária (registro sanitário) de medicamentos para situações de interesse da saúde pública (doenças raras, situações de emergência pública, doenças negligenciadas, dentre outras) pode ser afetado por ausência de alguns requisitos técnico sanitários, seja pela inviabilidade, seja por conta das provas e dados ainda estarem em desenvolvimento. Há previsão legal de aprovação sanitária destes produtos, mediante o firmamento de Termo de Compromisso para apresentação das provas e dados faltantes após a concessão, entretanto, as condições, situações, forma e fluxo de requisição/submissão de tais provas não está plenamente definido, havendo desarmonia e lacunas de transparência. A Anvisa pode atuar prevendo, harmonizando e divulgando o fluxo para a requisição e recebimento de provas após a concessão de registro ou pós-registro condicional do medicamento, mediante Termo de Compromisso, garantindo a isonomia nas tratativas entre as áreas e com o setor regulado de forma a promover a previsibilidade de suas ações.</t>
  </si>
  <si>
    <t>A presente proposta servirá para harmonizar e tornar transparente um fluxo já existente na Anvisa para a requisição e submissão de  provas após o registro e pós-registro do medicamento, de forma condicional, via Termo de Compromisso.</t>
  </si>
  <si>
    <t>8.45.1.a</t>
  </si>
  <si>
    <t>8.46</t>
  </si>
  <si>
    <t>Requisitos sanitários para a regularização e vigilância de medicamentos industrializados de uso humano em todo o seu ciclo de vida</t>
  </si>
  <si>
    <t>Durante avaliação da proposta de revisão da Resolução RDC nº 200/2017, que trata do registro de medicamentos sintéticos e semi-sintéticos, a Segunda Diretoria (DIRE2) propôs a revisão dos requisitos administrativos das normas de registros sob responsabilidade da GGMED, por entender ser possível a harmonização e unificação dos requisitos exigidos para as diferentes categorias de medicamentos em um único ato.
Inicialmente, a DIRE2 sugeriu que essa revisão fosse feita no escopo do projeto regulatório que revisa os critérios de segurança e eficácia da RDC nº 200/2017, mas posteriormente entendeu que a proposta foge do escopo do projeto, que, inclusive, estava próximo das últimas etapas regulatórias de análise jurídica e deliberação pela Diretoria Colegiada.
Além disso, entendeu-se que a revisão devia aguardar a conclusão do projeto de consolidação de normas para fins de atendimento ao Decreto nº 10.139/2019, de modo que a avaliação dos atos normativos que tratam do registro de medicamentos seja feita a partir das suas versões "corrigidas", ou seja, livres de vícios de técnica legislativa e adequadas do ponto de vista da consolidação de normas.
Pretende-se nesta revisão harmonizar os requisitos relacionados ao protocolo, aos documentos exigidos para identificação dos produtos e empresas envolvidas e, eventualmente, conforme avaliação que ainda será realizada, às definições contidas nas normas.  Também serão possivelmente incluídos diretrizes para a  Boas Práticas de Avaliação.</t>
  </si>
  <si>
    <t xml:space="preserve">Acreditamos que essa revisão e unificação dos requisitos contribuirão para a harmonização e simplificação do estoque regulatório sob responsabilidade da GGMED, necessidade que ficou especialmente evidente durante a execução do projeto de consolidação de normas. Contudo, diante da restrição do projeto às alterações de mérito, não foi possível realizar todos os ajustes necessários.  </t>
  </si>
  <si>
    <t>RDC 753/2022; RDC 55/2010; RDC 323/2003; RDC 194/2017; RDC 26/2014; RDC 24/2011; RDC 238/2018; RDC 505/2021 e RDC 451/2020</t>
  </si>
  <si>
    <t>25351.904297/2022-49</t>
  </si>
  <si>
    <t>8.46.1.a</t>
  </si>
  <si>
    <t>http://antigo.anvisa.gov.br/tap#/visualizar/506957</t>
  </si>
  <si>
    <t>http://antigo.anvisa.gov.br/consultas-publicas#/visualizar/506956</t>
  </si>
  <si>
    <t>25351.920092/2023-91</t>
  </si>
  <si>
    <t>8.46.2.a</t>
  </si>
  <si>
    <t>Requisitos sanitários referentes aos estudos não clínicos de segurança para a regularização de medicamentos industrializados de uso humano.</t>
  </si>
  <si>
    <t>http://antigo.anvisa.gov.br/propostas-regulatorias#/visualizar/510351</t>
  </si>
  <si>
    <t>http://antigo.anvisa.gov.br/consultas-publicas#/visualizar/510352</t>
  </si>
  <si>
    <t>Organização e Gestão do SNVS</t>
  </si>
  <si>
    <t>9.1</t>
  </si>
  <si>
    <t>Diretrizes para classificação de riscos das atividades econômicas sujeitos à vigilância sanitária</t>
  </si>
  <si>
    <t>O presente projeto regulatório propõe-se a endereçar os problemas regulatórios decorrentes das diversas — e divergentes — classificações de risco das atividades sujeitas à vigilância sanitária. Estados, Distrito Federal e Municípios têm adotado classificações de risco muito distintas para uma mesma atividade econômica, o que não encontra justificativa legal ou técnica sob a ótica sanitária e que vai em desencontro com a promoção de um ambiente regulatório favorável.
Em recentes alterações, após a ANVISA editar a RDC nº 418/2020 e a IN nº 66/2020 , o CSGMI editou a Resolução nº 62/2020 que prevê diretrizes gerais para o licenciamento sanitário pelos órgãos de vigilância sanitária dos Estados, Distrito Federal e Municípios. Entretanto, apesar do art. 2º da Resolução prever apenas a suplementação das normas pelas vigilâncias sanitárias, o art. 7° da a IN nº 66/2020 prevê que “as classificações de risco das atividades econômicas sujeitas à vigilância sanitária realizadas nos termos desta Instrução Normativa e a realizada pelo CGSIM nos termos do art. 5º apenas serão aplicadas na hipótese de inexistência de classificação de risco realizada pelos Estados, Distrito Federal e Municípios conforme respectivas legislações”.
A par da discussão sobre o conflito das normas, a prática de diferentes exigências quanto a riscos sanitários relativas a atividades idênticas exercidas em localidades vizinhas gera enorme insegurança, descompasso com a previsão nacional de criação de ambiente regulatório claro e favorável ao desenvolvimento social e econômico e custos regulatórios desnecessários e indevidos.
Entende-se que a definição nacional de diretrizes claras e vinculantes para a classificação de risco sanitário seria medida adequada à criação de ambiente regulatório mais claro e favorável aos negócios, sem que se perca de vista a necessária segurança das atividades. A despeito da competência concorrente dos Estados e Municípios para legislar sobre saúde e segurança, fica a cargo da União as normas gerais, de modo que, a adoção da diretriz de para caminhar a uma harmonização da classificação de risco única poderia contemplar totalmente a regra constitucional, pois não prejudica a autonomia dos entes federativos para dispor sobre o procedimento para obtenção de licenciamento. Também seria medida aderente às finalidade técnicas da norma, adequada sob a ótica da isonomia, atingindo os princípios de simplificação, unificação e harmonização das normas de vigilância sanitária. A diretriz traçada no âmbito da Anvisa auxiliaria sobremaneira entes públicos no desenho de suas normas, bem como as empresas privadas em sua decisão de investimento, de gerenciamento de suas redes e no cumprimento de suas obrigações sanitárias.
Dada a possibilidade dos Estados e Municípios adaptarem a classificação, há uma multiplicidade de regras e uma significativa disparidade para a adequação regulatória de uma mesma atividade econômica em diferentes unidades federativas. No que tange a esfera de atuação do iFood e de plataformas de delivery, no geral, que fazem a intermediação da compra, venda e entrega de produtos, cumpre pontuar que a proposta vai de encontro com as seguintes questões  em nossa esfera de atuação:
(i) Exigências sanitárias ilegais para as plataformas de intermediação pelas vigilâncias sanitárias locais:
Sem nenhum lastro com previsões federais, tem sido criadas múltiplas exigências regulatórias locais para a atividade de intermediação de delivery, a qual, exercida mediante plataforma de tecnologia entre consumidores e estabelecimentos comerciais,  não está sujeita a licenciamento por risco sanitário.
A título exemplificativo, o Decreto do Município do Rio de Janeiro nº 48246/2020 prevê que as as empresas prestadoras de serviços de entrega em domicílio por meio de plataformas digitais e aplicativos deverão obter a Licença Sanitária de Atividades Relacionadas (art. 1º), ainda que a atividade seja restrita à plataforma de tecnologia de intermediação entre consumidores e restaurantes e, como tal, não configure atividade sujeita à risco sanitário. Já a Lei 6.543/2020 não exige autorizações sanitárias dos aplicativos de agência, mas obriga a divulgação de diversos dados do estabelecimento, incluindo o número do alvará de saúde e de funcionamento e identificação do restaurante na embalagem de entrega ao consumidor (art. 2º). Por sua vez, a Resolução Normativa da Diretoria de Vigilância Sanitária de Santa Catarina nº 003/ 2020 impôs também a corresponsabilidade dos aplicativos de intermediação caso esses divulguem estabelecimentos sem alvará sanitário. Essa multiplicidade de regras e exigências locais a serem cumpridas por empresas de abrangência nacional cria burocracias desnecessárias para a segurança sanitária dos cidadãos e gera um ambiente regulatório desfavorável ao crescimento do setor e a economia.
(ii) Em relação aos estabelecimentos cadastrados nas plataformas de intermediação, em especial, bares, restaurantes e similares:
Com a possibilidade de adoção de distintas classificações de risco e regras de inspeção sanitária para bares, restaurantes e similares, as cidades têm criado ou imposto aos particulares obrigações sanitárias em completo descompasso com a previsão nacional de criação de ambiente regulatório favorável ao desenvolvimento social e econômico.
No estado de São Paulo, de acordo com a Portaria CVS nº 1/2020, restaurantes e similares (CNAE 5611-2/01) tem grau de risco de risco sanitário médio (art. 37). Já em Maringá (PR), o mesmo CNAE é considerado como grau de risco A (baixo risco) conforme o art. 139-A do Decreto nº 139/2016, sendo desnecessária a inspeção prévia para o início das atividades de funcionamento.
A indispensável unificação das diretrizes de classificação de risco das atividades econômicas sujeitas à vigilância sanitária, inclusive a própria definição do limite de identificação da intermediação entre consumidores e restaurantes, está em linha com as diretrizes estabelecidas pela Lei da Liberdade Econômica — Lei nº 13.874/2019 —, notadamente ao direito de toda pessoa, natural ou jurídica, de “receber tratamento isonômico de órgãos e de entidades da administração pública quanto ao exercício de atos de liberação da atividade econômica, hipótese em que o ato de liberação estará vinculado aos mesmos critérios de interpretação adotados em decisões administrativas análogas anteriores, observado o disposto em regulamento” (art. 3º, IV).
É competência da ANVISA, como coordenadora do Sistema Nacional de Vigilância Sanitária, estabelecer normas e  as diretrizes para as ações de vigilância sanitária (art. 7º, inc. I e III da Lei nº 9.782/1999).</t>
  </si>
  <si>
    <t>Como resultado, espera-se que o projeto regulatório harmonize e padronize as diretrizes para a classificação de risco sanitário na ANVISA, sem que se atinja a competência local, o que resultará no aprimoramento da consistência técnica e da qualidade da regulamentação referente à classificação de riscos sanitários e em melhoria do ambiente de negócios</t>
  </si>
  <si>
    <t xml:space="preserve">O projeto regulatório ora proposto está relacionado com a Instrução Normativa nº 66/2020 e com a RDC nº 418/2020, que alterou a RDC 153/2017. A IN nº 66/2020 estabelece a lista de Classificação Nacional de Atividades Econômicas – CNAE de atividades econômicas sujeitas à vigilância sanitária por grau de risco e dependente de informação para fins de licenciamento sanitário, conforme previsto no parágrafo único do art. 6º da RDC 153/2017. A RDC nº 418/2020 altera a RDC nº 153/2017, que dispõe sobre a classificação do grau de risco para as atividades econômicas sujeitas à vigilância sanitária, para fins de licenciamento, e dá outras providências. 
Pretende-se revisar as disposições que permitam múltiplas classificações de risco sem que se adote uma necessária padronização regulatória com as diretrizes nacionais, em especial, o art. 7º da IN nº 66/2020 que prevê “As classificações de risco das atividades econômicas sujeitas à vigilância sanitária realizada nos termos desta Instrução Normativa e a realizada pelo CGSIM nos termos do art. 5º apenas serão aplicadas na hipótese de inexistência de classificação de risco realizada pelos Estados, Distrito Federal e Municípios conforme respectivas legislações"
</t>
  </si>
  <si>
    <t>25351.914900/2021-10</t>
  </si>
  <si>
    <t>9.1.1.a</t>
  </si>
  <si>
    <t>IN nº 66/2020, RDC nº 418/2020 e IN nº 32/2019</t>
  </si>
  <si>
    <t>http://antigo.anvisa.gov.br/propostas-regulatorias#/visualizar/451761</t>
  </si>
  <si>
    <t>https://www.gov.br/anvisa/pt-br/assuntos/regulamentacao/air/analises-de-impacto-regulatorio/2023/25351-914900-2021-10-relatorio-de-air-sobre-as-diretrizes-para-classificacao-de-risco-para-as-atividades-economicas-sujeitas-a-vigilancia-sanitaria</t>
  </si>
  <si>
    <t>27/034/2023</t>
  </si>
  <si>
    <t>Edital de Chamamento n. 23, de 27 de abril de 2023 que convocou a TPA7, de 2 de maio de 2023</t>
  </si>
  <si>
    <t>https://www.gov.br/anvisa/pt-br/assuntos/regulamentacao/participacao-social/tomada-publica-de-subsidios/tomada-publica-de-subsidios-no-7-de-02-05-2023</t>
  </si>
  <si>
    <t>processo em fase anterior à CP</t>
  </si>
  <si>
    <t>25351.924852/2021-78</t>
  </si>
  <si>
    <t>9.1.2.a</t>
  </si>
  <si>
    <t>Alteração do prazo disposto no art. 2º da Resolução de Diretoria Colegiada - RDC nº 418, de 1º de setembro de 2020, que altera a Resolução de Diretoria Colegiada - RDC nº 153, de 26 de abril de 2017, que dispõe sobre a classificação do grau de risco para as atividades econômicas sujeitas à vigilância sanitária, para fins de licenciamento, e dá outras providências</t>
  </si>
  <si>
    <t>RDC nº 418/2020</t>
  </si>
  <si>
    <t>http://antigo.anvisa.gov.br/tap#/visualizar/473088</t>
  </si>
  <si>
    <t>http://antigo.anvisa.gov.br/legislacao#/visualizar/470680</t>
  </si>
  <si>
    <t>9.2</t>
  </si>
  <si>
    <t>Diretrizes para organização do Sistema Nacional de Vigilância Sanitária e a descentralização das ações de inspeção e fiscalização sanitárias</t>
  </si>
  <si>
    <t>Necessidade de melhoria e aperfeiçoamentos nos requisitos para organização das competências e a descentralização das ações sanitárias atribuídas aos entes do Sistema Nacional de Vigilância Sanitária (SNVS), como disposto na RDC 560/2021, que revogou e consolidou a RDC 207/2018, e demais atos relacionados. Propor a revisão da RDC 560/2021 e dos demais atos relacionados a implantação do Sistema de Gestão da Qualidade (SGQ) e da delegação de competências, superando o processo de descentralização que avalia apenas a complexidade e o grau de risco da atividade, de modo, a fortalecer o SNVS  e evitar a sobreposição das competências entre os entes que compõe o SNVS. Assim, buscando a melhoria da efetividade das ações das vigilância sanitária considerando o contexto de saúde em seu território.</t>
  </si>
  <si>
    <t>Propor aos entes do SNVS requisitos e critérios harmonizados e padronizados  para a estruturação e organização dos Órgãos de Vigilância Sanitária para promover a regionalização e a descentralização das ações de inspeção e fiscalização de produtos e serviços sujeitos à vigilância sanitária. Aperfeiçoar e melhorar as práticas adotadas para delegação das competências e descentralização das ações sanitárias, dispostas na RDC 560/2021, que revogou e consolidou a RDC 207/2018.</t>
  </si>
  <si>
    <t xml:space="preserve">Objetivo 8 - Fortalecer a integração das ações do Sistema Nacional de Vigilância Sanitária </t>
  </si>
  <si>
    <t>Resolução RDC nº 560/2021, que revogou e consolidou a RDC 207/2018, e atos relacionados IN 32/2019,  RDC 34/2013, IN 5/2013</t>
  </si>
  <si>
    <t>25351.914925/2021-13</t>
  </si>
  <si>
    <t>9.2.1.a</t>
  </si>
  <si>
    <t xml:space="preserve"> Diretrizes para organização do SNVS e a descentralização das ações de inspeção e fiscalização sanitárias exercidas pela união, estados, Distrito Federal e municípios</t>
  </si>
  <si>
    <t>RDC nº 560/2021</t>
  </si>
  <si>
    <t>http://antigo.anvisa.gov.br/tap#/visualizar/451760</t>
  </si>
  <si>
    <t>TPS nº 8, de 08/01/2024 - Edital de chamamento nº 01, de 09/01/2024, publicado no DOU de 10/01/2024</t>
  </si>
  <si>
    <t>https://www.gov.br/anvisa/pt-br/assuntos/regulamentacao/participacao-social/tomada-publica-de-subsidios/tomada-publica-de-subsidios-no-8-de-08-01-2024</t>
  </si>
  <si>
    <t>25351.907348/2022-94</t>
  </si>
  <si>
    <t>9.2.2.a</t>
  </si>
  <si>
    <t>Manual para elaboração do Código Sanitário para o Sistema Nacional de Vigilância Sanitária - SNVS</t>
  </si>
  <si>
    <t xml:space="preserve">Administrativa </t>
  </si>
  <si>
    <t>9.3</t>
  </si>
  <si>
    <t>Harmonização de procedimentos no âmbito do SNVS</t>
  </si>
  <si>
    <t xml:space="preserve">Considerando a importância da harmonização de procedimentos no âmbito do Sistema Nacional de Vigilância Sanitária (SNVS) é necessário atualizar normativas, que se encontram defasadas, bem como ampliar o escopo para a inclusão de cosméticos, saneantes e alimentos, para que estes produtos também tenham procedimentos harmonizados no âmbito do SNVS. Ademais, verificou-se a atuação divergente do SNVS nos casos de resultado insatisfatório de análise fiscal de amostra coletada por vigilância sanitária diversa da qual se localiza o fabricante do produto, sendo indispensável a harmonização de entendimentos e procedimentos no âmbito do SNVS. </t>
  </si>
  <si>
    <t>Revisão da RDC nº 34/2013 e IN nº 5/2013, para atualização e inclusão no escopo das categorias cosméticos, saneantes e alimentos, ampliando a harmonização de procedimentos no âmbito do SNVS; atendimento à meta PE 8.1 - Atingir 95% dos processos estruturantes dos sistemas de gestão da qualidade e de inspeção com procedimentos harmonizados no SNVS; padronizar procedimentos para os quais a atuação do SNVS é divergente, como nos casos de resultado insatisfatório de análise fiscal de amostra coletada por vigilância sanitária diversa da qual se localiza o fabricante do produto.</t>
  </si>
  <si>
    <t>RDC nº 34/2013 e IN nº 5/2013</t>
  </si>
  <si>
    <t>9.3.1.a</t>
  </si>
  <si>
    <t>Ato normativo para a harmonização de procedimentos no âmbito do SNVS, para inclusão de cosméticos, saneantes e alimentos, para que estes produtos também tenham procedimentos harmonizados no âmbito do SNVS</t>
  </si>
  <si>
    <t>25351.907695/2022-17</t>
  </si>
  <si>
    <t>9.3.3.a</t>
  </si>
  <si>
    <t>Guia sobre fluxos e procedimentos relacionados a laudos de análise fiscal insatisfatórios no âmbito do SNVS</t>
  </si>
  <si>
    <t>http://antigo.anvisa.gov.br/tap#/visualizar/479321</t>
  </si>
  <si>
    <t>http://antigo.anvisa.gov.br/guias#/visualizar/486491</t>
  </si>
  <si>
    <t>56.1</t>
  </si>
  <si>
    <t>25351.920488/2023-39</t>
  </si>
  <si>
    <t>9.3.4.a</t>
  </si>
  <si>
    <t>Revisão pontual da RDC nº 34, de 8/07/2013, que institui os procedimentos, programas e documentos padronizados, a serem adotados no âmbito do Sistema Nacional de Vigilância Sanitária (SNVS), para padronização das atividades de inspeção em empresas de medicamentos, produtos para a saúde e insumos farmacêuticos e envio dos relatórios pelo sistema CANAIS</t>
  </si>
  <si>
    <t>RDC nº 34/2013</t>
  </si>
  <si>
    <t>https://antigo.anvisa.gov.br/tap#/visualizar/510984</t>
  </si>
  <si>
    <t>https://antigo.anvisa.gov.br/legislacao#/visualizar/511551</t>
  </si>
  <si>
    <t>Portos, Aeroportos e Fronteiras</t>
  </si>
  <si>
    <t>10.1</t>
  </si>
  <si>
    <t xml:space="preserve"> Regularidade de empresas prestadoras de serviços em PAF: Autorização de Funcionamento de Empresas, Autorização  Especial de Funcionamento de Empresas e Boas Práticas (revisão da RDC 345/2002, RDC 346/2002 e RDC 61/2004)</t>
  </si>
  <si>
    <t>Todas as mercadorias sujeitas a vigilância sanitária são armazenadas em recintos alfandegados, durante o processo de importação, o que torna esses estabelecimentos participantes relevantes da cadeia logística desses produtos, vez que podem impactar na integridade, segurança, rastreabilidade e disponibilidade de bens de interesse da saúde. A movimentação e o armazenamento dos produtos sujeitos a vigilância sanitária devem ocorrer de forma a preservar suas características de identidade e qualidade, sendo necessário para tanto, o cumprimento de exigências administrativas, como a autorização de funcionamento e o atendimento a requisitos técnicos de Boas Práticas de Armazenamento (BPA). A autorização de funcionamento, além de exigência administrativa, trata-se de instrumento de vigilância sanitária para conhecimento do mercado a ser regulado e permite planejamento de ações de fiscalização e monitoramento, bem como o dimensionamento de força de trabalho necessária para exercício de suas atividades. Ademais, para que haja obtenção da autorização de funcionamento, a RDC 346/2002 estabelece requisitos técnicos a serem obedecidos, visando assegurar que as empresas prestadoras de serviço de interesse da saúde exerçam suas atividades em conformidade com as BPA.  Contextualizado o papel da legislação vigente, pode-se considerar que o principal problema regulatório atinente ao tema é a inadequação do atual aparato regulatório de empresas que prestam serviço de armazenagem de produtos sujeitos à vigilância sanitária em portos, aeroportos e pontos de fronteira, gerando riscos à saúde da população e custos administrativos inaceitáveis aos atores envolvidos.</t>
  </si>
  <si>
    <t xml:space="preserve"> Revisão da RDC 345/2002, RDC 346/2002 e RDC 61/2004</t>
  </si>
  <si>
    <t>RDC 345/2002, RDC 346/2002 e RDC 61/2004</t>
  </si>
  <si>
    <t>25351.938951/2019-12</t>
  </si>
  <si>
    <t>CFPAF</t>
  </si>
  <si>
    <t>10.1.1.a</t>
  </si>
  <si>
    <t xml:space="preserve"> Requisitos técnicos e administrativos para concessão de autorizações de funcionamento de empresas, estabelecimento de boas práticas de armazenamento e certificação de boas práticas de armazenamento no âmbito de portos, aeroportos e fronteiras (PAF)</t>
  </si>
  <si>
    <t>http://antigo.anvisa.gov.br/tap#/visualizar/409580</t>
  </si>
  <si>
    <t>10.4</t>
  </si>
  <si>
    <t>Controle sanitário de plataformas: Vigilância Sanitária em Plataformas</t>
  </si>
  <si>
    <t>A exposição dos trabalhadores a alimentação restrita, oferta de água única, dificuldade de acesso à assistência à saúde e longos períodos de confinamento reforça a necessidade de verificação periódica de condições sanitárias a bordo de plataformas conforme também estabelecido na Lei no 9.782/1999. Todos esses fatores aumentam a probabilidade de exposição e disseminação de doença nas plataformas, tornando o ambiente extremamente suscetível a riscos sanitários. Assim, compete à Anvisa estabelecer requisitos sanitários para operação de plataformas habitadas, fixas e móveis, que atuam na exploração e produção de petróleo e gás natural. A Anvisa também atua fiscalizando as condições sanitárias das plataformas e das embarcações que prestam serviço a elas.</t>
  </si>
  <si>
    <t xml:space="preserve"> Em plataformas, os problemas estão normalmente associados a falhas no controle de fatores de risco sujeitos à vigilância sanitária, tais como boas práticas na produção de alimentos, sistema de água potável, gerenciamento de esgoto sanitário, ineficiência na notificação de casos suspeitos.
 Atualmente emprega-se a Resolução RDC no 72, de 29 de dezembro de 2009, como instrumento para verificação da conformidade das condições em plataformas, entretanto, há peculiaridades que não estão adequadamente contempladas nesse Regulamento Técnico. Assim faz-se necessária a atuação da Agência com o objetivo de definir os requisitos de vigilância em saúde nestes ambientes.</t>
  </si>
  <si>
    <t>Lei no 9.782/1999;  RDC 72/2009</t>
  </si>
  <si>
    <t>25351.242432/2015-01</t>
  </si>
  <si>
    <t>10.4.1.a</t>
  </si>
  <si>
    <t>Requisitos de vigilância em saúde a bordo de navios, plataformas e instalações de apoio offshore.</t>
  </si>
  <si>
    <t>http://antigo.anvisa.gov.br/propostas-regulatorias#/visualizar/24339</t>
  </si>
  <si>
    <t>10.7</t>
  </si>
  <si>
    <t xml:space="preserve">Com a intensificação de fiscalização das empresas que atuam com transporte aeromédico, foi verificado pelos fiscais sanitários das PAF que algumas empresas que atuam realizando este serviço estavam em situação precária, porém, devido a falta de regulamentação específica quanto ao tema, os fiscais têm enfrentado dificuldade na cobrança de melhorias necessárias pela falta de entendimento, por parte das empresas, de seu enquadramento nas resoluções pre-existentes (RDC 02/2003, RDC 21/2008, RDC 56/2008  e RDC 63/2011 e RDC 307/2019).   No contexto da declaração da ESPII relacionada ao novo coronavírus (SARS-CoV-2), priorizou-se esforços na plublicação de Guia específico, reunindo e descrevendo as medidas sanitárias expressas legamente previstas e demais diretrizes e condutas técnicas adotados nacional e internacionalmente em situação que envolva pacientes com COVID-19 e os cuidados com profissionais e ambientes a eles expostos. </t>
  </si>
  <si>
    <t xml:space="preserve"> Formalização de entendimentos dos requisitos mínimos para a operação dos serviços de transporte aeromédicos de enfermos com Covid-19.</t>
  </si>
  <si>
    <t xml:space="preserve">RDC 02/2003, RDC 21/2008, RDC 56/2008, 63/2011 e RDC n° 307/2019
 </t>
  </si>
  <si>
    <t>Guia para Transportes Aeromédicos</t>
  </si>
  <si>
    <t>25759.916692/2020-20</t>
  </si>
  <si>
    <t>10.7.2.a</t>
  </si>
  <si>
    <t>Guia para Serviços de Transporte Aeromédico de Passageiros com COVID-19</t>
  </si>
  <si>
    <t>http://antigo.anvisa.gov.br/tap#/visualizar/456680</t>
  </si>
  <si>
    <t>http://antigo.anvisa.gov.br/guias#/visualizar/463890</t>
  </si>
  <si>
    <t>53.2</t>
  </si>
  <si>
    <t>http://antigo.anvisa.gov.br/guias#/visualizar/476284</t>
  </si>
  <si>
    <t>10.8</t>
  </si>
  <si>
    <t>Inspeções físicas remotas de cargas importadas sujeitas a vigilância sanitária.</t>
  </si>
  <si>
    <t xml:space="preserve">Esta proposta tem o objetivo de regulamentar as inspeções físicas remotas de cargas modernizando a atuação da Anvisa, trazendo maior qualidade e segurança para a atividade de conferência física e diminuindo o impacto da pandemia nas operações de comércio exterior. Além disso, a inspeção física remota visa aumentar a produtividade da atividade de inspeção física e melhorar a distribuição das atividades relacionadas a Portos, Aeroportos e Fronteiras (PAF), mantendo o rigor técnico e o foco no risco sanitário. A proposta se justifica pelos seguintes fatores:
- Ausência de norma que regulamenta o uso das ferramentas de tecnologia da informação nas inspeções físicas de cargas e descreva os requisitos necessários para a aplicação desta forma inovadora de atuação nas áreas de PAF;
- Diminuição da força de trabalho em Portos, Aeroportos e Fronteiras (PAF) devido ao crescente número de aposentadorias;
- Diminuição das inspeções em tempos de pandemia devido ao deslocamento dos servidores da área de PAF para atividades mais urgentes de controle de viajantes e de infraestrutura dos Postos, Aeroportos e Fronteiras; e
- Fragmentação do processo de trabalho, pois o servidor que analisa a documentação do processo de importação não é o mesmo servidor que realiza a inspeção física da carga.   </t>
  </si>
  <si>
    <t>A previsão da utilização de tecnologias da informação nas inspeções físicas, como o Microsoft Teams e o sistema CONFERE, indica que pode haver uma diminuição no custo e no tempo com o deslocamento do servidor para a inspeção física presencial, podendo este tempo ser utilizado para a realização de outras atividades. Além disso, a captação de imagens na inspeção remota traz maior qualidade, segurança e evidências para todo o processo de importação e para a tomada de decisão dos servidores anuentes como, por exemplo, no caso da necessidade de interdição das cargas. 
Já as vantagens da tecnologia da informação aliadas ao fato de um único servidor anuente passar a ser responsável tanto pela análise documental, como pela inspeção física remota, promete uma diminuição do tempo de liberação das cargas, tornando o processo mais objetivo e permitindo mais de uma verificação ao mesmo tempo e em recintos alfandegados distintos. Assim, obtém-se maior produtividade do trabalho de conferência física ao mesmo tempo em que se garante maior transparência e segurança no procedimento, cujas imagens, além de transmitidas em tempo real para o servidor, são gravadas e armazenadas. 
Ademais, tem-se a expectativa de um aumento no número de inspeções de cargas importadas, podendo ser incluídas também as remessas postais que chegam nos recintos alfandegados dos Correios e as remessas expressas que são operadas pelas empresas de courier, com volume de remessas da ordem de milhares por dia. Como o número de servidores da Anvisa disponíveis para a atividade de inspeção das importações destes recintos é reduzido, a inspeção física remota de cargas ampliaria a capacidade de resposta da Anvisa na fiscalização de produtos importados.</t>
  </si>
  <si>
    <t xml:space="preserve">25351.937193/2020-59 </t>
  </si>
  <si>
    <t>CGPAF</t>
  </si>
  <si>
    <t>10.8.1.a</t>
  </si>
  <si>
    <t>Autorização para realização de inspeção remota de cargas sujeitas a vigilância sanitária.</t>
  </si>
  <si>
    <t>http://antigo.anvisa.gov.br/tap#/visualizar/446351</t>
  </si>
  <si>
    <t>https://www.gov.br/anvisa/pt-br/assuntos/regulamentacao/air/analises-de-impacto-regulatorio/2021/25351-937193_2020-59-inspecao-remota-de-cargas-sujeitas-a-vigilancia-sanitaria.pdf/view</t>
  </si>
  <si>
    <t>Consulta Dirigida nº 07/2021</t>
  </si>
  <si>
    <t>http://antigo.anvisa.gov.br/propostas-regulatorias#/visualizar/448312</t>
  </si>
  <si>
    <t>http://antigo.anvisa.gov.br/legislacao#/visualizar/474481</t>
  </si>
  <si>
    <t>10.10</t>
  </si>
  <si>
    <t>Regulamento técnico de bens e produtos importados para fins de Vigilância Sanitária (Revisão da RDC 81/2008)</t>
  </si>
  <si>
    <t xml:space="preserve">Parte do Tema 2.4 (Controle sanitário na importação de bens e produtos para fins de Vigilância Sanitária), da Agenda Regulatória 2017-2020, precisará ser continuado na nova Agenda Regulatória 2021-2023, tendo em vista a necessidade de realizar a Revisão da RDC 81/2008 e não ser possível concluir tal revisão até abril/2021 quando está prevista a aprovação da nova Agenda Regulatória.
</t>
  </si>
  <si>
    <t>Revisão e modernização da RDC 81/2008</t>
  </si>
  <si>
    <t>RDC 81/2008</t>
  </si>
  <si>
    <t>25351.900861/2022-54</t>
  </si>
  <si>
    <t>GCPAF</t>
  </si>
  <si>
    <t>10.10.1.a</t>
  </si>
  <si>
    <t>Alteração da Resolução de Diretoria Colegiada - RDC nº 81, de 5 de novembro de 2008, que dispõe sobre o Regulamento Técnico de Bens e Produtos Importados para fins de Vigilância Sanitária</t>
  </si>
  <si>
    <t>RDC nº 81/2008</t>
  </si>
  <si>
    <t>http://antigo.anvisa.gov.br/tap#/visualizar/475311</t>
  </si>
  <si>
    <t>http://antigo.anvisa.gov.br/legislacao#/visualizar/475281</t>
  </si>
  <si>
    <t>25351.900783/2022-98</t>
  </si>
  <si>
    <t>10.10.2.a</t>
  </si>
  <si>
    <t>Revisão do Regulamento técnico de bens e produtos importados para fins de Vigilância Sanitária (RDC nº 81/2008)</t>
  </si>
  <si>
    <t>http://antigo.anvisa.gov.br/propostas-regulatorias#/visualizar/475881</t>
  </si>
  <si>
    <t>Edital de chamamento nº 11, de 03/06/2022 - prorrogou o prazo do Edital de chamamento nº 08, de 18/04/2022</t>
  </si>
  <si>
    <t>http://antigo.anvisa.gov.br/propostas-regulatorias#/visualizar/486091</t>
  </si>
  <si>
    <t>25351.933940/2021-61</t>
  </si>
  <si>
    <t>10.10.3.a</t>
  </si>
  <si>
    <t>Disposição sobre a importação de bens e produto sujeitos à vigilância sanitária por meio de Declaração Única de Importação</t>
  </si>
  <si>
    <t>http://antigo.anvisa.gov.br/tap#/visualizar/507754</t>
  </si>
  <si>
    <t>http://antigo.anvisa.gov.br/legislacao#/visualizar/508152</t>
  </si>
  <si>
    <t>10.11</t>
  </si>
  <si>
    <t>Requisitos sanitários para a importação realizada por pessoa física pela modalidade de remessa postal, remessa expressa e bagagem acompanhada.</t>
  </si>
  <si>
    <t>A redução de número de servidores em PAF e a necessidade de rápida resposta liberação de mercadorias importadas pelas modalidades de bagagem acompanhada, remessa postal e remessa expressa traz a necessidade de revisão da seção II do Capítulo III da RDC 81/2008, que trata da importação de bens ou produtos por meio de remessa expressa, remessa postal ou encomenda aérea internacional. Somado a dificuldade de pessoal nos postos, a situação de pandemia do Coronavirus trouxe maior envolvimento das equipes da Anvisa de Portos, Aeroportos, Fronteiras e Recintos Alfandegados nas ações de fiscalização de voos e passageiros, incluindo a inspeção de bagagem acompanhada. 
A proposta de ato normativo propõe simplificar o processo de fiscalização sanitária das importações por pessoa física que tem um risco mais baixo de causar danos à saúde pública. A substituição da fiscalização sanitária por ações de monitoramento para a importação de medicamentos, alimentos, saneantes para uso doméstico, cosméticos, produtos de higiene pessoal e perfumes permite o direcionamento de recursos para as atividades de maior risco. O ato normativo visa também dar maior transparência as ações da Anvisa na importação por pessoa física, além de promover ações de orientação quanto a segurança dos produtos importados. Processo relacionado: 25351.926687/2020-16</t>
  </si>
  <si>
    <t>Formalização de novos requisitos sanitários para a importação por pessoa física pela modalidade de remessa postal, remessa expressa e bagagem acompanhada"</t>
  </si>
  <si>
    <t>25351.926687/2020-16</t>
  </si>
  <si>
    <t>10.11.1.a</t>
  </si>
  <si>
    <t>http://antigo.anvisa.gov.br/tap#/visualizar/430163</t>
  </si>
  <si>
    <t>10.12</t>
  </si>
  <si>
    <t>Revisão de normativos para importação de produtos sujeitos a vigilância sanitária por unidades de saúde.</t>
  </si>
  <si>
    <t>A RDC nº 383/2020 (revogada posteriormente pela RDC 488/2021) foi publicada no contexto da pandemia da Covid-19, com o objetivo de solucionar algumas dificuldades relatadas por hospitais ou estabelecimentos de assistência à saúde em relação à importação de produtos sujeitos à vigilância sanitária não disponíveis no mercado nacional. Entretanto, como esta RDC não passou por Consulta Pública devido à urgência em que foi publicada, apresenta alguns pontos que precisam ser discutidos e retificados e cujos impactos apareceram na medida em que ela vem sendo aplicada nestes 8 meses da sua vigência.</t>
  </si>
  <si>
    <t>A - Solucionar algumas dificuldades relatadas por hospitais ou estabelecimentos de assistência à saúde em relação à importação de produtos sujeitos à vigilância sanitária
B - Deixar clara a documentação que deve ser encaminhada no processo de solicitação de importação em caráter excepcional de produtos não regularizados, sendo considerada atualmente insuficiente para uma garantia mínima da qualidade, segurança e eficácia do produto e para uma tomada de decisão coerente pela Diretoria Colegiada da Anvisa.
C - Retificação de alguns pontos tais como a exigência de AFE para hospitais; não ter revogado o Artigos 7º, 8º e. 9º da RDC nº 208, de 5 de janeiro de 2018, que alteram especificamente o Capítulo IX da RDC nº 81/2008; e de não ter incluído a definição de unidades de saúde para fins da normativa.
D - Aperfeiçoamento de norma  e do processo de trabalho relacionado a ela, tão importante para que pacientes fragilizados tenham acesso a produtos sujeitos a vigilância sanitária não disponíveis no mercado nacional, que atendam a critérios mínimos de qualidade, segurança e eficácia.
E - Vincular outras 3 normas que versam sobre a importação por unidade de saúde para uso exclusivo, à RDC nº 383/2020 - revogada pela RDC 488/2021.</t>
  </si>
  <si>
    <t>RDC nº 383, de 12 de maio de 2020
RDC 81, de 5 de novembro de 2008
RDC nº 8, de 28 de fevereiro de 2014, IN nº 1, de 28 de fevereiro de 2014, RDC nº 208, de 5 de janeiro de 2018.</t>
  </si>
  <si>
    <t>25351.903807/2021-80</t>
  </si>
  <si>
    <t>10.12.1.a</t>
  </si>
  <si>
    <t>Importação de produtos sujeitos à vigilância sanitária por unidade de saúde, para seu uso exclusivo</t>
  </si>
  <si>
    <t>RDC nº 383/2020</t>
  </si>
  <si>
    <t>http://antigo.anvisa.gov.br/tap#/visualizar/448314</t>
  </si>
  <si>
    <t>http://antigo.anvisa.gov.br/legislacao#/visualizar/448260</t>
  </si>
  <si>
    <t>10.13</t>
  </si>
  <si>
    <t>Controle sanitário de portos e embarcações (revisão da RDC 72/2009)</t>
  </si>
  <si>
    <t>O controle sanitário de portos é regulamentado pela RDC nº 72/2009, que estabelece os requisitos a serem cumpridos, do ponto de vista de infraestrutura e apoio logístico portuários; e da entrada, trânsito, operação e permanência de embarcações no país. Na fiscalização das condições operacionais e higiênico-sanitárias da embarcação, tem destaque o abastecimento de água para consumo humano; o armazenamento e manipulação de gêneros alimentícios e água potável industrializada; a retirada dos resíduos sólidos gerados a bordo; climatização, higienização das embarcações; e o tratamento e liberação de efluentes; além do controle dos fatores de risco para viajantes e tripulantes se constatada a ocorrência de eventos de saúde a bordo. No entanto, dada a extensa dimensão territorial brasileira, somada às peculiaridades regionais, observa-se ainda lacunas regulatórias que impõem diversos desafios e limitações à atuação dos inspetores. Acrescente-se, ainda, que o controle de portos no Brasil envolve outros órgãos do governo, a citar Marinha do Brasil e ANTAQ, Receita Federal, Vigiagro. Para uma atuação harmônica e integrada, entende-se ser necessário alinhar a denominação de portos organizados e classificação dos tipos de embarcação e navegação existentes no país. Dadas a importância e a criticidade dos aspectos que possam representar fatores de risco à saúde humana e transmissão de doenças contagiosas, propõe-se como necessária a integral revisão do marco regulatório que abrange os portos de controle sanitário instalados em todo o território nacional, as embarcações e outros meios de transporte de interesse sanitário que por eles transitem.</t>
  </si>
  <si>
    <t>A revisão do marco regulatório que visa à promoção da saúde nos portos de controle sanitário instalados em território nacional, e embarcações que por eles transitem, trará diversos benefícios, tais como:  ganho de qualidade para a atuação fiscalizatória da Anvisa; mais clareza para o setor regulado dos requisitos e procedimentos a serem cumpridos; atendimento das especificidades regionais de navegação que ainda carecem de adequado tratamento;  atuação mais harmônica entre as autoridades de governo atuantes em portos; e, consequentemente propiciará ambientes mais seguros para viajantes, tripulantes e trabalhadores de apoio portuário.</t>
  </si>
  <si>
    <t xml:space="preserve">RDC 72/2009
</t>
  </si>
  <si>
    <t>10.13.1.a</t>
  </si>
  <si>
    <t>Revisão da Resolução RDC 72/2009</t>
  </si>
  <si>
    <t xml:space="preserve">RDC nº 72/2009
</t>
  </si>
  <si>
    <t>https://antigo.anvisa.gov.br/propostas-regulatorias#/visualizar/512423</t>
  </si>
  <si>
    <t>25351.907868/2022-05</t>
  </si>
  <si>
    <t>10.13.2.a</t>
  </si>
  <si>
    <t>Revisão do controle sanitário de portos e embarcações (revisão da RDC 72/2009)</t>
  </si>
  <si>
    <t>http://antigo.anvisa.gov.br/tap#/visualizar/492292</t>
  </si>
  <si>
    <t>http://antigo.anvisa.gov.br/legislacao#/visualizar/491293</t>
  </si>
  <si>
    <t>25351.921367/2023-12</t>
  </si>
  <si>
    <t>10.13.3.a</t>
  </si>
  <si>
    <t xml:space="preserve">Alteração do Regulamento Técnico que visa à promoção da saúde nos portos de controle sanitário instalados em território nacional, e embarcações que por eles transitem </t>
  </si>
  <si>
    <t>http://antigo.anvisa.gov.br/tap#/visualizar/510355</t>
  </si>
  <si>
    <t>http://antigo.anvisa.gov.br/legislacao#/visualizar/510153</t>
  </si>
  <si>
    <t>10.15</t>
  </si>
  <si>
    <t>Orientação e Controle Sanitário de Viajantes em Portos, Aeroportos, Passagens de Fronteiras e Recintos Alfandegados (revisão da RDC 21/2008)</t>
  </si>
  <si>
    <t xml:space="preserve">Com a adoção do Regulamento Sanitário Internacional (RSI) durante a Assembleia Mundial de Saúde emmaio de 2005, os Estados Partes concordaram em desenvolver, fortalecer e manter capacidades básicas de saúderelacionadas à vigilância e resposta em pontos de entrada designados (PoE). Com o advento da pandemia de SARS-CoV-2, foram identificadas oportunidades de melhoria nas ações relacionadas ao controle sanitário de viajantes. Com isso, torna-se oportuno o início das discussões sobre o tema para atualização da norma em questão. </t>
  </si>
  <si>
    <t>Gerar um instrumento normativo com maior aplicação em emergências de saúde pública.</t>
  </si>
  <si>
    <t>RDC 21/2008</t>
  </si>
  <si>
    <t>25351.918751/2022-49</t>
  </si>
  <si>
    <t>COVIG</t>
  </si>
  <si>
    <t>10.15.1.a</t>
  </si>
  <si>
    <t>RDC nº 21/2008</t>
  </si>
  <si>
    <t>http://antigo.anvisa.gov.br/tap#/visualizar/499949</t>
  </si>
  <si>
    <t>https://www.gov.br/anvisa/pt-br/assuntos/regulamentacao/air/analises-de-impacto-regulatorio/2023/25351-918751-2022-49-relatorio-de-analise-de-impacto-regulatorio-sobre-o-controle-sanitario-de-viajantes-em-portos-aeroportos-e-passagens-de-fronteira</t>
  </si>
  <si>
    <t>Produtos para a Saúde</t>
  </si>
  <si>
    <t>11.1</t>
  </si>
  <si>
    <t>Acesso expandido a dispositivos médicos</t>
  </si>
  <si>
    <t>O acesso expandido é uma via potencial para pacientes com doença ou condição séria ou com risco à vida acessarem um dispositivo médico experimental que não foi aprovado ou liberado pela Anvisa para tratamento fora dos ensaios clínicos e quando não há opções de terapia alternativa comparáveis ou satisfatórias disponíveis. Este acesso pode acontecer através de um dos dois mecanismos:
•	Uso Emergencial
•	Uso compassivo (ou acesso de paciente individual / pequeno grupo)
A emergência em saúde pública criada pela pandemia de sars-cov-2 ofereceu momentos desafiadores com relação à promoção de acesso rápido e seguro a tecnologias em desenvolvimento ou de características inovadoras que poderiam oferecer benefícios a pacientes em cenários de ameaça à vida. 
O uso emergencial acontece quando há necessidade de usar um dispositivo que não recebeu a aprovação ou liberação da Anvisa em uma emergência. O acesso expandido a um dispositivo experimental sob o mecanismo de uso emergencial objetiva fornecer aos pacientes e médicos acesso a dispositivos experimentais para lidar com situações de risco à vida imediato quando não houver alternativa disponível e tempo suficiente para usar os procedimentos existentes para obter a aprovação da Anvisa. O uso emergencial pode ser aplicável se o dispositivo estiver sendo estudado em ensaios clínicos em um Dossiê de Investigação de Dispositivo Médico (DICD) como quando um médico que não faz parte do estudo clínico deseja usar o dispositivo para tratar um paciente em uma situação de risco imediato à vida. Um DICD permite que um dispositivo em investigação seja usado em um estudo clínico para coletar dados de segurança e eficácia.
Os Critérios para o uso emergencial seriam:
•	O paciente apresenta uma condição com risco à vida que precisa de tratamento imediato;
•	Não existe um tratamento alternativo geralmente aceitável para a doença; e
•	Devido à necessidade imediata de usar o dispositivo, não há tempo para usar os procedimentos existentes para obter a aprovação da Anvisa para o uso.
Assim, se tais critérios forem atendidos, não seria necessário a aprovação da Anvisa para o uso emergencial. Espera-se que o médico determine que as circunstâncias do paciente atendem aos critérios acima, avalie o potencial de benefício do uso do dispositivo não aprovado e tenha uma razão substancial para acreditar que haverá benefícios. No caso de um dispositivo ser usado em circunstâncias que atendam aos critérios listados acima, o médico deve seguir o maior número possível de procedimentos de proteção ao paciente. Esses procedimentos de proteção ao paciente incluem a obtenção de:
•	Consentimento informado do paciente ou representante legal;
•	Liberação da instituição conforme especificado por suas políticas;
•	Aprovação do comitê de ética institucional
•	Uma avaliação independente de um médico não envolvido no processo; e
•	Autorização do fabricante do dispositivo.
Com relação ao uso compassivo, se refere a circunstâncias em que um dispositivo experimental é a única opção disponível para um paciente que enfrenta uma doença ou condição séria ou com risco à vida. A opção do uso compassivo fornece um caminho para acessar dispositivos em investigação que não receberam a aprovação ou liberação da Anvisa para pacientes para os quais o médico assistente acredita que o dispositivo pode fornecer um benefício no diagnóstico, monitoramento ou tratamento de sua doença ou condição. O uso compassivo pode contemplar tanto dispositivos que estão sendo estudados em um ensaio clínico sob um DICD para pacientes que não atendam aos requisitos para inclusão na investigação clínica quanto dispositivos para os quais o médico assistente acredita que o dispositivo pode fornecer um benefício no tratamento ou diagnóstico de sua doença ou condição. Também pode ser usado para dispositivos que não estão sendo estudados em uma investigação clínica (quando não existe um DICD para o dispositivo). Esta condição é normalmente aprovada para pacientes individuais, mas pode ser aprovada para tratar um pequeno grupo de pacientes. Os critérios para uso compassivo seriam:
•	O paciente  apresenta uma doença , condição grave ou com risco à vida;
•	Não há terapia alternativa comparável ou satisfatória para diagnosticar, monitorar ou tratar a doença ou condição; e
•	O benefício potencial para o paciente justifica os riscos potenciais do dispositivo em investigação.</t>
  </si>
  <si>
    <t>Geração de um marco regulatório específico para acesso do cidadão a tecnologias em saúde que podem trazer benefícios em situações excepcionais e oferecendo um trâmite regulatório específico similar ao que já existe para medicamentos.</t>
  </si>
  <si>
    <t>25351.912547/2021-33</t>
  </si>
  <si>
    <t>CPPRO</t>
  </si>
  <si>
    <t>11.1.1.a</t>
  </si>
  <si>
    <t>Uso Compassivo de Dispositivos Médicos</t>
  </si>
  <si>
    <t>http://antigo.anvisa.gov.br/propostas-regulatorias#/visualizar/452081</t>
  </si>
  <si>
    <t>http://antigo.anvisa.gov.br/propostas-regulatorias#/visualizar/451767</t>
  </si>
  <si>
    <t>http://antigo.anvisa.gov.br/legislacao#/visualizar/476282</t>
  </si>
  <si>
    <t>Produtos para a saúde</t>
  </si>
  <si>
    <t>11.2</t>
  </si>
  <si>
    <t>Adequação dos procedimentos relacionados à notificação à Anvisa de ações de campo por detentores de registro de produtos para a saúde (Realização de ajustes pontuais na RDC 23/2012)</t>
  </si>
  <si>
    <t>A IN nº 1 de 2012 foi revogada em dezembro de 2020 e a RDC nº 23, de 2012 já dispõe de minuta de publicação elaborada. O projeto já dipõe de deliberação da DICOL para dispensa de avaliação de impacto regulatorio e de consulta publica. Processo SEI 25351.941316/2019-12</t>
  </si>
  <si>
    <t>Publicação das atualizações na RDC nº 23, de 2012</t>
  </si>
  <si>
    <t>RDC 23/2012</t>
  </si>
  <si>
    <t xml:space="preserve">25351.941316/2019-12 </t>
  </si>
  <si>
    <t>GETEC</t>
  </si>
  <si>
    <t>11.2.1.a</t>
  </si>
  <si>
    <t xml:space="preserve"> Altera a Resolução de Diretoria Colegiada - RDC nº 23, de 4 de abril de 2012, que dispõe sobre a obrigatoriedade de execução e notificação de ações de campo por detentores de registro de produtos para a saúde no Brasil</t>
  </si>
  <si>
    <t>RDC nº 23/2012                           IN nº 1/2012</t>
  </si>
  <si>
    <t>http://antigo.anvisa.gov.br/propostas-regulatorias#/visualizar/411598</t>
  </si>
  <si>
    <t>http://antigo.anvisa.gov.br/legislacao#/visualizar/451745</t>
  </si>
  <si>
    <t>11.3</t>
  </si>
  <si>
    <t>Análise de petições de dispositivos médicos com aproveitamento de análises de autoridades reguladoras reconhecidas</t>
  </si>
  <si>
    <t>O registro de dispositivos médicos é uma das principais atividades desempenhadas pelas áreas técnicas que compõem a GGTPS, demandando grande parte da sua força de trabalho. O notório incremento da complexidade dos produtos submetidos à análise da Anvisa e o aumento nos volumes de petições identificado nos últimos anos têm desafiado a área a desenvolver mecanismos de simplificação de processos e de aproveitamento de iniciativas internacionais que permitam maior agilidade na disponibilização de tecnologias aos serviços de saúde e usuários em geral. 
As recentes evoluções no sistema regulatório brasileiro de dispositivos médicos e os constantes contatos da Anvisa com autoridades reguladoras de outros países, especialmente aquelas participantes do IMDRF (International Medical Device Regulators Forum), têm permitido a adoção de mecanismos de "reliance" junto a essas organizações. A partir da publicação de um regulamento sobre o aproveitamento de informações regulatórias internacionais, as análises técnicas para a concessão de registro de dispositivos médicos de classes de risco III e IV previamente regularizados por autoridades reguladoras reconhecidas pela Anvisa poderão ocorrer de forma acelerada quando houver manifestação dos solicitantes nas petições. Os requisitos regulatórios nacionais específicos, tais como os relativos a rotulagem e instruções de uso e eventuais certificações, serão mantidos.</t>
  </si>
  <si>
    <t>Estabelecer um regulamento que especifique as situações em que as regularizações de dispositivos médicos comprovadas em jurisdições elencadas pela Anvisa permitam uma análise técnica acelerada das petições de registro de produtos de classes de risco III e IV, reduzindo os tempos médios de análise e disponibilização de tecnologias para o mercado nacional.</t>
  </si>
  <si>
    <t>RDC 185/2001; RDC 36/2015</t>
  </si>
  <si>
    <t>25351.933566/2022-84</t>
  </si>
  <si>
    <t>11.3.1.a</t>
  </si>
  <si>
    <t>Procedimento otimizado para fins de análise e decisão de petições de registro de dispositivos médicos, por meio do aproveitamento de análises realizadas por Autoridade Reguladora Estrangeira Equivalente (AREE).</t>
  </si>
  <si>
    <t>http://antigo.anvisa.gov.br/tap#/visualizar/509356</t>
  </si>
  <si>
    <t>http://antigo.anvisa.gov.br/consultas-publicas#/visualizar/509352</t>
  </si>
  <si>
    <t>GIPRO</t>
  </si>
  <si>
    <t>11.6</t>
  </si>
  <si>
    <t>Classificação de risco, os regimes de controle de cadastro e registro e os requisitos de rotulagem e instruções de uso de produtos para diagnóstico in vitro (Revisão da RDC 36/2015)</t>
  </si>
  <si>
    <t>A RDC 36/2015 que Dispõe sobre a classificação de risco, os regimes de controle de cadastro e registro eos requisitos de rotulagem e instruções de uso de produtos para diagnóstico in vitro,inclusive seus instrumentos e dá outras providências é uma norma harmonizada MERCOSUL. Recebemos um texto de trabalho com proposta de revisão e a GEVIT/GGTPS está trabalhando na revisão da norma. Com atenção especial em definições e regras de classificação de produtos para diagnóstico in vitro, no intuito de convergir com o que outros países do bloco usam considerando as especificidades do Brasil.</t>
  </si>
  <si>
    <t>Manter a norma brasileira em harmonia com o Mercosul nos quesitos definições e classifiação de risco, acompanhar o desenvolvimento de novos produtos e tecnologias na área de diagnóstico in vitro. </t>
  </si>
  <si>
    <r>
      <t xml:space="preserve">RDC 270/19; RDC 340/20; RDC 423/20; </t>
    </r>
    <r>
      <rPr>
        <sz val="11"/>
        <color rgb="FF000000"/>
        <rFont val="Calibri"/>
        <family val="2"/>
      </rPr>
      <t xml:space="preserve">RDC 702/2022 (revogou a RDC 445/20 e outras); RDC 52/2015; IN 74/20; </t>
    </r>
  </si>
  <si>
    <t>25351.925151/2019-31</t>
  </si>
  <si>
    <t>11.6.1.a</t>
  </si>
  <si>
    <t>Atualização de definições e regras de classificação de risco de dispositivos médicos para diagnóstico in vitro sujeitos à vigilância sanitária (Resolução Mercosul GMC 79/96)</t>
  </si>
  <si>
    <t>RDC 36/2015</t>
  </si>
  <si>
    <t>http://antigo.anvisa.gov.br/propostas-regulatorias#/visualizar/401154</t>
  </si>
  <si>
    <t xml:space="preserve">http://antigo.anvisa.gov.br/documents/33880/5281834/25351.925151_2019-31-Revis%C3%A3o+da+RDC+36_2015+classifica%C3%A7%C3%A3o+de+dispositivos+medicos+no+Mercosul.pdf/92f1dbb7-7ddd-4812-aa5f-b910d0ae50b4 </t>
  </si>
  <si>
    <t>http://antigo.anvisa.gov.br/consultas-publicas#/visualizar/408668</t>
  </si>
  <si>
    <t>https://antigo.anvisa.gov.br/legislacao#/visualizar/513404</t>
  </si>
  <si>
    <t>11.7</t>
  </si>
  <si>
    <t>Ensaios clínicos com dispositivos 
médicos (Revisão da RDC 
548/2021)</t>
  </si>
  <si>
    <r>
      <t>A norma relativa à aprovação , controle e monitoramento de ensaios clínicos  com dispositivos médicos</t>
    </r>
    <r>
      <rPr>
        <b/>
        <sz val="11"/>
        <color theme="1"/>
        <rFont val="Calibri"/>
        <family val="2"/>
        <scheme val="minor"/>
      </rPr>
      <t xml:space="preserve"> (RDC 10/2015 - consolidada e revogada posteriormente pela RDC 548/2021)</t>
    </r>
    <r>
      <rPr>
        <sz val="11"/>
        <color theme="1"/>
        <rFont val="Calibri"/>
        <family val="2"/>
        <scheme val="minor"/>
      </rPr>
      <t xml:space="preserve"> foi originalmente concebida em 2014, onde foram estabelecidas diretrizes e ritos administrativos em um modelo extremamente atrelado às práticas administrativas também concebidas para os ensaios clínicos com medicamentos (RDC 09/2015) , nesse momento, pela primeira vez estava sendo construído um marco regulatório específico para os ensaios clínicos com dispositivos médicos, com vistas a obter uma regulação que fosse mais adequada ao setor de dispositivos médicos. No entanto, </t>
    </r>
    <r>
      <rPr>
        <b/>
        <sz val="11"/>
        <color theme="1"/>
        <rFont val="Calibri"/>
        <family val="2"/>
        <scheme val="minor"/>
      </rPr>
      <t>após a aprovação da RDC 10/2015 - posteriormente consolidada/revogada pela RDC 548/2021</t>
    </r>
    <r>
      <rPr>
        <sz val="11"/>
        <color theme="1"/>
        <rFont val="Calibri"/>
        <family val="2"/>
        <scheme val="minor"/>
      </rPr>
      <t>, que foi o resultado do processo de criação desse novo marco regulatório, ficou evidente que os ritos administrativos ora empregados para a área de medicamentos se mostraram de complexidade extrema e muitas vezes desnecessária para regular os ensaios clínicos com dispositivos médicos, considerando algumas evidências apresentadas abaixo:
1.	O modelo de desenvolvimento de medicamentos se mostrou bem distinto do modelo de dispositivos médicos no tocante à necessidade de fases específicas que existem para os medicamentos (fases I,II e III) e que normalmente não seguem o mesmo rito para dispositivos médicos, onde muitas vezes a pesquisa clínica é apenas um modelo complementar para a avaliação clínica do dispositivo médico com vistas a atender os requisitos essenciais de segurança e eficácia.
2.	O modelo administrativo adotado não conseguiu atingir os principais polos de realização de ensaios clínicos de dispositivos médicos que são as universidades públicas, start-ups e centros de pesquisa geridos por investigadores autônomos.
3.	As taxas utilizadas foram as mesmas empregadas na área de medicamentos, sendo que o modelo deveria ser revisto considerando a área de produtos para saúde.
4.	A consulta pública utilizada no modelo anterior não seguiu os ritos que são praticados atualmente considerando avaliação de impacto regulatório além de uma discussão mais ampla com os diversos atores que atuam no cenário específico de ensaios clínicos com dispositivos médicos.</t>
    </r>
  </si>
  <si>
    <t>Assim, diante do exposto, se faz necessária uma reavaliação do marco regulatório no intuito de atingir os objetivos preconizados originalmente na regulação de ensaios clínicos dispositivos médicos, além de estabelecer regras mais ajustadas e específicas nesse cenário. Outro objetivo premente é a necessidade de simplificação administrativa do modelo adotado para receber informações e processos relativos aos ensaios clínicos com dispositivos médicos, atualmente são necessários no mínimo dois processos para que a análise seja iniciada, acarretando dificuldades para otimizar tanto a compreensão por parte do setor regulado quanto as necessidades de celeridade da análise de processos dessa natureza.</t>
  </si>
  <si>
    <r>
      <rPr>
        <b/>
        <sz val="11"/>
        <color theme="1"/>
        <rFont val="Calibri"/>
        <family val="2"/>
        <scheme val="minor"/>
      </rPr>
      <t>RDC 548/2021 de 30 de agosto de 2021,</t>
    </r>
    <r>
      <rPr>
        <sz val="11"/>
        <color theme="1"/>
        <rFont val="Calibri"/>
        <family val="2"/>
        <scheme val="minor"/>
      </rPr>
      <t xml:space="preserve"> que revogou a RDC nº 10, de 20 de fevereiro de 2015 </t>
    </r>
  </si>
  <si>
    <t>25351.910384/2022-35</t>
  </si>
  <si>
    <t>11.7.1.a</t>
  </si>
  <si>
    <t>Revisão da Resolução de Diretoria Colegiada - RDC n. 548, de 30 de agosto de 2021, que dispõe sobre a realização de ensaios clínicos com dispositivos médicos no Brasil</t>
  </si>
  <si>
    <t>RDC nº 548/2021</t>
  </si>
  <si>
    <t>http://antigo.anvisa.gov.br/tap#/visualizar/489728</t>
  </si>
  <si>
    <t>http://antigo.anvisa.gov.br/consultas-publicas#/visualizar/498511</t>
  </si>
  <si>
    <t>https://antigo.anvisa.gov.br/legislacao#/visualizar/513993</t>
  </si>
  <si>
    <t>11.8</t>
  </si>
  <si>
    <t>Guia de Especificação da Documentação para o Peticionamento Eletrônico de Dispositivos Médico</t>
  </si>
  <si>
    <t>Documentos submetidos pelo setor produtivo para a regularização de dispositivos médicos constantemente apresentam algumas questões  de forma, e não de conteúdo, que dificultam a regularização do produto pela Anvisa. Em alguns casos, podem, inclusive, levar ao indeferimento da regularização.
Isto decorre de uma série de fatores, dentre os quais se destaca a ilegibilidade de documentos necessários para a regularização, como Certificado de Conformidade emitido no âmbito do Sistema Brasileiro de Avaliação da Conformidade (SBAC). É possível que o documento apresentado tenha conteúdo em conformidade com a legislação, mas pela impossibilidade de leitura, ele não é aceito e o processo poderá seguir para as etapas de exigência ou indeferimento.
O guia que será proposto nesse processo administrativo de regulação pretende instruir o setor produtivo para que seus documentos apresentem qualidade suficiente para que a avaliação possa se concentrar nos aspectos técnicos e permita uma análise mais fluida. Este será o primeiro guia da Anvisa a focar nesse aspecto.
O eventual cumprimento do guia pelo setor produtivo propiciará uma melhoria nos tempos dedicados à avaliação do produto submetido para a análise da Anvisa, beneficiando tanto a Anvisa quanto o setor produtivo, pois a decisão do processo será mais célere.</t>
  </si>
  <si>
    <t>Estabelecer recomendações a maneira como os arquivos podem ser construídos para inclusão no peticionamento eletrônico de dispositivos médicos. Estarão inclusos os formatos de arquivo que são comumente usados nos envios eletrônicos, tais como PDF, DOCX, XLSX e JPEG.</t>
  </si>
  <si>
    <t>RDC nº 470/2021, Decreto nº 10.278, de 18 de março de 2020 e Decreto nº 10.543, de 13 de novembro de 2020</t>
  </si>
  <si>
    <t>25351.934327/2020-80</t>
  </si>
  <si>
    <t>11.8.1.a</t>
  </si>
  <si>
    <t>http://antigo.anvisa.gov.br/tap#/visualizar/438148</t>
  </si>
  <si>
    <t>http://antigo.anvisa.gov.br/guias#/visualizar/465882</t>
  </si>
  <si>
    <t>44.3</t>
  </si>
  <si>
    <t xml:space="preserve">https://antigo.anvisa.gov.br/guias#/visualizar/513403
</t>
  </si>
  <si>
    <t>11.8.1.b</t>
  </si>
  <si>
    <t>Revisão da versão 2 do Guia de Especificação da Documentação para o Peticionamento Eletrônico de Dispositivos Médico</t>
  </si>
  <si>
    <t>http://antigo.anvisa.gov.br/tap#/visualizar/493704</t>
  </si>
  <si>
    <t>11.9</t>
  </si>
  <si>
    <t>Guia sobre Princípios e Práticas de Cibersegurança em Dispositivos Médicos</t>
  </si>
  <si>
    <t>Suportes lógicos (softwares) destinados à diagnóstico ou terapia em saúde, ou que comandem um produto médico ou que tenham influência em seu uso também são considerados dispositivos médicos e estão sujeitos à regulação da Anvisa. São exemplos: softwares de processamento de imagens para diagnósticos, softwares de diagnóstico em saúde (ex: glicemia), software de planejamento de radioterapia e, até mesmo, certos aplicativos de celular podem ser considerados softwares como dispositivos médicos.
Os softwares como dispositivos médicos podem ser autônomos, operando como dispositivos com fim em si mesmo ou em combinação com outro(s) dispositivo(s). No primeiro caso, existem os aplicativos móveis para diagnósticos, por exemplo, cálculo de doses de insulina. No último caso, há softwares utilizando medições a partir de um sensor, como as bombas de infusão e marcapassos. O escopo do tema são os dispositivos médicos que contêm firmware, controladores programáveis ou softwares que se conectam em rede.
Segundo a ISO (International Organization for Standardization), a cibersegurança é definida como a preservação da confidencialidade, integridade e disponibilidade das informações no ciberespaço. A necessidade de cibersegurança eficaz para garantir a funcionalidade dos dispositivos médicos e a segurança do paciente tem se tornado cada vez mais importante com o aumento do uso de dispositivos conectado à rede cabeada ou sem fio e à Internet. Os incidentes de cibersegurança tornaram inoperantes os dispositivos médicos e as redes hospitalares, interrompendo a prestação de cuidado médico ao paciente nas instalações de serviço de saúde. Há estudos que apontam que este tipo de ataque alcançou a marca de 94% dos serviços de saúde. Portanto, não apenas os dispositivos médicos necessitam de atenção, mas o próprio ambiente em que eles se encontram, sendo este um meio para alcançar aqueles. Tais incidentes podem conduzir a dano ao paciente através de atrasos e/ou erros no diagnóstico e/ou nos tratamentos, etc. A cibersegurança destes dispositivos inclui não somente a proteção da informação, mas a proteção de outros ativos como a própria pessoa.
O guia objeto deste processo pretende ajudar todos os intervenientes a entender melhor seu papel no suporte à cibersegurança proativa que ajuda a proteger e fortalecer dispositivos médicos em antecipação a futuros ataques, problemas ou eventos. Ademais, há necessidade de convergência regulatória internacional com o International Medical Device Regulators Forum (IMDRF), do qual o Brasil é membro. No intuito de demonstrar convergência regulatória e harmonização nas discussões do IMDRF, é proposto a internalização de guias sobre software que orientam temas já formalizados na regulamentação da Anvisa sobre dispositivos médicos. 
Neste processo, incluímos o guia de princípios e práticas de cibersegurança em dispositivos médicos, que é resultado do grupo de trabalho homônimo do IMDRF e a Anvisa está incorporando o documento ao seu arcabouço regulatório.</t>
  </si>
  <si>
    <t>Estabelecer guia a respeito dos princípios e práticas de cibersegurança em dispositivos médicos.</t>
  </si>
  <si>
    <t>RDC 185/2001</t>
  </si>
  <si>
    <t>25351.906944/2020-95</t>
  </si>
  <si>
    <t>11.9.1.a</t>
  </si>
  <si>
    <t>http://antigo.anvisa.gov.br/propostas-regulatorias#/visualizar/414868</t>
  </si>
  <si>
    <t>38.1</t>
  </si>
  <si>
    <t xml:space="preserve">http://antigo.anvisa.gov.br/legislacao#/visualizar/433502
</t>
  </si>
  <si>
    <t>11.10</t>
  </si>
  <si>
    <t>Identificação Única de Dispositivos Médicos (UDI)</t>
  </si>
  <si>
    <t>A Unique Device Identification (UDI) é um padrão internacional que segue regras do Fórum Internacional de Reguladores em Dispositivos Médicos (IMDRF), sendo definido como uma série de caracteres numéricos ou alfanuméricos criado por meio de uma identificação de dispositivos globalmente aceita e um padrão de codificação. Padrão este composto pelos UDI Device Identifier (UDI-DI) e UDI Product Identifier (UDI-PI). Estes caracteres combinados permitem a identificação inequívoca de um determinado dispositivo médico no mercado. 
O sistema UDI pretende prover uma simples e globalmente harmônica identificação positiva de dispositivos médicos através da distribuição e uso, requerendo que o rótulo de dispositivos aceitem um identificador global único de dispositivos (a ser expresso por Captura de Dados de Identificação Automática e, se aplicável, Interpretação Legível por Humanos) baseado em um padrão: a UDI-DI daquele identificador global único estando vinculado a um banco de dados de UDI de uma jurisdição específica. 
O tema encontra-se globalmente em desenvolvimento para facilitar adequada identificação por meio da distribuição e uso de dispositivos médicos em pacientes. Por estar em operação em outras agências reguladoras, como Food and Drug Administration (FDA), Pharmaceuticals and Medical Devices Agency (PMDA) e Ministry of Food and Drug Safety (MFDS), há conhecimento sedimentado sobre o tema, propiciando melhor experiência e curva de aprendizado no processo de desenvolvimento, implantação, construção de regulamentação do sistema UDI e seu uso. Sendo assim, a Anvisa pode se valer da experiência das demais agências reguladoras e a experiência das organizações que estão adaptadas para o tema em tela. 
A eficácia de atividades pós-mercado é um desafio para fabricantes, usuários e autoridades competentes. A importância deste tema encontra espaço no fato de que a identificação de dispositivos médicos por meio de um sistema UDI deve ampliar significativamente a eficácia de atividades pós-mercado relacionadas à segurança do paciente, adequadamente utilizado para melhorar o relato de eventos adversos, as ações de campo e o monitoramento pelas autoridades competentes. Ademais, aumentará a segurança dos dispositivos médicos, reduzirá custos, otimizará processos nos serviços de saúde, inclusive o público, apoiará uma redução de erros médicos que usam dispositivos médicos com data de validade vencida e combaterá dispositivos médicos de origem ilegítima. É importante observar os dispositivos médicos sujeitos a recolhimento incluem produtos em uso por pacientes, tais como implantes.  O uso do sistema UDI deve aprimorar as políticas de compra e descarte, assim como a logística por serviços de saúde e dos outros intervenientes.</t>
  </si>
  <si>
    <t xml:space="preserve">A publicação de RDC definindo a implementação da identificação positiva de dispositivos médicos, por meio da UDI, no Brasil. Esta regulamentação poderá trazer os seguintes impactos positivos para a cadeia de dispositivos médicos.
1 - Acesso seguro a dispositivos médicos: o rastreio de dispositivos médicos por meio de um sistema UDI deve ampliar significativamente a eficácia de atividades pós-mercado relacionadas à segurança do paciente, adequadamente utilizado para melhorar o relato de eventos adversos, as ações de campo e o monitoramento pelas autoridades competentes. Também aumentará a segurança dos dispositivos médicos, reduzirá custos, otimizará processos nos serviços de saúde, incluindo o público, apoiará uma redução de erros médicos que usam dispositivos médicos com data de validade vencida e combaterá dispositivos médicos falsificados. É importante observar os dispositivos médicos sujeitos a recolhimento incluem produtos em uso por pacientes, tais como implantes.   
2 - Logística de Dispositivos Médicos: O uso do sistema UDI deve aprimorar as políticas de compra e descarte, assim como a logística por serviços de saúde e dos outros intervenientes. 
3 - Impacto econômico: . Um estudo estima que o uso de um padrão como a UDI para fins logísticos pode cortar custos de processamento de dados de 50 a 70%.
</t>
  </si>
  <si>
    <t>RDC nº 232, de 20 de junho de 2018</t>
  </si>
  <si>
    <t>25351.910027/2021-96</t>
  </si>
  <si>
    <t>11.10.1.a</t>
  </si>
  <si>
    <t>Identificação positiva de dispositivos médicos regularizados na Anvisa, por meio do sistema de Identificação Única de Dispositivos Médicos (UDI)</t>
  </si>
  <si>
    <t>RDC 232/2018</t>
  </si>
  <si>
    <t>http://antigo.anvisa.gov.br/propostas-regulatorias#/visualizar/453685</t>
  </si>
  <si>
    <t>IMDRF</t>
  </si>
  <si>
    <t>http://antigo.anvisa.gov.br/propostas-regulatorias#/visualizar/453683</t>
  </si>
  <si>
    <t>http://antigo.anvisa.gov.br/legislacao#/visualizar/470689</t>
  </si>
  <si>
    <t>11.13</t>
  </si>
  <si>
    <t xml:space="preserve">Procedimento de concessão de Boas Práticas de Fabricação de Produtos para Saúde (Revisão da RDC 183/2017) </t>
  </si>
  <si>
    <t>A certificação de plantas fabris de produtos para saúde na ANVISA foi objeto de um grande número de solicitações que resultou em uma longa espera por parte dos fabricantes e importadores de produtos médicos devido ao grande número de fabricantes de produtos médicos e a capacidade limitada da Agência na realização de inspeções. As diversas estratégias escolhidas para a solução deste problema não se demonstraram eficazes a curto prazo, sendo a Resolução RDC n°183 de 2017 a primeira iniciativa neste sentido a trazer uma abordagem diferenciada na solução desta questão, representando um marco na regulação sanitária do Brasil.
 A RDC n°183/2017 possibilitou a concessão do certificado de boas práticas de fabricação de produtos para saúde por meio da análise documental de relatórios de inspeções realizadas por outras autoridades sanitárias internacionais, resultando na diminuição das inspeções internacionais realizadas pela ANVISA e na racionalização de recursos da Agência. Entretanto após quase três anos de aplicação da norma, foi verificado que algumas melhorias são necessárias para que os resultados sejam alcançados de forma mais abrangente</t>
  </si>
  <si>
    <t>Com as alterações propostas para a RDC n°183/2017 espera-se uma diminuição no número de exigências exaradas nos processos de Certificação e aumento da emissão de Certificados de Boas Práticas de Fabricação iniciais por vias aceleradas.</t>
  </si>
  <si>
    <t>RDC 183/2017</t>
  </si>
  <si>
    <t>25351.936028/2019-46</t>
  </si>
  <si>
    <t>11.13.1.a</t>
  </si>
  <si>
    <t xml:space="preserve">Revisão da Resolução de Diretoria Colegiada - RDC nº 183, de 17 de outubro de 2017, que dispõe sobre os programas de inspeção e sobre os procedimentos administrativos para a concessão da Certificação de Boas Práticas de Fabricação para estabelecimentos fabricantes de Produtos para a Saúde localizados fora do território nacional e do Mercosul. </t>
  </si>
  <si>
    <t>RDC nº 183/2017</t>
  </si>
  <si>
    <t>http://antigo.anvisa.gov.br/propostas-regulatorias#/visualizar/435278</t>
  </si>
  <si>
    <t>http://antigo.anvisa.gov.br/propostas-regulatorias#/visualizar/448288</t>
  </si>
  <si>
    <t>http://antigo.anvisa.gov.br/legislacao#/visualizar/483694</t>
  </si>
  <si>
    <t>11.14</t>
  </si>
  <si>
    <t>Registro, alteração, revalidação e cancelamento do registro de produtos médicos na Anvisa (Revisão da RDC 185/2001)</t>
  </si>
  <si>
    <t>A RDC 185/2001 aprova o Regulamento Técnico que consta no anexo desta Resolução, que trata do registro, alteração, revalidação e
cancelamento do registro de produtos médicos na Agência Nacional de Vigilância Sanitária - ANVISA, teve sua revisão iniciada no âmbito do Mercosul para providenciar a atualização das definições e das regras de classificação de risco de produtos médicos. Resumidamente, a proposta Mercosul busca adotar a mesma classificação de risco utilizada pela União Europeia, guardando algumas particularidades relativas à regulamentação existente em juridições do Mercosul.</t>
  </si>
  <si>
    <t>Manter a norma brasileira em harmonia com o Mercosul nos quesitos definições e classifiação de risco, acompanhar o desenvolvimento de novos produtos e tecnologias na área de produtos médicos. </t>
  </si>
  <si>
    <t>25351.925149/2019-62</t>
  </si>
  <si>
    <t>11.14.1.a</t>
  </si>
  <si>
    <t>Atualização de Definições e Regras de Classificação de Risco de Dispositivos Médicos Sujeitos à Vigilância Sanitária (Resolução Mercosul GMC 40/00)</t>
  </si>
  <si>
    <t>RDC nº 185/2001</t>
  </si>
  <si>
    <t>http://antigo.anvisa.gov.br/propostas-regulatorias#/visualizar/401153</t>
  </si>
  <si>
    <t>http://antigo.anvisa.gov.br/documents/33880/5281834/25351.925149_2019-62+-+Revis%C3%A3o+da+RDC+185_2001.pdf/ceceb84a-c0b3-4373-aaa8-25514abd10b3</t>
  </si>
  <si>
    <t>http://antigo.anvisa.gov.br/consultas-publicas#/visualizar/408663</t>
  </si>
  <si>
    <t>http://antigo.anvisa.gov.br/legislacao#/visualizar/493728</t>
  </si>
  <si>
    <t>11.14.1.b</t>
  </si>
  <si>
    <t>Alteração da RDC nº 751/2022, que dispõe sobre a classificação de risco, os regimes de notificação e de registro, e os requisitos de rotulagem e instruções de uso de dispositivos médicos</t>
  </si>
  <si>
    <t>RDC nº 751/2022</t>
  </si>
  <si>
    <t>http://antigo.anvisa.gov.br/tap#/visualizar/501977</t>
  </si>
  <si>
    <t>http://antigo.anvisa.gov.br/legislacao#/visualizar/502000</t>
  </si>
  <si>
    <t>RDC 751/2022 que revogou a RDC 185/2001</t>
  </si>
  <si>
    <t>25351.917596/2023-24</t>
  </si>
  <si>
    <t>11.14.2.a</t>
  </si>
  <si>
    <t>http://antigo.anvisa.gov.br/legislacao#/visualizar/508158</t>
  </si>
  <si>
    <t>11.15</t>
  </si>
  <si>
    <t>Regulamentação da Análise Prévia de Dispositivos Médicos para Diagnóstico In Vitro</t>
  </si>
  <si>
    <t>A Lei nº 6.360, de 23 de setembro de 1976, que instituiu o regime de vigilância sanitária a que ficam sujeitos diversos produtos de interesse em saúde, estabeleceu, entre outras obrigações, a necessidade do registro de produtos para fins de diagnóstico. Dentre outros requisitos para o registro, figura a possibilidade de análise laboratorial prévia, conforme estabelecido no Inciso IV do Art. 16. Considerando o arcabouço legal anteriormente mencionado, a RDC 36/15 definiu a apresetaação de laudo satisfatório de análise prévia como requisito para fins de registro, contudo, se omitiu em estabelecer quais produtos estariam sujeitos à referida análise, trazendo subjetividade ao processo. A edição de instrumento regulatório suplementar, que delimite os produtos sujeitos à análise prévia, tem como objetivo primário ampliar a sustentação legal e promover maior transparência e previsibilidade desta importante ferramenta de controle sanitário dos produtos para diagnóstico in vitro.</t>
  </si>
  <si>
    <t xml:space="preserve">Estabelecer em regulamento os parâmetros ou analitos cujos produtos para diagnóstico in vitro devem passar por análise laboratorial previamente ao seu registro pela ANVISA, assim como seus respectivos requisitos mínimos de desempenho. </t>
  </si>
  <si>
    <t>RDC 36/15</t>
  </si>
  <si>
    <t>25351.926358/2019-23</t>
  </si>
  <si>
    <t>Gevit</t>
  </si>
  <si>
    <t>11.15.1.a</t>
  </si>
  <si>
    <t>Requisitos para análise prévia de produtos para diagnóstico in vitro para fins de registro</t>
  </si>
  <si>
    <t>http://antigo.anvisa.gov.br/tap#/visualizar/409460</t>
  </si>
  <si>
    <t>25351.906834/2022-95</t>
  </si>
  <si>
    <t>11.15.2.a</t>
  </si>
  <si>
    <t xml:space="preserve"> Requisitos para análise prévia dos sistemas autotestes de monitoramento da glicemia (glicosímetros, tiras teste, controles e calibradores).</t>
  </si>
  <si>
    <t>http://antigo.anvisa.gov.br/tap#/visualizar/478693</t>
  </si>
  <si>
    <t>11.16</t>
  </si>
  <si>
    <t>Regulamentação de Software como Dispositivo Médico</t>
  </si>
  <si>
    <t>O desenvolvimento tecnológico exponenciou a proliferação de software médico, através da flexibilidade da produção e comercialização dos softwares. Com isso, as regras tradicionais tornaram-se obsoletas para este tipo de produto. O software como dispositivo médico é aquele que executa dentro de uma plataforma computacional (hardware) convencional e se enquadra na definição de dispositivo médico (produto para a saúde), ou seja, tenha indicações para diagnóstico ou terapia em saúde. Apesar de existirem regulamentações para dispositivos médicos da ANVISA (RDC 185/2001 e RDC 40/2015), várias regras e requisitos não se aplicam aos softwares. Exemplos:  requisitos de rotulagem e embalagem que não podem ser aplicados a softwares distribuídos pela Internet, aplicativos (médicos) de celulares, a forma de disponibilização e atualização das versões de software, entre outros. Assim se faz necessário suprir esta lacuna regulatória com um regulamento que traga forma clara e precisa os requisitos técnicos específicos para softwares médicos e que estejam harmonizados internacionalmente com o International Medical Device Regulators Forum (IMDRF), do qual o Brasil é membro, visando aprimorar e buscar produtos mais seguros e confiáveis à população.
Atualmente, já existem 392 softwares médicos regularizados na ANVISA (dados de 21/10/2020), seguindo as resoluções genéricas como RDC 185/2001 e RDC 40/2015.</t>
  </si>
  <si>
    <t>Disponibilizar à população softwares médicos seguros e eficazes para terapia ou diagnóstico em saúde, através do atendimento a um regulamento específico que traga de forma clara e precisa os requisitos técnicos essenciais para softwares médicos e que este esteja convergente e harmonizado com o International Medical Device Regulators Forum (IMDRF), do qual o Brasil é membro.</t>
  </si>
  <si>
    <t>Atualmente, não há norma específica/exclusiva  para software médico na ANVISA.</t>
  </si>
  <si>
    <t>25351.912359/2018-18</t>
  </si>
  <si>
    <t>GQUIP</t>
  </si>
  <si>
    <t>11.16.1.a</t>
  </si>
  <si>
    <t>Requisitos para registro e cadastro de software como dispositivo médico</t>
  </si>
  <si>
    <t>http://antigo.anvisa.gov.br/propostas-regulatorias#/visualizar/387332</t>
  </si>
  <si>
    <t>https://www.gov.br/anvisa/pt-br/assuntos/regulamentacao/air/analises-de-impacto-regulatorio/2021/25351-912359-2018-18-relatorio-de-air-sobre-regularizacao-de-software-como-dispositivo-medico</t>
  </si>
  <si>
    <t xml:space="preserve">Tomada Pública de Subsídios nº 3, de 31/10/2020 (Edital de chamamento nº 9, de 31/08/2020) </t>
  </si>
  <si>
    <t>https://www.gov.br/anvisa/pt-br/assuntos/regulamentacao/participacao-social/tomada-publica-de-subsidios/tomada-publica-de-subsidios-no-3-de-31-10-2020</t>
  </si>
  <si>
    <t>http://antigo.anvisa.gov.br/consultas-publicas#/visualizar/448282</t>
  </si>
  <si>
    <t>http://antigo.anvisa.gov.br/legislacao#/visualizar/479117</t>
  </si>
  <si>
    <t>11.17</t>
  </si>
  <si>
    <t>Regulamentação sobre Importação, comercialização e doação, de dispositivos médicos usados e recondicionados.</t>
  </si>
  <si>
    <t>- A Resolução Anvisa RDC 25/2001, a qual dispõe sobre a importação, comercialização e doação de produtos para saúde usados e recondicionados, criada a 19 anos, proíbe totalmente a comercialização e doação de equipamentos usados no Brasil, necessita ser atualizada com a realidade do mercado de equipamentos para saúde, incluindo novos conceitos de aluguel, comodato, recondicionamento, bem como permitir a comercialização e doação de equipamentos para saúde, desde que atendam a requisitos mínimos de segurança. O projeto regulatório de revisão da RDC 25/2001, visa flexibilizar e regular de forma segura a comercialização e doação de equipamentos médicos usados que estejam em boas condições de uso no brasil, possibilitando e ampliando o acesso dos serviços de saúde com menos recursos financeiros, desde que sejam atendidos requisitos mínimos de segurança que garantam o uso adequado do equipamento, incluindo controles de manutenção e rastreabilidade, vinculados com a responsabilidade desta venda ou doação, mesmo após a expiração da validade do registro do equipamento na Anvisa. Complementando, hospitais de ponta do país que possuem muitos recursos financeiros costumam adquirir equipamentos de última geração e fazem renovação do seu parque de equipamentos médicos em períodos curtos de tempo, muitas vezes os equipamentos médicos que são substituídos estão em ótimas condições de uso e poderiam ser doados ou revendidos aos hospitais de menores recursos financeiros, ampliando a o acesso à população. Contudo, a Resolução RDC 25/2001 veda qualquer tipo de doação ou comércio de equipamentos médicos usados. Exemplificando: um hospital de São Paulo, realizou a compra de uma ressonância magnética de última geração de 3.0 teslas e que queria doar a ressonância magnética de 1.5 Teslas em boas condições de uso, manutenções de rotina em dia, comprada a menos de 4 anos, a outro hospital e se viu impedida pela Resolução RDC 25/2001, visto que não queria cometer infração sanitária. 
- Deverá ser mantida a Proibição da importação de produtos para saúde usados já prevista na Resolução RDC nº 25/2001, considerando vários aspectos: inviabilidade do rastreio de entrada de produtos pelo agente regulador sem um responsável vinculado ao sistema da Anvisa; maior envelhecimento do parque tecnológico; risco da entrada de sucata tecnológica sem nenhuma comprovação de segurança e eficácia; a importação de produtos usados vai em desacordo com a Portaria SECEX nº 23/2011 e Portaria SECEX nº 8/1991 da Secretaria de Comércio Exterior do MDIC; na ótica ambiental, pode-se ter entraves legais com base na Convenção de Basiléia, da Política Nacional de Resíduos Sólidos – PNRS.
- Necessidade de normatizar o Despacho nº 158, de 11 de julho de 2018, onde regulariza o uso de produtos para saúde mesmo após o vencimento do prazo de validade do registro na ANVISA.</t>
  </si>
  <si>
    <t>- Possibilitar, de forma controlada e segura, o comércio e doação de equipamentos médicos usados e recondicionados, de forma a ampliar o acesso dos serviços de saúde para atendimento à população, a equipamentos médicos que ainda estejam em boas condições de uso, de forma segura, controlada e com a devida responsabilização, mesmo após o vencimento do registro destes na ANVISA.
- Possibilitar a continuidade do uso de equipamentos médicos que estejam em boas condições de uso e manutenções adequadas, nos serviços de saúde, mesmo após o vencimento do registro destes na ANVISA.
- Manter a proibição da importação de produtos para saúde usados, considerando vários aspectos: inviabilidade do rastreio de entrada de produtos pelo agente regulador sem um responsável vinculado ao sistema da Anvisa; maior envelhecimento do parque tecnológico; risco da entrada de sucata tecnológica sem nenhuma comprovação de segurança e eficácia; a importação de produtos usados vai em desacordo com a Portaria SECEX nº 23/2011 e Portaria SECEX nº 8/1991 da Secretaria de Comércio Exterior do MDIC; na ótica ambiental, pode-se ter entraves legais com base na Convenção de Basiléia, da Política Nacional de Resíduos Sólidos – PNRS.
- Atualizar os conceitos sobre aluguel, comodato e recondicionamento de equipamentos médicos.</t>
  </si>
  <si>
    <t>Resolução Anvisa RDC 25/2001, a qual dispõe sobre a importação, comercialização e doação de produtos para saúde usados e recondicionados.</t>
  </si>
  <si>
    <t>25351.924574/2018-53</t>
  </si>
  <si>
    <t>11.17.1.a</t>
  </si>
  <si>
    <t xml:space="preserve">Revisão de norma da RDC 25/2001, que trata da importação, comercialização e doação de produtos para saúde usados e recondicionados </t>
  </si>
  <si>
    <t>RDC 25/2001</t>
  </si>
  <si>
    <t>http://antigo.anvisa.gov.br/propostas-regulatorias#/visualizar/382927</t>
  </si>
  <si>
    <t>https://www.gov.br/anvisa/pt-br/assuntos/regulamentacao/air/analises-de-impacto-regulatorio/2021/25351-924574-2018-53-relatorio-de-air-sobre-importacao-comercializacao-e-doacao-de-produtos-para-a-saude-usados-e-recondicionados</t>
  </si>
  <si>
    <t>Diálogo Setorial</t>
  </si>
  <si>
    <t>http://antigo.anvisa.gov.br/propostas-regulatorias#/visualizar/448310</t>
  </si>
  <si>
    <t>http://antigo.anvisa.gov.br/legislacao#/visualizar/466282</t>
  </si>
  <si>
    <t>11.18</t>
  </si>
  <si>
    <t>Regularização de implantes ortopédicos</t>
  </si>
  <si>
    <t>As ações de vigilância sanitária respondem a necessidades sanitárias geradas no sistema produtivo vigente que cria situações de riscos e danos à saúde individual, coletiva e ambiental, visto que abrangem produtos, serviços e atividades direta ou indiretamente relacionadas à saúde. 
A importância das ações de vigilância sanitária acompanha o crescimento da produção, com intensidade elevada pela velocidade transacional na globalização dos mercados. Como a circulação de mercadorias ocorre em escala ampliada, os riscos oriundos de produtos não seguros disponibilizados no mercado podem afetar a saúde de milhões de consumidores, extrapolando as dimensões de um país.
A tecnologia é o instrumento principal do sistema de saúde, e não apenas uma coleção de artefatos físicos, sendo a tecnologia a comercialização da ciência que inclui medicamentos, aparelhos, procedimentos médico-cirúrgicos e sistema organizacional e de apoio, dentro dos quais se dá o atendimento.
Com a tecnicidade cada vez maior nas práticas de saúde, cresce a demanda e a necessidade de controle da fabricação, do comércio e da utilização dos produtos médicos. O registro de um produto de interesse à saúde é um “ato privativo do órgão ou entidade competente do Ministério da Saúde, após avaliação e despacho concessivo de seu dirigente, destinado a comprovar o direito de fabricação e de importação de produto submetido ao regime da Lei n. 6360/1976, com a indicação de nome, do fabricante, da procedência, da finalidade e dos outros elementos que o caracterize.” (Artigo 3º,  Lei Federal n. 6.360/1976). 
Deste modo, “nenhum dos produtos de que trata esta Lei, inclusive os importados, poderá ser industrializado, exposto à venda ou entregue ao consumo antes de registrado no Ministério da Saúde.”    (Artigo 12, Lei 6.360/1976).
Para os produtos para médicos (Correlatos) foi adotado o regulamento técnico, Resolução RDC nº 185/2001 – DOU 06/11/2001, que estabeleceu os requisitos e critérios para o registro destes produtos, que incluem os produtos médicos implantáveis em ortopedia. Enquanto a Resolução RDC nº 56/2001, DOU de 06/04/2001, estabeleceu os requisitos de segurança e eficácia destes produtos.
Os materiais implantáveis em ortopedia foram definidos como qualquer produto médico projetado para ser totalmente ou parcialmente introduzido no corpo humano, para a substituição articular ou intra-articular, síntese e substituição óssea, implantação na coluna vertebral e ligamentoplastia. Neste caso, os regulamentos da Anvisa Resolução RDC nº 59/2008, DOU de 26/08/2008, e a Instrução Normativa IN nº 1/2009, DOU de 02/03/2009, estabeleceram os requisitos para enquadramento destes produtos em família e sistemas para fins de registro.
Com a rapidez com que ocorrem as inovações tecnológicas no setor da saúde, tem-se a necessidade do acompanhamento contínuo do acesso de novos produtos médicos e a revisão periódica dos regulamentos, de modo a convergir com regulamentos internacionais.
No caso dos materiais implantáveis em ortopedia, verifica-se o crescente incremento de novos produtos, sendo estes apresentados em diferentes sistemas e famílias, que muitas vezes não estão previstos nos enquadramentos vigentes. Ainda cabe destacar a necessidade de harmonização dos requisitos e critérios estabelecidos para os demais dispositivos médicos implantáveis, em especial, com os critérios estabelecidos na Resolução RDC 14/2011, DOU de 11/04/2011. 
Ressaltamos ainda a necessidade de incorporação de requisitos legais e normativos para informações da rotulagem, etiquetas de rastreabilidade, forma de apresentação dos dispositivos médicos, bem como, dos requisitos de segurança quanto ao uso destes produtos. 
Os principais problemas regulatórios frente ao regulamento ora vigente correspondem a proibição de apresentação comercial de material implantável em ortopedia e instrumental, mesmo que especifico. 
Cabe informar que durante o desenvolvimento dos dispositivos médicos o fabricante considera todos os componentes do produto em sua análise de risco. Portanto,  o fornecimento de instrumental especifico na mesma embalagem do implante pode contribuir para redução  de riscos como: - contaminação devido à esterilização ineficiente; - não fornecimento do instrumental/guia exclusivo e essencial para o procedimento; - montagem errônea dos produtos, o que poderia aumentar os casos de eventos adversos; - perda do fio de uma broca ou instrumental muito fino; - aumento do tempo de cirurgia pela necessidade de montagem dos produtos, ou de encontrar o instrumental específico que não estava disponível junto com o implante. Tais situações podem contribuir para falhas no desempenho do dispositivo implantável quando esses instrumentais não são fornecidos com o implante.
Também, considerando as inovações tecnológicas com o surgimento de novos materiais existe a necessidade de inclusão de critérios frente as novas necessidades.</t>
  </si>
  <si>
    <t>1 - Aumento de segurança na comercialização dos dispositivos e possibilidade de redução de custos e erros médicos.
2 -  Adequação e transparência aos requisitos aplicados ao agrupamento de dispositivos medidos implantáveis em ortopedia. 
3 - Aperfeiçoamento do regulamento frente as novas tecnologias.</t>
  </si>
  <si>
    <t>RDC nº 59/2008, DOU de 26/08/2008, Instrução Normativa IN nº 1/2009, DOU de 02/03/2009</t>
  </si>
  <si>
    <t>25351.907326/2021-43</t>
  </si>
  <si>
    <t>GEMAT</t>
  </si>
  <si>
    <t>11.18.1.a</t>
  </si>
  <si>
    <t>Agrupamento de implantes ortopédicos para fins de registro</t>
  </si>
  <si>
    <t>RDC nº 59/2008, IN nº 1/2009</t>
  </si>
  <si>
    <t>http://antigo.anvisa.gov.br/tap#/visualizar/447865</t>
  </si>
  <si>
    <t>https://www.gov.br/anvisa/pt-br/assuntos/regulamentacao/air/analises-de-impacto-regulatorio/2021/25351-907326_2021-43-agrupamento-de-materiais-implantaveis-em-ortopedia.pdf/view</t>
  </si>
  <si>
    <t>http://antigo.anvisa.gov.br/propostas-regulatorias#/visualizar/448289</t>
  </si>
  <si>
    <t>http://antigo.anvisa.gov.br/legislacao#/visualizar/470687</t>
  </si>
  <si>
    <t>11.19</t>
  </si>
  <si>
    <t>Reprocessamento de Dispositivos Médicos</t>
  </si>
  <si>
    <t>O processamento de dispositivos médicos constitui a prática de descontaminar e preparar produtos que serão utilizados no apoio ao diagnóstico e terapia e na assistência aos pacientes, como cirurgias, procedimentos e alguns tipos de exames, de forma a garantir a reutilização ou descarte seguro destes produtos em serviços prestados por profissionais de saúde em hospitais, clínicas, consultórios médicos, odontológicos, entre outros.
O reprocessamento engloba todos os passos de conversão de um produto contaminado em um dispositivo pronto para uso, incluindo não somente a limpeza, desinfecção e esterilização de produtos médicos, mas, também, a segurança técnico funcional por meio de testes de integridade, funcionalidade e desempenho, aplicáveis aos produtos e artigos hospitalares, como instrumentais cirúrgicos, endoscópios dos mais diversos tipos, pinças, materiais utilizados para procedimentos gastrointestinais, urológicos, oftalmológicos, odontológicos e nas mais diversas especialidades médicas. Envolve, portanto, diferentes tipos de profissionais e serviços de saúde (GHTF,2005; KRAMER,2008; VICKERY,2004; HC,2004).
Os riscos relativos ao processamento incluem os riscos relativos à utilização do dispositivo médico (relativos ao próprio produto ou a seu uso), e os riscos atribuíveis ao processamento em si. Dois principais tipos de riscos estão associados com o processamento de um dispositivo médico: o risco de transmissão de infecção e o risco de alteração do desempenho do produto após o processamento, com perigo potencial de um produto médico resultar em um dano e em um problema de segurança para pacientes e profissionais de saúde (COSTA,2011; AAMI,2013).
Em  análise da regulamentação da ANVISA sobre reprocessamento de produtos médicos (Costa &amp; Costa, 2011), tem-se como a descrição de nós críticos: a baixa sensibilidade de critérios para a definição de produto de uso único, ausência de transparência de critérios utilizados na elaboração da lista negativa de produtos e sua potencial obsolescência, entre outros, que dificultam a operacionalização dessas normas.
Assim, identifica-se como principal problema regulatório as “Dificuldades no Gerenciamento de Riscos à Saúde relacionados à garantia de segurança, desempenho e eficácia dos produtos processados”.  Assim, foram identificadas várias causas-raízes geradoras deste problema, além de seus fatores contribuintes. As causas-raízes passíveis de atuação por parte da Anvisa foram definidas em três Grupos de Causas-Raízes: (1) Rotulagem, Instrução de Uso e Enquadramento de Produtos para fins de Processamento; (2) Boas Práticas para o Processamento de Produtos (geral) e (3) Reutilização e Processamento de Dispositivos rotulados como de Uso Único.</t>
  </si>
  <si>
    <t>Com o Projeto Regulatório espera-se:
• Dar transparência quanto aos critérios para enquadramento regulatório, realizado pela Anvisa, de produtos. 
• Reduzir a assimetria de informações relativas aos produtos processados.
• Aperfeiçoar o Marco Regulatório relativo às Boas Práticas de Processamento de Produtos .
• Reduzir o risco de transmissão de infecção e o risco de alteração do desempenho do produto após o processamento.</t>
  </si>
  <si>
    <t>RDC nº 156/2006; RE nº 2.605/2006 e RE nº 2.606/2006.</t>
  </si>
  <si>
    <t>25351.031070/2014-64</t>
  </si>
  <si>
    <t>11.19.1.a</t>
  </si>
  <si>
    <t>Requisitos para o registro e o cadastro de produtos para saúde quanto à proibição de reuso, rotulagem e instruções de uso</t>
  </si>
  <si>
    <t>RDC nº156/06
RE nº 2605/06</t>
  </si>
  <si>
    <t>http://antigo.anvisa.gov.br/propostas-regulatorias#/visualizar/24419</t>
  </si>
  <si>
    <t>http://antigo.anvisa.gov.br/analise-de-impacto-regulatorio?p_p_id=110_INSTANCE_SkX5E3kMwaCk&amp;p_p_lifecycle=0&amp;p_p_state=normal&amp;p_p_mode=view&amp;p_p_col_id=column-2&amp;p_p_col_pos=1&amp;p_p_col_count=2&amp;_110_INSTANCE_SkX5E3kMwaCk_struts_action=%2Fdocument_library_display%2Fview_file_entry&amp;_110_INSTANCE_SkX5E3kMwaCk_redirect=http%3A%2F%2Fportal.anvisa.gov.br%2Fanalise-de-impacto-regulatorio%2F-%2Fdocument_library_display%2FSkX5E3kMwaCk%2Fview%2F4917177%3F_110_INSTANCE_SkX5E3kMwaCk_advancedSearch%3Dfalse%26_110_INSTANCE_SkX5E3kMwaCk_cur2%3D1%26_110_INSTANCE_SkX5E3kMwaCk_keywords%3D%26_110_INSTANCE_SkX5E3kMwaCk_topLink%3Dhome%26p_r_p_564233524_resetCur%3Dfalse%26_110_INSTANCE_SkX5E3kMwaCk_delta2%3D20%26_110_INSTANCE_SkX5E3kMwaCk_andOperator%3Dtrue&amp;_110_INSTANCE_SkX5E3kMwaCk_fileEntryId=4919021</t>
  </si>
  <si>
    <t>http://antigo.anvisa.gov.br/consultas-publicas#/visualizar/329010</t>
  </si>
  <si>
    <t>http://antigo.anvisa.gov.br/propostas-regulatorias#/visualizar/387929</t>
  </si>
  <si>
    <t>11.21</t>
  </si>
  <si>
    <t>Revisão dos Requisitos Essenciais de Segurança e Eficácia para Dispositivos Médicos</t>
  </si>
  <si>
    <r>
      <t xml:space="preserve">A </t>
    </r>
    <r>
      <rPr>
        <b/>
        <sz val="11"/>
        <color theme="1"/>
        <rFont val="Calibri"/>
        <family val="2"/>
        <scheme val="minor"/>
      </rPr>
      <t xml:space="preserve">RDC 546/2021, que consolidou e revogou a RDC 56/2001, </t>
    </r>
    <r>
      <rPr>
        <sz val="11"/>
        <color theme="1"/>
        <rFont val="Calibri"/>
        <family val="2"/>
        <scheme val="minor"/>
      </rPr>
      <t xml:space="preserve"> corresponde ao atual regulamento que trata dos requisitos essenciais de segurança e eficácia de produtos para saúde. Os fabricantes de dispositivos médicos devem em suas petições apresentar evidências do atendimento de tais requisitos. No entanto, com as recentes evoluções tecnológicas fez-se necessária a atualização de tais requisitos, trabalho realizado no âmbito do IMDRF (International Medical Device Regulators Forum), do qual a Anvisa participa ativamente.
Recentemente, foi proposto no âmbito do Mercosul a atualização de tais requisitos estabelecidos na Resolução GMC 72/98, refletidos na </t>
    </r>
    <r>
      <rPr>
        <b/>
        <sz val="11"/>
        <color theme="1"/>
        <rFont val="Calibri"/>
        <family val="2"/>
        <scheme val="minor"/>
      </rPr>
      <t>RDC 56/2001 - consolidada/revogada posteriormente pela RDC546/2021</t>
    </r>
    <r>
      <rPr>
        <sz val="11"/>
        <color theme="1"/>
        <rFont val="Calibri"/>
        <family val="2"/>
        <scheme val="minor"/>
      </rPr>
      <t xml:space="preserve">, tendo por base o documento gerado pelo IMDRF, IMDRF/GRRP WG/N47 FINAL:2018 - Essential Principles of Safety and Performance of Medical Devices and IVD Medical Devices. Os trabahos de discussão sobre o texto foram iniciados em 2020 e o grupo de trabalho tem expectativa de concluir o texto até o início de 2022.
Uma vez que o novo texto Mercosul seja publicado, a Anvisa procederá com a sua internalização, gerando uma nova RDC sobre requisitos essenciais de segurança e desempenho de dispositivos médicos, a qual revogará a </t>
    </r>
    <r>
      <rPr>
        <b/>
        <sz val="11"/>
        <color theme="1"/>
        <rFont val="Calibri"/>
        <family val="2"/>
        <scheme val="minor"/>
      </rPr>
      <t>RDC 546/2021.</t>
    </r>
  </si>
  <si>
    <t>Atualização dos requisitos essenciais de segurança e desempenho de dispositivos médicos aplcáveis aos processos de regularzação, de forma a refletir as novas tecnologias e trazer maior convergência internacional ao arcabouço regulatório brasileiro.</t>
  </si>
  <si>
    <t xml:space="preserve"> RDC 546/2021, que revogou a  RDC 56/2001</t>
  </si>
  <si>
    <t>25351.934854/2021-75</t>
  </si>
  <si>
    <t>11.21.1.a</t>
  </si>
  <si>
    <t>Atualização dos requisitos essenciais de segurança e desempenho de dispositivos médicos.</t>
  </si>
  <si>
    <t>RDC nº 546/2021</t>
  </si>
  <si>
    <t>http://antigo.anvisa.gov.br/tap#/visualizar/474886</t>
  </si>
  <si>
    <t>http://antigo.anvisa.gov.br/consultas-publicas#/visualizar/493701</t>
  </si>
  <si>
    <t>11.22</t>
  </si>
  <si>
    <t>Revisão do ordenamento regulatório de tecnovigilância com foco nas empresas detentoras de registro de produtos para saúde</t>
  </si>
  <si>
    <r>
      <t>O ordenamento regulatório  afeto à tecnovigilância vigente atualmente é fruto de discussões e proposições desencadeadas em 2007. A partir de então, foram  delineadas duas propostas, uma abrangendo a obrigatoriedade de organização da tecnovigilância e a notificação de evento adverso e queixa técnica; e outro tornando obrigatória a realização e notificação de ação de campo pela empresa detentora de registro de produtos para saúde. Consequentemente, foram publicadas duas RDC, a RDC 67/2009 e a</t>
    </r>
    <r>
      <rPr>
        <sz val="11"/>
        <color rgb="FF000000"/>
        <rFont val="Calibri"/>
        <family val="2"/>
      </rPr>
      <t xml:space="preserve"> RDC 551/2021 (revogou a RDC 23/2012 e a RDC 501/2021). Desde então o cenário nacional e internacional envolvendo a regulação de produtos para saúde, incluindo a tecnovigilância, vem se modificando e, portanto, é   necessário promover a revisão do odenamento vigente na perspectiva de alcançar melhores resultados com o monitoramento do comportamento dos produtos para saúde na pós-comercialização. </t>
    </r>
  </si>
  <si>
    <t>Proposição de um mecanismo regulatório atualizado e que possibilite aprimorar o monitoramento do comportamento de produtos para saúde na fase de pós-comercialização.</t>
  </si>
  <si>
    <r>
      <t xml:space="preserve">RDC 67/2009; </t>
    </r>
    <r>
      <rPr>
        <sz val="11"/>
        <color rgb="FF000000"/>
        <rFont val="Calibri"/>
        <family val="2"/>
      </rPr>
      <t>RDC 551/2021 (revogou a RDC 501/2021); Decreto 8077/2013;  RDC 665/2022 (revogou RDC 16/2013); Portaria de Consolidação 4/2017</t>
    </r>
  </si>
  <si>
    <t>25351.913194/2023-51</t>
  </si>
  <si>
    <t>11.22.1.a</t>
  </si>
  <si>
    <t>RDC 67/2009 e a RDC 501/2021</t>
  </si>
  <si>
    <t>http://antigo.anvisa.gov.br/propostas-regulatorias#/visualizar/504373</t>
  </si>
  <si>
    <t>11.23</t>
  </si>
  <si>
    <t>Revisão dos requisitos mínimos de identidade e qualidade para as luvas cirúrgicas e luvas para procedimentos não cirúrgicos de borracha natural, de borracha sintética, de mistura de borrachas natural e sintética e de policloreto de vinila, sob regime de vigilância sanitária (Revisão da RDC nº 547/2021)</t>
  </si>
  <si>
    <t>A Gerência de Tecnologia de Materiais de Uso em Saúde - GEMAT tem recebido solicitação de associações e empresas importadoras de luvas para revisar a RDC em questão.  A principal motivação para a revisão, no momento, se deve ao fato de que Portaria Inmetro nº 485, de 8 de dezembro de 2021, que aprova os Requisitos de Avaliação da Conformidade para Luvas Cirúrgicas e de Procedimento Não Cirúrgico, sob Regime de Vigilância Sanitária, de Borracha Natural, e de Mistura de Borrachas Natural e Sintética - será substituida por regulamento próprio a ser estabelecido pelo Ministério do Trabalho e Previdência. Faz-se necessária a revisão da Resolução para que esta esteja em consonância com a novo regulamento a ser publicado pelo MTP. Em 14/10/2022, o Ministério do Trabalho e Previdência (MTP) publicou, para consulta pública, no endereço eletrônico https://www.gov.br/participamaisbrasil/proposta-de-texto-tecnico-de-alteracao-da-portaria-mtp-n-672-de-8-de-novembro-de-2021, proposta de alteração da Portaria MTP nº 672, de 8 de novembro de 2020.</t>
  </si>
  <si>
    <t>Resolução revisada com requisitos consoantes à Portaria do Ministério do Trabalho e Previdência (MTP), que também regulamenta as luvas, uma vez que são produtos considerados Equipamentos de Proteção Individual (EPI).</t>
  </si>
  <si>
    <t>Resolução RDC 751/2022; Portaria Inmetro nº 485, de 8 de dezembro de 2021; Portaria MTP nº 672, de 8 de novembro de 2020.</t>
  </si>
  <si>
    <t>25351.913218/2022-91</t>
  </si>
  <si>
    <t>11.23.1.a</t>
  </si>
  <si>
    <t>RDC nº 547/2021</t>
  </si>
  <si>
    <t>http://antigo.anvisa.gov.br/tap#/visualizar/504945</t>
  </si>
  <si>
    <t>http://antigo.anvisa.gov.br/consultas-publicas#/visualizar/504377</t>
  </si>
  <si>
    <t>https://antigo.anvisa.gov.br/legislacao#/visualizar/512390</t>
  </si>
  <si>
    <t>11.24</t>
  </si>
  <si>
    <t>Proibição da fabricação, importação e comercialização, assim como do uso em serviços de saúde, do mercúrio e do pó para liga de amálgama não encapsulado indicados para uso em Odontologia (Revisão da Resolução RDC nº 173/2017)</t>
  </si>
  <si>
    <t>Considerando a realização da Conference of the Parties to the Minamata Convention on Mercury (COP-4.2) realizada em março de 2022, houve decisão em alterar a parte II do anexo A, adicionando as seguintes disposições para amálgama dental: (i) Excluir ou não permitir, tomando as medidas apropriadas, o uso de mercúrio a granel por praticantes; (ii) Excluir ou não permitir, tomando as medidas cabíveis, ou desaconselhar o uso de amálgama para o tratamento odontológico de dentes decíduos, de pacientes menores de 15 anos e de gestantes e lactantes, exceto quando considerado necessário pelo dentista com base na necessidades do paciente.
Diante da decisão em questão, há a necessidade que a Anvisa realize a alteração da Resolução de Diretoria Colegiada Anvisa nº 173, de 15 de setembro de 2017, para atendimento ao definido na Convenção de Minamata. Destava-se, ainda, que tal revisão é um compromisso assumido também com a OCDE -  OECD.LEGAL.0111: Recomendação do Conselho sobre medidas para reduzir todas as emissões humanas de mercúrio para o meio ambiente</t>
  </si>
  <si>
    <t>Resolução revisada com as novas determinações da Convenção de Minamata incorporadas.</t>
  </si>
  <si>
    <t>Decreto nº 9.470, de 14 de agosto de 2018, que promulga a Convenção de Minamata sobre Mercúrio, firmada pela República Federativa do Brasil, em Kumamoto, em 10 de outubro de 2013.</t>
  </si>
  <si>
    <t>11.24.1.a</t>
  </si>
  <si>
    <t>RDC nº 173/2017</t>
  </si>
  <si>
    <t>Saneantes</t>
  </si>
  <si>
    <t>12.1</t>
  </si>
  <si>
    <t>Definição de requisitos para submissão da avaliação de eficácia para novas tecnologias com ação saneante</t>
  </si>
  <si>
    <t>Ao longo dos últimos anos, e em especial nesse momento de Pandemia, a Anvisa tem recebido diversas consultas sobre a necessidade de regularização para produtos e equipamentos que, em princípio, não se enquadram nos objetos de atenção da Vigilância Sanitária definidos pela Lei nº 6.360, de 23 de setembro de 1976, mas que ao indicarem uma ação saneante, em nosso entendimento, necessitam, no mínimo, comprovar a eficácia também em consonância com a legislação vigente.
Exemplos disso são as tintas com ação desinfetante e desinfestante (inseticida ou repelente), mas que já possui proposta de regulamento próprio; equipamentos geradores de substâncias in loco destinadas à limpeza ou desinfecção de superfícies; desinfecção por meio de equipamentos geradores de Luz Ultravioleta, por ozônio ou ionização; tecidos e outras superfícies capazes de inativar microrganismos; dentre outros.
Definir o procedimento para enquadramento prévio dos produtos e equipamentos que devem ou não ser submetidos à avaliação da Anvisa, a forma e que documentos devem ser encaminhados, são aspectos relevantes e, em razão da lacuna atual, vem sendo desenvolvido de acordo com cada caso.
 Estabelecer as regras para essa “submissão”, contribuirá para a melhor compreensão das empresas, para a transparência das ações realizadas pela Agência, bem como para o entendimento da importância do trabalho da Anvisa pela própria população com relação a essas novas tecnologias.</t>
  </si>
  <si>
    <t>Definir o rito e os requisitos técnicos para o enquadramento prévio de produtos e equipamentos com alegação de ação saneante junto à Anvisa.
Ter um regulamento com requisitos claros acerca da necessidade de registro ou não de equipamento e  dispositivos com ação saneante, e acerca de outros aspectos relacionados à comprovação de eficácia para ambos os casos.</t>
  </si>
  <si>
    <t>Não há, mas a Lei nº 6.360, de 23 de setembro de 1976 respalda a proposta.</t>
  </si>
  <si>
    <t>25351.926048/2021-23</t>
  </si>
  <si>
    <t>12.1.1.a</t>
  </si>
  <si>
    <t>Requisitos para o registro de roupas, superfícies e objetos com ação antimicrobiana</t>
  </si>
  <si>
    <t>http://antigo.anvisa.gov.br/tap#/visualizar/462480</t>
  </si>
  <si>
    <t>12.2</t>
  </si>
  <si>
    <t>Definição de requisitos técnicos para o registro de tintas com ação Saneante</t>
  </si>
  <si>
    <t>Aproveitando as inovações tecnológicas, o setor de tintas e vernizes desenvolveu novos produtos para o mercado agregando a ação saneante, ou seja, ação antimicrobiana e desinfestante (inseticida ou repelente). Considerando que essas funções saneantes decorrem da presença de ativos nas formulações dos produtos, restam caracterizados como de interesse à saúde e, portanto, sujeitos à vigilância sanitária. Desta forma, é necessário o registro obrigatório conforme as disposições da Lei nº 6.360, de 23 de setembro de 1976.
Como já existem demandas do setor para disponibilização desses produtos, a Anvisa tem avaliado as formulações, de forma adaptada à legislação específica, e emitido declaração de autorização de comercialização com as indicações de ação antimicrobiana, inseticida ou repelente.
No sentido de orientar as empresas, foi publicado Informe Técnico (nº 22 de 11/10/2016) esclarecendo as formas de submeter os produtos à avaliação da Agência. Ainda assim, devido à insegurança jurídica criada pela ausência de regulamentação própria para esses produtos, e em virtude dos novos empregos das tintas com ação saneante no mercado nacional e internacional, há necessidade de regulamentar o tema a fim de estabelecer e padronizar requisitos técnicos relacionados a teores de ativos, comprovação de segurança e eficácia, e avaliação do risco e outros aspectos.</t>
  </si>
  <si>
    <t xml:space="preserve"> Elaborar uma regulação clara, com a definição de todos os requisitos técnicos de importância e imprescindíveis para o registro de tintas com ação saneantes, incluindo aspectos sobre a autorização de funcionamento da empresa.</t>
  </si>
  <si>
    <r>
      <t xml:space="preserve">Não há regulamento próprio, como informado, mas são aplicáveis a </t>
    </r>
    <r>
      <rPr>
        <sz val="11"/>
        <color rgb="FF000000"/>
        <rFont val="Calibri"/>
        <family val="2"/>
      </rPr>
      <t>RDC 693/2022 (revogou a RDC 14/2007) e a RDC 682/2022 (revogou a RDC 34/2010 e outras)</t>
    </r>
  </si>
  <si>
    <t>25351.904808/2019-27</t>
  </si>
  <si>
    <t>12.2.1.a</t>
  </si>
  <si>
    <t>Regularização de tintas com ação saneante: antimicrobianas, inseticidas e repelentes</t>
  </si>
  <si>
    <t>http://antigo.anvisa.gov.br/propostas-regulatorias#/visualizar/393863</t>
  </si>
  <si>
    <t>http://antigo.anvisa.gov.br/documents/33880/5758838/25351.904808_2019-27+-+Tintas+com+a%C3%A7%C3%A3o+saneante.pdf/ca3a7b5d-d543-410d-9359-09ba8df134f4</t>
  </si>
  <si>
    <t>http://antigo.anvisa.gov.br/consultas-publicas#/visualizar/440095</t>
  </si>
  <si>
    <t>12.3</t>
  </si>
  <si>
    <t>Definição de substâncias conservantes permitidas para produtos saneantes, seus limites máximos e critérios técnicos para atualização de lista positiva</t>
  </si>
  <si>
    <t>A proposta de revisão dos regulamentos em vigor visa contemplar diversas solicitações do Setor Regulado formalizadas ao longo dos últimos anos no sentido da atualização da lista de conservantes permitidos. A análise desses pedidos se encontrava sobrestada a fim de que fosse definido o procedimento mais adequado para a atualização pretendida de forma periódica, uma vez que a Resolução de Diretoria Colegiada nº 35, de 3 de julho de 2008 não definiu critério administrativo claro para a formalização de inclusões ou exclusões.
A lista em vigor apresenta 35 (trinta e cinco) substâncias químicas conservantes, suas concentrações máximas permitidas e restrições de uso nas formulações de saneantes.  O objetivo é facilitar o acesso à informação sobre o que é permitido pelo setor produtivo e orientar a escolha do conservante ou sistema de conservantes mais adequado à formulação de um dado produto.</t>
  </si>
  <si>
    <t>Regulamento com lista positiva de substâncias conservantes permitidas para saneantes e com os critérios técnicos definidos para atualização da lista (inclusão e exclusão de substâncias conservantes).</t>
  </si>
  <si>
    <t>Resolução de Diretoria Colegiada – RDC nº 35, de 3 de julho de 2008 e RDC nº 30, de 04 de julho de 2011.</t>
  </si>
  <si>
    <t>25351.942653/2019-27</t>
  </si>
  <si>
    <t>12.3.1.a</t>
  </si>
  <si>
    <t xml:space="preserve">Revisão de norma da RDC para estabelecimento de critérios técnicos para  avaliação dos conservantes permitidos para produtos saneantes </t>
  </si>
  <si>
    <t>RDC nº 35/2008 e RDC nº 30/2011</t>
  </si>
  <si>
    <t>http://antigo.anvisa.gov.br/tap#/visualizar/410695</t>
  </si>
  <si>
    <t>http://antigo.anvisa.gov.br/documents/33880/5758838/25351.942653_2019-+27+-+Subst%C3%A2ncias+conservantes+em+formula%C3%A7%C3%B5es+de+produtos+saneantes.pdf/d5c59a93-8db5-4b3c-858d-fb65e1933296</t>
  </si>
  <si>
    <t>http://antigo.anvisa.gov.br/consultas-publicas#/visualizar/430167</t>
  </si>
  <si>
    <t>http://antigo.anvisa.gov.br/legislacao#/visualizar/485090</t>
  </si>
  <si>
    <t>12.3.1.b</t>
  </si>
  <si>
    <t xml:space="preserve"> Instrução Normativa que dispõe sobre a lista de substâncias conservantes</t>
  </si>
  <si>
    <t>http://antigo.anvisa.gov.br/consultas-publicas#/visualizar/430168</t>
  </si>
  <si>
    <t>http://antigo.anvisa.gov.br/legislacao#/visualizar/485091</t>
  </si>
  <si>
    <t>12.5</t>
  </si>
  <si>
    <t>Revisão do regulamento técnico com requisitos para o registro e notificação de produtos saneantes</t>
  </si>
  <si>
    <t>De acordo com a Lei n. 6.360, de 23 de setembro de 1976, e a Resolução de Diretoria Colegiada - RDC n. 59, de 17 de dezembro de 2010, os saneantes são substâncias ou preparações destinadas à aplicação em objetos, tecidos, superfícies inanimadas e ambientes, com finalidade de limpeza e afins, desinfecção, desinfestação, sanitização, desodorização e odorização, além de desinfecção de água para o consumo humano, de hortifrutícolas e piscinas. Assim, todos os produtos saneantes devem ser notificados ou registrados na Anvisa. A Resolução de Diretoria Colegiada - RDC nº 59, de 17 de dezembro de 2010, estabelece os procedimentos e requisitos técnicos para a notificação e o registro de produtos Saneantes, mas não é uma norma harmonizada no âmbito do Mercosul. Portanto, sua revisão é necessária.</t>
  </si>
  <si>
    <t>- Regulamento com requisitos técnicos para o registro e notificação de saneantes atualizado e harmonizado no âmbito do Mercosul;
- Favorecimento do livre comércio dos produtos saneantes entre os estados partes do Mercosul;
- Disponibilização de produtos mais seguros aos consumidores, considerando os estudos recentes sobre eficácia e segurança de substâncias utilizadas em produtos saneantes;
- Favorecimento do desenvolvimento econômico e social, considerando os avanços tecnológicos observados no setor</t>
  </si>
  <si>
    <t>Resolução de Diretoria Colegiada – RDC nº 59, de 17 de dezembro de 2010.</t>
  </si>
  <si>
    <t>25351.944098/2019-78</t>
  </si>
  <si>
    <t>12.5.1.a</t>
  </si>
  <si>
    <t xml:space="preserve">Registro e Notificação de Produtos Saneantes </t>
  </si>
  <si>
    <t>RDC 59/2010</t>
  </si>
  <si>
    <t>http://antigo.anvisa.gov.br/TAP#/visualizar/411474</t>
  </si>
  <si>
    <t xml:space="preserve">http://antigo.anvisa.gov.br/documents/33880/5281834/25351.944098_2019-78+-+Registro+e+Notifica%C3%A7%C3%A3o+de+Produtos+Saneantes.pdf/6f3f2114-3fb5-4ef4-acf9-50fdf371b5f4. </t>
  </si>
  <si>
    <t>http://antigo.anvisa.gov.br/consultas-publicas#/visualizar/414093</t>
  </si>
  <si>
    <t>12.7</t>
  </si>
  <si>
    <t>Revisão de requisitos de rotulagem para produtos Saneantes</t>
  </si>
  <si>
    <t>Considerando que o setor de Saneantes passa por constantes inovações, pode haver a necessidade de inclusão e exclusão de advertências obrigatórias, de inclusão de atualizações tecnológicas, de atendimento a demandas judiciais, de atualização constante de requisitos técnicos para regularização de produtos considerando inovações.</t>
  </si>
  <si>
    <t>Manter atualizado os requisitos de rotulagem considerando as inovações tecnológicas, dados de vigilância de mercado, novas evidências científicas, demandas de monitoramento e até mesmo atendimento de demandas judiciais. 
Além disso, que as rotulagens de produtos saneantes apresentem as informações mínimas necessárias para controlar o risco associado ao uso desses produtos, ainda que normas específicas para as diversas categorias já estabeleçam as regras gerais.</t>
  </si>
  <si>
    <t>25351.912667/2023-01</t>
  </si>
  <si>
    <t>12.7.1.a</t>
  </si>
  <si>
    <t>Dispor sobre a declaração de nova fórmula na rotulagem de produtos saneantes, quando da modificação de fórmula e revogar a Instrução Normativa - IN nº 157, de 13 de maio de 2022</t>
  </si>
  <si>
    <t>IN nº 157/2022</t>
  </si>
  <si>
    <t>http://antigo.anvisa.gov.br/tap#/visualizar/507750</t>
  </si>
  <si>
    <t>http://antigo.anvisa.gov.br/legislacao#/visualizar/508154</t>
  </si>
  <si>
    <t>Sangue, Tecidos, Células e Órgãos</t>
  </si>
  <si>
    <t>13.1</t>
  </si>
  <si>
    <t>Aperfeiçoamento do marco regulatório aplicado a Tecidos Humanos para fins terapêuticos</t>
  </si>
  <si>
    <t>Os bancos de tecidos humanos são estabelecimentos que realizam processamento do tecido humano, provenientes de doadores vivos ou falecidos, destinados ao uso terapêutico. A RDC 55/2015 é a norma sanitária que define as Boas Práticas de Tecidos Humanos, sendo a base para o licenciamento sanitário e os mecanismos de fiscalização. Trata-se de um setor que necessita de monitoramento ativo da vigilância sanitária e atualizações constantes do marco regulatório promovendo adaptações e avanços em melhorias de processos. Uma das principais motivações e finalidades do projeto em questão é a promoção de melhorias no entendimento dos requisitos sanitários vigentes e a definição, otimização e modernização de modelos regulatórios aplicados de forma a promover a qualidade e a segurança de tecidos humanos destinados a transplantes</t>
  </si>
  <si>
    <t>1: Propor atualização da RDC 55/2015 referente as Boas Práticas em Tecidos
2: Propor orientação regulatória específica focada nas etapas de processamento pré-banco 
Resultados esperados:
- Melhorias no texto regulatório - correções, clareza e aperfeiçoamento dos requisitos
- Melhoria nos modelos de monitoramento e fiscalização e aperfeiçoamento das BPF em Tecidos
- Transparência</t>
  </si>
  <si>
    <t>RDC 55/2015</t>
  </si>
  <si>
    <t>25351.905810/2019-13</t>
  </si>
  <si>
    <t>GSTCO</t>
  </si>
  <si>
    <t>http://antigo.anvisa.gov.br/propostas-regulatorias#/visualizar/398351</t>
  </si>
  <si>
    <t>http://antigo.anvisa.gov.br/documents/33880/5758838/25351.905810_2019-13+Revis%C3%A3o+RDC+55_2015+testes+laboratoriais+doadores.pdf/ac29bcd2-4beb-4bac-8045-252521d713fd</t>
  </si>
  <si>
    <t>http://antigo.anvisa.gov.br/dialogos-setoriais</t>
  </si>
  <si>
    <t>13.1.1.b</t>
  </si>
  <si>
    <t>Bancos de tecidos humanos</t>
  </si>
  <si>
    <t>http://antigo.anvisa.gov.br/consultas-publicas#/visualizar/441700</t>
  </si>
  <si>
    <t>http://antigo.anvisa.gov.br/legislacao#/visualizar/461481</t>
  </si>
  <si>
    <t>13.2</t>
  </si>
  <si>
    <t>Aperfeiçoamento do marco regulatório em Células e Tecidos Germinativos</t>
  </si>
  <si>
    <t>Necessidade de atualização das BP em células e tecidos germinativos (CTG), bem como a convergência com modelos internacionais, aprimoramento dos processos devido ao avanço do setor brasileiro. Além disso, nos últimos anos tem surgido alta demanda por importação de CTG. Assim, o Projeto define estratégias para aprimoramento dos requisitos sanitários e do processo de autorização de importação de gametas e embriões.</t>
  </si>
  <si>
    <t>Norma atualizada com o estado da arte e aperfeiçoamento dos modelos regulatórios, dando transparência ao setor das regras.
1: Propor atualização da RDC 23/2011 referente as Boas Práticas em Células e Tecidos Germinativos
2: Propor guias e informativos regulatórios em Boas Práticas e para a importação de células, tecidos germinativos e embriões humanos</t>
  </si>
  <si>
    <t>RDC 23/2011</t>
  </si>
  <si>
    <t>25351.903149/2018-21</t>
  </si>
  <si>
    <t>13.2.1.a</t>
  </si>
  <si>
    <t>Proposta de Revisão de norma da RDC nº 23/2011 com o objetivo de aprimorar a regulação do Bancos de Células e Tecidos Germinativos e tornar a norma mais clara e de fácil compreensão por parte do setor regulado e vigilâncias sanitárias locais.</t>
  </si>
  <si>
    <t xml:space="preserve">
RDC nº 23/2011</t>
  </si>
  <si>
    <t>http://antigo.anvisa.gov.br/propostas-regulatorias#/visualizar/387333</t>
  </si>
  <si>
    <t>http://antigo.anvisa.gov.br/documents/33880/5955796/25351.903149_2018-21+-+Relat%C3%B3rio+de+AIR+sobre+Regulamento+T%C3%A9cnico+para+o+funcionamento+dos+Bancos+de+C%C3%A9lulas+e+Tecidos+Germinativos+%28BCTG%29.pdf/6bc3ef51-9f79-4596-b8d7-6dcdc7950e69</t>
  </si>
  <si>
    <t>http://antigo.anvisa.gov.br/consultas-publicas#/visualizar/441701</t>
  </si>
  <si>
    <t>http://antigo.anvisa.gov.br/legislacao#/visualizar/500343</t>
  </si>
  <si>
    <t>13.2.1.b</t>
  </si>
  <si>
    <t>Guia em Boas Práticas e para a importação de células, tecidos germinativos e embriões humanos</t>
  </si>
  <si>
    <t>13.3</t>
  </si>
  <si>
    <t>Aperfeiçoamento do marco regulatório em Células Progenitoras Hematopoiéticas para fins terapêuticos</t>
  </si>
  <si>
    <t>O aperfeiçoamento do marco regulatório envolve processos de orientação e padronização de entendimentos de forma transparente ao setor regulado e às vigilâncias sanitárias locais em processos de indução de cumprimento de Boas Praticas e melhorias no processo fiscalizatórios, respectivamente.</t>
  </si>
  <si>
    <t>Centros de Processamento Celular claramente orientados sobre os requisitos regulatórios com foco na produção de células com qualidade e segurança.
1: Propor guias e informativos regulatórios para boas práticas em células para fins terapêuticos (terapia celular convencional).</t>
  </si>
  <si>
    <t>RDC 508/2021, que revogou a RDC 214/2018</t>
  </si>
  <si>
    <t>25351.936409/2023-10</t>
  </si>
  <si>
    <t xml:space="preserve">GSTCO </t>
  </si>
  <si>
    <t>13.3.1.a</t>
  </si>
  <si>
    <t>Guia de Boas Práticas em Células e Tecidos humanos para fins terapêuticos.</t>
  </si>
  <si>
    <t>13.4</t>
  </si>
  <si>
    <t>Aperfeiçoamento dos marcos regulatórios em Sangue</t>
  </si>
  <si>
    <t>Os produtos do sangue para transfusão obedecem regulamentos regulatórios vigentes no Brasil, bem como os serviços de hemoterapia seguem diretrizes politicas nacionais de sangue definidas pela Ministério da Saúde. Para este setor há necessidade de atualização das Boas Práticas em Sangue, de forma a proporcionar melhorias no marco regulatório e convergência com modelos internacionais. Além disso, nos últimos anos têm surgido novos usos de produtos do sangue para fins não transfusionais configurando lacuna regulatória. As diretrizes da Politica de Sangue em atualização demandam conformação das normativas sanitárias. Demandas do setor por transparência e grande demanda social por requisitos regulatórios aplicados a novos usos terapêuticos do sangue reforçam a lacuna neste setor.</t>
  </si>
  <si>
    <t>Preenchimento de lacuna regulatória e aperfeiçoamento dos modelos em andamento, dando transparência ao setor das regras para desenvolvimento e regularização do SANGUE no Brasil. 
1: Propor atualização da RDC 34/2014 referente as Boas Práticas em Sangue
2: Propor requisitos regulatórios para a produção de sangue e componentes para fins não transfusionais
3: Propor atualização da Portaria Conjunta 370/2014 sobre o transporte de sangue e componentes                                                                                  4:Acompanhar processo de finalização no Mercosul de norma sobre plasma para produção industrial    
5: Propor guias e orientações ao setor e à sociedade sobre boas práticas em sangue, considerando produtos transfusionais e não transfusionais.</t>
  </si>
  <si>
    <t>RDC 34/2014
Portaria Conjunta 370/2014</t>
  </si>
  <si>
    <t>25351.916739/2020-38</t>
  </si>
  <si>
    <t>13.4.1.a</t>
  </si>
  <si>
    <t>Transporte de material biológico humano, sangue e componentes, tecidos, células e órgãos</t>
  </si>
  <si>
    <t>RDC 20/2014
Portaria Conjunta Anvisa/MS n° 370/2014
RDC 66/2009</t>
  </si>
  <si>
    <t>http://antigo.anvisa.gov.br/tap#/visualizar/422064</t>
  </si>
  <si>
    <t>Consulta Dirigida nº 9/2021</t>
  </si>
  <si>
    <t>25351.936395/2020-83</t>
  </si>
  <si>
    <t>13.4.2.a</t>
  </si>
  <si>
    <t>Abertura de processo regulatório para revisar e atualizar os requisitos sanitários relativos às Boas Práticas no Ciclo do Sangue (Resolução RDC nº 34, de 11/06/2014)</t>
  </si>
  <si>
    <t>RDC nº 34/2014</t>
  </si>
  <si>
    <t>http://antigo.anvisa.gov.br/propostas-regulatorias#/visualizar/441706</t>
  </si>
  <si>
    <t>13.4.3.a</t>
  </si>
  <si>
    <t>Regulamentação para Boas Práticas em produtos do sangue para fins não transfusionais</t>
  </si>
  <si>
    <t>.</t>
  </si>
  <si>
    <t>13.5</t>
  </si>
  <si>
    <t>Atualização do Guia de Hemovigilância no Brasil</t>
  </si>
  <si>
    <t>A primeira edição deste guia foi considerado o marco conceitual e operacional por padronizar definições de caso de reações transfusionais e tipos de correlação destes eventos para fins de notificação ao sistema nacional de vigilância sanitária - SNVS, e, em especial, por ter sido a primeira publicação do sistema nacional de hemovigilância com a incorporação de conceitos de outros eventos adversos do ciclo do sangue cuja notificação tornou-se obrigatória a partir da publicação da IN 01/2015, a saber: as reações graves à doação de sangue/hemocomponentes e os quase-erros graves e incidentes graves do ciclo do sangue. Esta primeira edição do guia também incorporou definições para operacionalizar procedimentos de retrovigilância no país, ou seja, para organizar a articulação dos diversos entes que possuem papel na investigação de suspeitas de transmissão de doenças pela transfusão.
Passados 5 anos de sua publicação e considerando a necessidade de padronizar conceitos e manter atualizadas orientações para facilitar a identificação, notificação e monitoramento de eventos adversos do ciclo do sangue no país, em harmonia com organismos internacionais, urge a necessidade de revisitar o documento, para que possa seguir sendo o documento base e referência para a hemovigilância no Brasil.</t>
  </si>
  <si>
    <t>Facilitar o entendimento dos processos em hemovigilância, para que haja maior engajamento e sensibilização quanto à importância de se notificar.</t>
  </si>
  <si>
    <t>Guia de Hemovigilância 2005
Instrução Normativa nº 1, de 17 de março de 2015</t>
  </si>
  <si>
    <t>25351.911164/2018-42</t>
  </si>
  <si>
    <t>13.5.1.a</t>
  </si>
  <si>
    <t>Guia para a hemovigilância no Brasil - 2ª edição</t>
  </si>
  <si>
    <t>http://antigo.anvisa.gov.br/propostas-regulatorias#/visualizar/389060</t>
  </si>
  <si>
    <t>Manual</t>
  </si>
  <si>
    <t>Manual para o Sistema Nacional de Hemovigilância no Brasil, de 17/02/2023</t>
  </si>
  <si>
    <t>https://www.gov.br/anvisa/pt-br/assuntos/fiscalizacao-e-monitoramento/hemovigilancia/sistema-nacional/arquivos/Manual_de_Hemovigilancia__dez221.pdf</t>
  </si>
  <si>
    <t>25351.916875/2022-90</t>
  </si>
  <si>
    <t>13.5.2.a</t>
  </si>
  <si>
    <t xml:space="preserve">Diretrizes e procedimentos para a abordagem dos eventos adversos do ciclo do sangue. </t>
  </si>
  <si>
    <t>IN 01/2015</t>
  </si>
  <si>
    <t>http://antigo.anvisa.gov.br/tap#/visualizar/499714</t>
  </si>
  <si>
    <t>http://antigo.anvisa.gov.br/legislacao#/visualizar/499107</t>
  </si>
  <si>
    <t>13.6</t>
  </si>
  <si>
    <t>Desenvolvimento de estratégias regulatórias aplicáveis à qualidade e segurança de órgãos humanos para transplantes</t>
  </si>
  <si>
    <t>Os centros transplantadores e toda a cadeia de serviços e produtos envolvidos no transplantes de órgãos está no âmbito regulatório das boas práticas em serviços de saúde. No entanto, para garantia da qualidade e segurança dos procedimentos de transplantes torna-se importante aprimorar e definir requisitos regulatórios para qualificação do doador, para qualificação do transporte e outras etapas criticas do processo. Neste sentido, orientar os transplantadores e os serviços laboratoriais sobre as especificidades dos testes laboratoriais e os processos envolvidos é um dos objetivos aplicados na segurança do transplante. O projeto regulatório propõe estabelecer estratégias regulatórias aplicadas aos órgãos para transplantes no âmbito da segurança e qualidade, respeitadas as diretrizes nacionais da politica de transplantes.</t>
  </si>
  <si>
    <t>1: Propor Guia de Testagem Laboratorial em amostras de doadores de órgãos humanos; 
2. Propor Guia de transporte de órgãos para transplantes. 
A proposta é obter um instrumento da vigilância sanitária em complemento à Portaria Ministerial de forma a orientar o setor no cumprimento dos requisitos já existentes, definidos pelo Ministério da Saúde com foco na qualidade e segurança dos órgãos para transplantes.</t>
  </si>
  <si>
    <t>Lei 9434/97 e atualizações que Dispõe sobre a remoção de órgãos, tecidos e partes do corpo humano para fins de transplante e tratamento                                                                                                                         Lei 9782/99 que cria a Anvisa                                                                                                                            PORTARIA Nº 2.600, DE 21 DE OUTUBRO DE 2009 - Aprova o Regulamento Técnico do Sistema Nacional de Transplantes</t>
  </si>
  <si>
    <t>13.6.1.a</t>
  </si>
  <si>
    <t>Guia orientativo para Triagem laboratorial de doadores de órgãos humanos para fins de transplantes</t>
  </si>
  <si>
    <t>13.6.1.b</t>
  </si>
  <si>
    <t>Guia para o transporte de órgãos para transplantes</t>
  </si>
  <si>
    <t>13.7</t>
  </si>
  <si>
    <t>Desenvolvimento dos marcos regulatórios aplicáveis aos produtos de terapias avançadas</t>
  </si>
  <si>
    <r>
      <t>Com o advento dos produtos de terapias avançadas ocorre a necessidade de normativas regulatórias especificas que atendam as características de desenvolvimento e uso destes produtos. Como se trata de alternativas terapêuticas em situações com nenhuma ou pouca disponibilidade no mercado ou ainda em doenças raras estes produtos tornam-se alvos de grande demandas sociais. Além disso, devido a inovação envolvida e o processo de desenvolvimento técnico e regulatório em tempo real em todo mundo a Anvisa precisa estar atenta à convergência internacional. As normativas básicas de pesquisa clinica, registro e boas práticas já estão publicadas no Brasil, sendo necessário ampliar os requisitos para processos adjacentes</t>
    </r>
    <r>
      <rPr>
        <b/>
        <sz val="11"/>
        <rFont val="Calibri"/>
        <family val="2"/>
        <scheme val="minor"/>
      </rPr>
      <t xml:space="preserve"> </t>
    </r>
    <r>
      <rPr>
        <sz val="11"/>
        <rFont val="Calibri"/>
        <family val="2"/>
        <scheme val="minor"/>
      </rPr>
      <t>e especificidades para a certificação de Boas Práticas de Fabricação, dentre outros, aprimorando a transparência ao setor.</t>
    </r>
  </si>
  <si>
    <t>Preenchimento de lacuna regulatória e aperfeiçoamento dos modelos em andamento, dando transparência ao setor das regras para desenvolvimento e regularização de Produtos de Terapias Avançadas no Brasil por meio dos seguintes instrumentos:
1) Propor requisitos específicos para certificação de BPF aplicados aos produtos de terapias avançadas
2) Propor guias e informativos regulatórios relacionados aos produtos de terapias avançadas</t>
  </si>
  <si>
    <t xml:space="preserve"> RDC 508/2021 que revogou/consolidou a RDC 214/2018 
RDC 506/2021 ue revogou/consolidou a RDC 260/2018  
RDC 505/2021 que revogou/consolidou a RDC 338/2020 </t>
  </si>
  <si>
    <t>13.7.1.a</t>
  </si>
  <si>
    <t>Guia Instrução para submissão para peticionamento de ensaio clínico com produto de terapia avançada</t>
  </si>
  <si>
    <t>13.7.1.b</t>
  </si>
  <si>
    <t xml:space="preserve"> Guia Técnico para desenvolvimento não-clínico e clínico para produto de terapia avançada</t>
  </si>
  <si>
    <t>25351.909955/2020-27</t>
  </si>
  <si>
    <t>13.7.2.a</t>
  </si>
  <si>
    <t xml:space="preserve">Instrução Normativa para estabelecer requisitos complementares para as Boas Práticas de Fabricação de Produtos de Terapia Avançada </t>
  </si>
  <si>
    <t>RDC nº 508/2021</t>
  </si>
  <si>
    <t>http://antigo.anvisa.gov.br/tap#/visualizar/507755</t>
  </si>
  <si>
    <t>PIC/S – Esquema de Cooperação em Inspeção Farmacêutica (Pharmaceutical Inspection Cooperation Scheme)</t>
  </si>
  <si>
    <t>https://antigo.anvisa.gov.br/legislacao#/visualizar/514590</t>
  </si>
  <si>
    <t>13.7.2.b</t>
  </si>
  <si>
    <t>Resolução RDC para estabelecer requisitos complementares para as Boas Práticas de Fabricação de Produtos de Terapia Avançada e atualizar o escopo da RDC nº 508/2021, que dispõe sobre as Boas Práticas em Células Humanas para Uso Terapêutico e pesquisa clínica, e dá outras providências</t>
  </si>
  <si>
    <t>https://antigo.anvisa.gov.br/legislacao#/visualizar/514591</t>
  </si>
  <si>
    <t>25351.916396/2021-92</t>
  </si>
  <si>
    <t>13.7.3.a</t>
  </si>
  <si>
    <t>http://antigo.anvisa.gov.br/tap#/visualizar/503689</t>
  </si>
  <si>
    <t>Edital de Chamamento n. 11, de 07/07/2021</t>
  </si>
  <si>
    <t>http://antigo.anvisa.gov.br/propostas-regulatorias#/visualizar/454481</t>
  </si>
  <si>
    <t>13.8</t>
  </si>
  <si>
    <t>Guia de Boas Práticas em Biovigilância</t>
  </si>
  <si>
    <t>Apesar de todos os avanços científicos e os benefícios da proposta terapêutica do uso de células, tecidos e órgãos humanos, a ocorrência de doenças transmissíveis como as infecções e neoplasias persistem como problemas críticos por desenvolver complicações graves entre os pacientes que se submetem a esse tipo de tratamento. Além do mais, a simples transferência de um material biológico entre indivíduos carrega um risco evidente de transmissão de uma série de outras enfermidades. Portanto, o uso terapêutico de células, tecidos e órgãos humanos, é uma via de transmissão de doenças, embora de ocorrência rara, tornando assim evidente a existência de riscos sanitários na sua utilização e por isso necessária a comunicação sistemática em tempo oportuno.
Recentemente, foi publicado o marco legal para a constituição do Sistema de Biovigilância no Brasil (RDC 339/20). 
A elaboração do guia de boas práticas em biovigilância, assim como a construção da campanha de prevenção dos eventos adversos relacionados ao processo doação-transplantes e o elaboração de um plano de comunicação, tem como objetivo final alcançar todos os processos complexos e os atores envolvidos nas diversas atividades do ciclo da doação e transplantes, em harmonia com as melhores práticas em voga nos centros de excelência do planeta, focado na maximização dos resultados e mitigação de riscos atribuídos ao processo de doação e uso terapêutico de tecidos e órgãos humanos para transplantes.</t>
  </si>
  <si>
    <t>Facilitar o entendimento dos processos em biovigilância, para que haja maior engajamento e sensibilização quanto à importância de se notificar, visando a melhoria dos processos relacionados a todo o ciclo de células, tecidos e órgãos.</t>
  </si>
  <si>
    <t xml:space="preserve">RDC 339, de 20 d fevereiro de 2020;
RDC 414, de 21 de agosto de 2020 - revogada pela RDC 513/2021
</t>
  </si>
  <si>
    <t>25351.923827/2021-77</t>
  </si>
  <si>
    <t>13.8.1.a</t>
  </si>
  <si>
    <t>Serviços de Interesse para a Saúde</t>
  </si>
  <si>
    <t>14.1</t>
  </si>
  <si>
    <t>Requisitos sanitários para o funcionamento dos estabelecimentos de educação infantil</t>
  </si>
  <si>
    <t xml:space="preserve">As creches e os estabelecimentos de educação infantil são espaços institucionais, não domésticos, que cuidam e educam crianças de 0 a 5 anos e onze meses de idade, em jornada integral ou parcial, regulados e supervisionados por órgão competente do sistema de ensino. A observância de requisitos sanitários mínimos em tais espaços é primordial, visto que envolvem a prestação de serviço assistencial que pode alterar o estado de saúde das crianças que estão sob cuidados no estabelecimento. Essas instituições são locais que atendem a um público vulnerável, pois, por conta da faixa etária, seus frequentadores dispõem de sistema imunológico imaturo, não possuem hábitos de higiene consolidados e não desenvolvem consciência dos perigos dos ambientes e objetos. Tais fatos, aliados à aglomeração e elevado grau de contexto tornam esses ambientes propícios a riscos à saúde das crianças, com a ocorrência de doenças infecciosas. Além, do risco de intoxicações medicamentosas e alimentares, parasitoses, lesões causadas por acidentes, insetos, animais peçonhentos e roedores. Atualmente, esses estabelecimentos são regulados pela Portaria do Ministério da Saúde n.° 231 de 26 de maio de 1988. Houve muitas mudanças no contexto, o que obriga a atualização da norma, visto que se limita a aspectos de infra estrutura física. Assim, encontra-se defasada, havendo a necessidade de atualizar medidas de segurança sanitária para as crianças, profissionais e família. Precisam ser abordados temas como acessibilidade e ambientação; alimentação; administração de medicamentos e de surtos; limpeza, higienização e produtos utilizados; controle integrado de vetores e pragas e qualidade da água. Desde 2010, foi criado um grupo de trabalho interministerial instituído pelo Ministério da Educação (MEC), Ministério da Saúde (MS), Agência Nacional de Vigilância Sanitária (Anvisa) e Fundo Nacional de Desenvolvimento da Educação (FNDE) para revisão da Portaria, sendo que o assunto se tornou tema da Agenda Regulatória da Anvisa em 2011. Ao longo do tempo, houve muitas mudanças de Diretoria e modificação na orientação de encaminhamento. Em 2018, houve a recomendação da Diretoria supervisora da área para que o instrumento normativo proposto neste processo (Resolução RDC) fosse alterado, optando pelo Guia como opção regulatória. Esta proposta também foi pautada em reunião do GT-VISA, onde também houve consenso de que a publicação de um Guia possa ser mais adequada. </t>
  </si>
  <si>
    <t>Critérios sanitários mínimos para o funcionamento de estabelecimentos de educação infantil estabelecidos. Aumento da segurança sanitária e da qualidade dos serviços prestados nos estabelecimentos de educação infantil. Legislação de referência nacional para a fiscalização e concessão de autorização de funcionamento de estabelecimentos de educação infantil.</t>
  </si>
  <si>
    <t>Portaria do MS n° 321/1988.</t>
  </si>
  <si>
    <t>25351.551855/2011-31</t>
  </si>
  <si>
    <t>CSIPS</t>
  </si>
  <si>
    <t>14.1.1.a</t>
  </si>
  <si>
    <t xml:space="preserve"> Guia para Funcionamento de Estabelecimentos Educacionais da Educação Infantil - Creches e Pré-Escolas</t>
  </si>
  <si>
    <t>http://antigo.anvisa.gov.br/analise-de-impacto-regulatorio?p_p_id=110_INSTANCE_SkX5E3kMwaCk&amp;p_p_lifecycle=0&amp;p_p_state=normal&amp;p_p_mode=view&amp;p_p_col_id=column-2&amp;p_p_col_pos=1&amp;p_p_col_count=2&amp;_110_INSTANCE_SkX5E3kMwaCk_struts_action=%2Fdocument_library_display%2Fview_file_entry&amp;_110_INSTANCE_SkX5E3kMwaCk_redirect=http%3A%2F%2Fportal.anvisa.gov.br%2Fanalise-de-impacto-regulatorio%2F-%2Fdocument_library_display%2FSkX5E3kMwaCk%2Fview%2F4917186%3F_110_INSTANCE_SkX5E3kMwaCk_advancedSearch%3Dfalse%26_110_INSTANCE_SkX5E3kMwaCk_cur2%3D2%26_110_INSTANCE_SkX5E3kMwaCk_keywords%3D%26_110_INSTANCE_SkX5E3kMwaCk_topLink%3Dhome%26p_r_p_564233524_resetCur%3Dfalse%26_110_INSTANCE_SkX5E3kMwaCk_delta2%3D20%26_110_INSTANCE_SkX5E3kMwaCk_andOperator%3Dtrue&amp;_110_INSTANCE_SkX5E3kMwaCk_fileEntryId=4919255</t>
  </si>
  <si>
    <t>14.2</t>
  </si>
  <si>
    <t>Requisitos sanitários para os serviços de acolhimento a idosos.</t>
  </si>
  <si>
    <t>A Gerência-Geral de Tecnologia em Serviços de Saúde (GGTES), desde 2015, monitora as denúncias recebidas pela Ouvidoria sobre os Serviços de Interesse para a Saúde. Ao longo desse período, a categoria das Instituições de Longa Permanência para Idosos (ILPI) é uma das mais denunciadas. Porém, ocupa o segundo lugar entre as denúncias de maior gravidade e em 2019, 36,1% das denúncias de ILPI recebidas foram classificadas como muito graves. Dentre essas denúncias, os problemas mais prevalentes estão relacionados a más-práticas diversas (76,9% dos relatos), más condições de alimentos (o que envolve desde a manipulação inadequada até pobreza ou insuficiência de alimentos), dimensionamento e qualificação de profissionais, ambas as categorias apresentando 53,9% de ocorrência, e problemas relacionados à infraestrutura (46,2%). Parte considerável das denúncias  (38,5%) mencionavam situações de maus-tratos a idosos, o que é obviamente inadmissível. Faz-se urgente que ações de vigilância sanitária sejam realizadas regularmente junto às instituições que prestam serviços de domicílio coletivo aos idosos, já que estes muitas vezes podem gerar situações de riscos aos seus albergados. A RDC 283, de 26 de setembro de 2005 - revogada/consolidada posteriormente pela RDC 502/2021, estabelece o padrão mínimo de funcionamento das Instituições de Longa Permanência para Idosos. Porém, a população idosa vêm aumentando no mundo inteiro, com isso, aumenta também a demanda por estabelecimentos como as ILPI e similares. O trabalho da Vigilância Sanitária junto a esses estabelecimentos deve ser no sentido de aperfeiçoar essa oferta, ou seja, fazer com que, ao longo do tempo, a instituição melhore as suas condições e passe a oferecer aos seus residentes segurança e qualidade. Porém, já são passados mais de 20 anos da publicação da RDC e há a necessidade de atualização e adequação da norma para que possa atingir as novas modalidades de cuidado do idoso que surgiram ao longo do tempo, bem como, atender a demanda dos órgãos de vigilância sanitária local para que possam ser incluídas novas modalidades. O processo regulatório está na fase de elaboração do AIR.</t>
  </si>
  <si>
    <t>Promover o aperfeiçoamento e a melhoria das condições das instituições de longa permanência para idosos;
Contribuir para a oferta de estabelecimentos com condições de segurança e qualidade para seus residenteS;
Atualizar e adequar a norma existente para que possa atingir as novas modalidades de cuidado do idoso que surgidas ao longo do tempo, bem como, atender a demanda dos órgãos de vigilância sanitária local para que possam ser incluídas novas modalidades.</t>
  </si>
  <si>
    <t>RDC 502/2021 que revogou/consolidou a RDC 283/2005.</t>
  </si>
  <si>
    <t>25351.927092/2021-51</t>
  </si>
  <si>
    <t>14.2.1.a</t>
  </si>
  <si>
    <t>RDC 283/2005</t>
  </si>
  <si>
    <t>http://antigo.anvisa.gov.br/tap#/visualizar/465680</t>
  </si>
  <si>
    <t>14.3</t>
  </si>
  <si>
    <t>Requisitos sanitários para prestação de serviços de embelezamento.</t>
  </si>
  <si>
    <t>O setor de embelezamento é um dos maiores no mundo. Especialmente, no Brasil, existe um número expressivo de estabelecimentos de embelezamento. Os serviços de embelezamento compreendem as atividades prestadas por profissionais cabeleireiros, barbeiros, esteticistas, manicures, pedicures, depiladores e maquiadores, realizadas ou não em salões de beleza. A Anvisa classifica tais atividades como serviços assistenciais de interesse para a saúde, ou seja, aqueles que realizam “atividade em que há prestação de assistência ao indivíduo ou à população humana que possa alterar seu estado de saúde”. No caso das atividades de embelezamento, os riscos à saúde são, principalmente, relacionados à contaminação por utensílios compartilhados, que podem transmitir o vírus HIV ou doenças como Hepatites B e C. Há, também, o risco para usuários e profissionais de intoxicação pelo uso de produtos irregulares ou até mesmo proibidos, como o formol, o que justifica a atuação da Agência. A Lei i nº 12.592, de 18 de janeiro de 2012, que "Dispõe sobre o exercício das atividades profissionais de cabeleireiro, barbeiro, esteticista, manicure, pedicure, depilador e maquiador" estabelece em seu artigo 4° que "os profissionais ... deverão obedecer às normas sanitárias, efetuando a esterilização de materiais e utensílios utilizados no atendimento a seus clientes. As ações como a fiscalização, a emissão de alvará de licenciamento sanitário e a instauração, quando necessária, de processo administrativo sanitário para tais atividades, são de competência das vigilâncias sanitárias locais. A proposta tem como objetivo regulamentar as Boas Práticas nos serviços de embelezamento e harmonizar as ações de inspeções desse setor com o objetivo de minimizar os riscos e aumentar a qualidade e segurança para o usuário desses serviços e subsidiar os órgãos de vigilância sanitária local para realizar ações sanitárias referentes a essas atividades. A ausência de uma normativa federal levou alguns estados e, até mesmo, alguns municípios a elaborarem normativas próprias para dar segurança legal às suas ações. Para a elaboração de minuta da norma, reuniu-se profissionais de vigilância sanitária (em nível federal, estadual e municipal), representantes do Conselho Nacional de Secretários de Saúde (CONASS) e representantes do Conselho Nacional de Secretários Municipais de Saúde (CONASEMS), do setor regulado (associações e profissionais), SEBRAE, SENAC e Secretaria Nacional de Direitos do Consumidor (SENACOM). Além disso, recebemos por e-mail contribuições da Coordenação-Geral de Saúde do Trabalhador (CGST) do Ministério da Saúde. A minuta foi submetida à análise da procuradoria e os ajustes solicitados foram realizados pela área técnica. Quando já estava para ser pautada para Consulta Pública, houve mudança de Diretoria supervisora e foi orientado o arquivamento do Processo pelo Despacho de arquivamento nº 152 de 28/11/2019 sob a seguinte justificativa: “Priorização da elaboração do Guia sobre o tema 14.2 Requisitos sanitários para o funcionamento dos estabelecimentos de educação infantil, tendo em vista o número reduzido de servidores na área (CSIPS).</t>
  </si>
  <si>
    <t>Regulamentação do Artigo 4° da Lei n°. 12.592 de 18 de janeiro de 2012. Requisitos sanitários para a prestação de serviços de embelezamento estabelecidos nacionalmente. Aumento da segurança sanitária e da qualidade dos serviços de embelezamento ofertados. Legislação de referência nacional para a fiscalização e concessão de licença de funcionamento dos serviços de embelezamento.</t>
  </si>
  <si>
    <t xml:space="preserve">
Lei Federal n° 12.592,  de 18 de janeiro de 2012.
</t>
  </si>
  <si>
    <t>25351.162670/2014-71</t>
  </si>
  <si>
    <t xml:space="preserve">CSIPS
</t>
  </si>
  <si>
    <t>14.3.1.a</t>
  </si>
  <si>
    <t>Regulamentação das atividades de embelezamento</t>
  </si>
  <si>
    <t xml:space="preserve">http://antigo.anvisa.gov.br/propostas-regulatorias#/visualizar/24412
</t>
  </si>
  <si>
    <t>Diálogo Setorial sobre proposta de regulamentação dos serviços de embelezamento</t>
  </si>
  <si>
    <t>Serviços de Saúde</t>
  </si>
  <si>
    <t>15.1</t>
  </si>
  <si>
    <t>Boas práticas de funcionamento em serviços de odontologia.</t>
  </si>
  <si>
    <t>A regulação sanitária federal específica sobre odontologia é historicamente incipiente no Brasil. Atualmente essa regulação se dá por meio de normas transversais a todos os serviços de saúde, não existindo uma abordagem sanitária federal mais específica para o tema. Em especial na área de controle de infecção, no que tange o processamento de produtos, existe uma lacuna regulatória devido a exclusão dos serviços odontológicos da abrangência da RDC/Anvisa nº 15 de 2012, norma que dispõe sobre requisitos de boas práticas para o processamento de produtos para saúde. Esse fato dificulta o controle sanitário em relação a esses serviços já que não há consenso sobre o entendimento se norma exclui clínicas de odontologia ou somente os consultórios isolados. Outros pontos críticos observados são questões relacionadas à infraestrutura e a climatização dos consultórios odontológicos. Além disso, não podemos deixar de citar o desafio do gerenciamento de riscos advindo das novas tecnologias e procedimentos relacionados à estética e harmonização orofacial. A Gerência de Regulamentação e Controle Sanitário em Serviços de Saúde (GRECS) têm mapeado e analisado as denúncias e dúvidas técnicas que são enviadas à Anvisa desde outubro de 2016, por meio do ESTER – Escritório Temático de Regulação em Serviços de Saúde. Esta ferramenta, somente em 2019, registrou 487 denúncias e 1026 dúvidas técnicas e demostrou que a atividade odontológica foi um tema prevalente neste período, ficando em 3º lugar dentre os serviços de saúde mais denunciados e em 6º lugar dentre todos os questionamentos técnicos sobre serviços de saúde direcionados à GRECS. O instrumento também demostrou que 64,29% das demandas apontaram que o problema regulatório do tema é devido à ausência de normativa específica. Estes fatos apontaram a necessidade de estudos mais aprofundados sobre o tema. Diante disso, no ESTER de 2020 foi realizado um trabalho para embasamento de uma possível regulamentação em odontologia e o levantamento de problemas relacionados ao tema. Destacamos abaixo os principais problemas levantados: - Dificuldade para a VISA avaliar quais as estruturas sanitárias necessárias e riscos sanitários para novos procedimentos e tecnologias realizados por dentistas. - Dificuldade para realização de ações sanitárias pela visa local em relação aos processos de reprocessamento na assistência odontológica. - Uso de estufas permitido na odontologia e proibido em outros serviços de saúde. - Falhas nos padrões de monitoramento biológico durante o reprocessamento de produtos odontológicos; - Risco de contaminação cruzada por meio das canetas de alta rotação quando não esterilizadas após cada procedimento. - Subjetividade das ações sanitárias pela visa local em relação a estrutura de CME e sala cirúrgica em serviços de odontologia. - Dimensionamento físico dos consultórios coletivos, risco de contaminação em relação às estruturas previstas. - Climatização - Dificuldade para a renovação do ar em consultórios individuais e coletivos. A regulação sobre climatização não está harmonizada - ABNT (NBR 7256). - Fragilidade na cultura de segurança do paciente na odontologia (ausência de notificação de eventos adversos); - Procedimentos de saúde realizados por dentista fora de serviço de saúde (CRO/ANVISA);</t>
  </si>
  <si>
    <t>Com esse projeto pretende-se ter um marco regulatório específico para odontologia com vistas a suprir as lacunas de especificidades no tema e diminuir o risco sanitário relacionado ao funcionamento dos serviços odontológicos.</t>
  </si>
  <si>
    <t>Não existe norma federal específica que regulamente este tema, mas há revisões normativas em andamento que relacionam o tema (Revisão da RDC nº15/2012 e da RDC 50/2002).</t>
  </si>
  <si>
    <t>25351.908975/2021-61</t>
  </si>
  <si>
    <t>GRECS</t>
  </si>
  <si>
    <t>15.1.1.a</t>
  </si>
  <si>
    <t>Requisitos sanitários para o funcionamento dos serviços que prestam assistência odontológica</t>
  </si>
  <si>
    <t>http://antigo.anvisa.gov.br/tap#/visualizar/465281</t>
  </si>
  <si>
    <t>15.2</t>
  </si>
  <si>
    <t>Boas Práticas de Prevenção e Controle de Infecções Relacionadas à Assistência à Saúde</t>
  </si>
  <si>
    <t>As Infecções Relacionadas à Assistência à Saúde (IRAS) são consideradas uma das principais causas de morbidade e mortalidade dentro dos serviços de saúde em todo o mundo. Além disso, ainda são responsáveis pelo aumento do tempo de hospitalização do paciente, o que gera um grande impacto nos custos da assistência à saúde global. Já é muito bem estabelecido pela literatura científica que a ocorrência desses eventos é fortemente afetada pelos diversos riscos sanitários e relacionados à prestação de serviços de saúde, pela qualidade dos serviços de saúde, por falhas nos processos assistenciais, à não adesão às práticas de prevenção e controle, entre outros fatores. Diante disso, destaca-se a importância da publicação de uma RDC direcionada à regulamentação das Boas Práticas de Prevenção e Controle de Infecções Relacionadas à Assistência à Saúde, que tem como principal objetivo a redução dos riscos de ocorrência desse tipo de agravo nos serviços de saúde, por meio da definição de ações de segurança sanitária. Tendo como consequência a melhoraria da segurança do paciente, da qualidade dos serviços de saúde e a prevenção do adoecimento e morte de pacientes em nosso país</t>
  </si>
  <si>
    <t>Redução dos riscos sanitários relacionados à aquisição de infecção nos serviços de saúde. 
Melhor qualidade dos serviços de saúde. 
Mais segurança aos pacientes  dentro dos serviços de saúde (Segurança do Paciente). 
Boa descrição e implementação de processos que impactam na ocorrência de infecções em Serviços de saúde
Vigilâncias sanitárias com suporte legal para subsidiar os seus processos sanitários nos serviços de saúde. 
Profissionais dos serviços saúde com mais capacitação  sobre prevenção e controle de IRAS, bem como sobre segurança do paciente.</t>
  </si>
  <si>
    <t>25351.110606/2017-43</t>
  </si>
  <si>
    <t>GVIMS</t>
  </si>
  <si>
    <t>15.2.1.a</t>
  </si>
  <si>
    <t>Proposta de Resolução que dispõe sobre os Requisitos de Boas Práticas para a Prevenção e o Controle das Infecções Relacionadas à Assistência à Saúde (IRAS) e resistência microbiana em serviços de saúde.</t>
  </si>
  <si>
    <t xml:space="preserve">http://antigo.anvisa.gov.br/propostas-regulatorias#/visualizar/354233
</t>
  </si>
  <si>
    <t>15.2.1.b</t>
  </si>
  <si>
    <t>Proposta de Instrução Normativa que estabelece os indicadores de infecções relacionadas a assistência à saúde (IRAS) de notificação nacional obrigatória, conforme determina a RDCXXX</t>
  </si>
  <si>
    <t>15.3</t>
  </si>
  <si>
    <t>Boas Práticas em Farmácias - Serviços de assistência à saúde em farmácias</t>
  </si>
  <si>
    <t>A publicação da lei nº 13.021/2014, que dispõe sobre o exercício e a fiscalização das atividades farmacêuticas, renovou o conceito de farmácia para uma “unidade de prestação de serviços destinada a prestar assistência farmacêutica, assistência à saúde e orientação sanitária individual e coletiva”, ampliando consequentemente o escopo das atividades de assistência à saúde que podem ser realizadas neste estabelecimento. Contudo, este ajuste legal não considerou o impacto desta alteração sobre a norma sanitária vigente que regulamenta o funcionamento de farmácias e drogarias, a Resolução da Diretoria Colegiada (RDC) n. 44/20095, o que levou a identificação de conflito entre as normas a partir de questionamentos e requerimentos feitos pelas vigilâncias sanitárias dos estados e municípios que atuam na fiscalização e inspeção destes estabelecimentos, pelo seguimento profissional farmacêutico e pelas empresas que atuam no ramo de farmácias e drogarias. As evidências sobre os conflitos constam no Anexo 1 deste relatório, que apresenta uma relação sucinta de requerimentos e questionamentos sobre as atividades de assistência à saúde em farmácias. Alguns conflitos identificados são: a permissão ou não da instalação de um consultório farmacêutico dentro da farmácia, observando a proibição da instalação de consultórios em farmácias tanto pela RDC n. 44/2009 quanto pela Lei n. 5.991/19738; a utilização de parâmetros bioquímicos além da glicemia para realização da assistência farmacêutica e os procedimentos e equipamentos para realização desta testagem, tendo em vista a condição da RDC n. 44/2009 a utilização apenas de autoteste de glicemia para essa assistência farmacêutica e a exigência da RDC n. 302/20054 (funcionamento de laboratórios clínicos) do vínculo do estabelecimento de saúde a um laboratório clínico para realização de testes próximo ao paciente (point-of-care testing); o espaço físico para realização das diferentes atividades e a falta de definição deste espaço na norma sobre estrutura física, a RDC n. 50/20026; e a inclusão da vacinação nas atividades que podem ser oferecidas em farmácias, que foi tratada na discussão das atividades de vacinação em serviços de saúde, que resultou na RDC n. 197/20173. Além disso, dúvidas quanto aos riscos advindos dessa ampliação de atividades tornaram-se frequentes, como a condição de atuação do profissional farmacêutico diante destas novidades, sua intervenção em intercorrências e sua habilidade em monitorar essa assistência; a real compreensão do conceito de assistência farmacêutica por todos os envolvidos no processo dentro da farmácia e como implementar este conceito; como este tema está inserido na vigilância sanitária (mais próximo à vigilância do produto comercializado ou do serviço de saúde?) e sua adaptação à nova conjuntura; como as áreas da Anvisa se comunicam sobre o tema em questão, sendo este um assunto transversal. Foi realizada Análise de Impacto Regulatório seguindo as Boas Práticas Regulatórias Estabelecidas pela Anvisa para captação de evidências e proposta de solução para o problema regulatório, que resultou nos seguintes produtos: - Diálogo Setorial sobre a utilização da tecnologia Point-of-Care testing nos serviços de saúde, realizada em 01/08/2019; - Relatórios sobre a Consulta Dirigida a órgãos reguladores internacionais e às vigilâncias sanitárias estaduais e municipais para avaliação da temática; - Encontros e estudos variados sobre a assistência farmacêutica e sua relação com a vigilância sanitária; - Elaboração do Relatório de Análise de Impacto Regulatório, contendo o histórico sobre o tema e soluções sugeridas pela área; - Elaboração de minuta para alteração da RDC n. 44/2009, nos aspectos relacionados a serviços de saúde, disponível para contribuições da sociedade de 09/09/2020 a 07/12/2021</t>
  </si>
  <si>
    <t xml:space="preserve">O principal resultado esperado é um texto normativo harmônico com as práticas sanitárias e conectado com as prerrogativas de uma assistência farmacêutica que traga ganhos aos usuários das farmácias. Resultados complementares incluem acompanhamento contínuo da aplicação do texto normativo aprovado, monitoramento dos riscos das atividades e aprimoramento das ações das vigilâncias sanitárias no âmbito dos serviços de saúde em farmácias.
</t>
  </si>
  <si>
    <t>Além da revisão RDC n. 44/2009, o projeto se relaciona com a RDC n. 50/2002 (em revisão) - RDC n. 302/2005 (em revisão) - RDC n. 80/2006 - RDC n. 63/2011 - RDC n. 15/2012 - RDC n. 36/2013 - RDC n. 197/2017 - RDC n. 222/2018 - RDC n. 275/2019</t>
  </si>
  <si>
    <t>25351.925557/2019-14</t>
  </si>
  <si>
    <t>15.3.1.a</t>
  </si>
  <si>
    <t xml:space="preserve">Boas práticas em farmácias e drogarias - Serviços de Saúde em Farmácia (Revisão de norma do Capítulo VI ,da RDC 44, de2009.) </t>
  </si>
  <si>
    <t xml:space="preserve">RDC nº 44/2009 </t>
  </si>
  <si>
    <t>http://antigo.anvisa.gov.br/tap#/visualizar/424101</t>
  </si>
  <si>
    <t>http://antigo.anvisa.gov.br/documents/33880/6004866/25351.925557_2019-14+-+Relat%C3%B3rio+AIR+sobre+Servi%C3%A7os+de+Assist%C3%AAncia+%C3%A0+Sa%C3%BAde+em+Farm%C3%A1cias.pdf/2bde66b4-05c9-42da-b93b-00130744d2f9</t>
  </si>
  <si>
    <t>http://antigo.anvisa.gov.br/consultas-publicas#/visualizar/432091</t>
  </si>
  <si>
    <t>15.4</t>
  </si>
  <si>
    <t>Boas práticas em serviços de medicina nuclear “in vivo”</t>
  </si>
  <si>
    <r>
      <rPr>
        <sz val="11"/>
        <color rgb="FF000000"/>
        <rFont val="Calibri"/>
        <family val="2"/>
      </rPr>
      <t>Desde 2017, a Grecs/GGTES possui metodologia de organização e sistematização do processo de proposição de ações regulatórias em serviços de saúde. Este processo, denominado Escritório Temático de Regulação em Serviços de Saúde - ESTER, consiste em um conjunto de ações que captam e analisam sistematicamente dados de diversas fontes que interagem com a Anvisa. Por exemplo, a área mapeia todas as reclamações e denúncias enviadas pela Ouvidoria, todas as dúvidas técnicas recebidas pelo sistema de atendimento da Anvisa (SAT), os contatos realizados pelos órgãos de vigilância sanitária (VISA) locais, pedidos de capacitação feitos por esses entes, consultas dirigidas, Consultas e Audiências Públicas realizadas pela Anvisa, além de rumores afins à atuação das áreas na comunidade científica e no setor regulado. Essas informações refletem situações de risco potencial que ocorrem nos serviços de saúde pois expõem irregularidades, incidentes e até eventos adversos observados por usuários, profissionais de saúde e fiscais de VISA. Esses dados também informam problemas de entendimento ou de aplicações de normas da Anvisa enfrentado tanto pelas VISAs como pelo setor regulado, além de possíveis lacunas ou conflitos regulatórios. Periodicamente, as equipes técnicas reúnem-se em uma oficina de regulação, na qual analisam os dados quantitativa e qualitativamente, identificam e estudam profundamente os problemas de maior impacto dentro da governabilidade da área técnica e propõem soluções regulatórias, as quais são apresentadas às instâncias superiores para deliberação. A efetividade das ações propostas é monitorada por meio da análise das informações e demandas que a área recebe e rastreia. Particularmente, a Grecs/GGTES concluiu oficina recentemente, em setembro de 2020. O tema serviços de medicina nuclear foi um dos temas apontados como prioritários. Desta forma, ele passará a fazer parte do planejamento regulatório da GGTES para o triênio 2021 – 2023. Entre os problemas regulatórios identificados sobre o tema, destacaram-se:
 Conflito regulatório entre a RDC/Anvisa nº 38/2008 (GGTES) e a IN/Anvisa nº 37/2019 (GGFIS), revogada sem alteração de mérito pela IN Anvisa nº 128/2022</t>
    </r>
    <r>
      <rPr>
        <b/>
        <sz val="11"/>
        <color rgb="FF000000"/>
        <rFont val="Calibri"/>
        <family val="2"/>
      </rPr>
      <t>,</t>
    </r>
    <r>
      <rPr>
        <sz val="11"/>
        <color rgb="FF000000"/>
        <rFont val="Calibri"/>
        <family val="2"/>
      </rPr>
      <t xml:space="preserve"> quanto aos requisitos sanitários para a marcação de radiofármacos. Segundo a RDC 38, o procedimento pode acontecer em "sala quente" do serviço de medicina nuclear. Segundo a IN 128, o procedimento deve acontecer em farmácia de manipulação (radiofarmácia centralizada ou não).
Autorização de produção de radiofármacos "in-house", sem necessidade de registro, prevista na CP nº 703/2019, da GGMED. Possibilidade de produção de medicamento no serviço de saúde.
A RDC/Anvisa nº 38/2008 está em desacordo com o atual entendimento das competências da Anvisa em relação ao exercício profissional, pois estabelece qualificação e responsabilidades para profissionais com profissão regulamentada e conselho de classe. Além disso, a RDC possui um capítulo sobre procedimentos clínicos e um sobre preparação e administração de radiofármacos em serviços de medicina nuclear.</t>
    </r>
  </si>
  <si>
    <t>Alinhamento da regulamentação para organização e funcionamento dos serviços de medicina nuclear a regulamentos publicados mais recentemente pela Agência, como a IN/Anvisa nº 128/2022 (revogou a IN/Anvisa nº 37/2019), a diretrizes internacionais como o PHARMACEUTICAL INSPECTION CO-OPERATION SCHEME (PIC/S) e a entendimentos jurisprudenciais posteriores à publicação da RDC, em especial sobre questões relacionadas ao exercício profissional.
Regulamentos sanitários afins à área de serviços de medicina nuclear amplamente divulgados e implementados nacionalmente.</t>
  </si>
  <si>
    <t>Resolução da Diretoria Colegiada – RDC nº 38, de 4 de Junho de 2008</t>
  </si>
  <si>
    <t>25351.927810/2021-99</t>
  </si>
  <si>
    <t>15.4.1.a</t>
  </si>
  <si>
    <t>Estabelecimento de requisitos sanitários para organização e funcionamento dos serviços de medicina nuclear in vivo</t>
  </si>
  <si>
    <t xml:space="preserve"> RDC nº 38/2008 </t>
  </si>
  <si>
    <t>http://antigo.anvisa.gov.br/tap#/visualizar/462883</t>
  </si>
  <si>
    <t>15.5</t>
  </si>
  <si>
    <t>Boas práticas para o processamento de produtos para saúde em serviços de saúde</t>
  </si>
  <si>
    <t>Desde 2017, a Grecs/GGTES possui metodologia de organização e sistematização do processo de proposição de ações regulatórias em serviços de saúde. Este processo, denominado Escritório Temático de Regulação em Serviços de Saúde - ESTER, consiste em um conjunto de ações que captam e analisam sistematicamente dados de diversas fontes que interagem com a Anvisa. Por exemplo, a área mapeia todas as reclamações e denúncias enviadas pela Ouvidoria, todas as dúvidas técnicas recebidas pelo sistema de atendimento da Anvisa (SAT), os contatos realizados pelos órgãos de vigilância sanitária (VISA) locais, pedidos de capacitação feitos por esses entes, consultas dirigidas, Consultas e Audiências Públicas realizadas pela Anvisa, além de rumores afins à atuação das áreas na comunidade científica e no setor regulado. Essas informações refletem situações de risco potencial que ocorrem nos serviços de saúde pois expõem irregularidades, incidentes e até eventos adversos observados por usuários, profissionais de saúde e fiscais de VISA. Esses dados também informam problemas de entendimento ou de aplicações de normas da Anvisa enfrentado tanto pelas VISAs como pelo setor regulado, além de possíveis lacunas ou conflitos regulatórios. Periodicamente, as equipes técnicas reúnem-se em uma oficina de regulação, na qual analisam os dados quantitativa e qualitativamente, identificam e estudam profundamente os problemas de maior impacto dentro da governabilidade da área técnica e propõem soluções regulatórias, as quais são apresentadas às instâncias superiores para deliberação. A efetividade das ações propostas é monitorada por meio da análise das informações e demandas que a área recebe e rastreia. O tema processamento de produtos para a saúde foi apontado como prioritário desde a primeira oficina ESTER, realizada em 2017. Por esse motivo, o tema já consta na Agenda Regulatória 2017-2020 da Anvisa, no macrotema Serviços de Saúde (Tema 15.3). Trata-se de um assunto bastante complexo e transversal na Agência, pois envolve a área de tecnologia em serviços de saúde, de tecnologia em produtos para a saúde e de inspeção e fiscalização sanitária. Entre os problemas regulatórios identificados, destacam-se: 
Falta clareza sobre quais produtos médicos podem ou não ser reutilizados pelos serviços de saúde, associado a questões na regulamentação relativa à rotulagem de produtos para saúde (Resolução - RDC nº 156/2006 e Resolução - RE nº 2605/2006) e às práticas fraudulentas de reutilização irregular de produtos; 
Dificuldades para o entendimento e cumprimento da norma vigente sobre boas práticas de processamento de produtos para a saúde (Resolução – RDC/Anvisa n.º 15/2012), por parte das Centrais de Materiais e Esterilização (CME) e dificuldades para fiscalização do cumprimento por parte das vigilâncias sanitárias locais.
 Enquadramento das empresas processadoras em regulamento específico, diferenciando-as das unidades de processamento em serviços de saúde.
 Fragilidade nos processos de trabalho de unidades específicas de processamento de produtos (endoscopia, oftalmologia, diálise e odontologia). 
Fragilidade no processamento de produtos em unidades/estabelecimentos de serviços de interesse para a saúde (manicure/pedicure; acupuntura; estética; podologia).
 Baixa factibilidade no cumprimento, por parte dos Serviços de Saúde, das diretrizes para elaboração, validação e implantação de protocolos de reprocessamento de produtos médico, previstas na Resolução – RE/Anvisa nº 2606/2006.  Necessidade de adequação da norma a novos regulamentos publicados, tanto pela Anvisa quanto pelo Ministério da Saúde.
 Potenciais riscos à saúde, ambientais e impactos financeiros relacionados ao processamento de dispositivos médicos, incluindo os dialisadores.</t>
  </si>
  <si>
    <t>Publicação de marco regulatório sanitário federal com regras claras e robustas quanto a: 
Classificação, enquadramento e rotulagem dos produtos para a saúde passíveis de reuso; 
Boas práticas de processamento de produtos para a saúde em serviços de saúde, incluindo os requisitos sanitários para a validação dos processos de trabalho; 
Boas práticas de processamento de produtos para a saúde em empresas processadoras;
Regulamentos sanitários afins à área de processamento de produtos para a saúde amplamente divulgados e implementados nacionalmente.</t>
  </si>
  <si>
    <t>Resolução - RDC N° 156, De 11 de Agosto de 2006 Resolução - Re N° 2605, De 11 De Agosto de 2006 Resolução - RE N° 2.606, De 11 de Agosto de 2006 Resolução - RDC Nº 15, de 15 de Março de 2012</t>
  </si>
  <si>
    <t>15.5.1.a</t>
  </si>
  <si>
    <t>Requisitos de Boas Práticas para o Processamento de Produtos utilizados na assistência à saúde</t>
  </si>
  <si>
    <r>
      <t xml:space="preserve">
RE nº 2606/06
</t>
    </r>
    <r>
      <rPr>
        <sz val="12"/>
        <color rgb="FFFF0000"/>
        <rFont val="Calibri"/>
        <family val="2"/>
        <scheme val="minor"/>
      </rPr>
      <t>RDC n.º 156/06</t>
    </r>
  </si>
  <si>
    <t>Diálogo Setorial sobre a dispositivos médicos de uso único ou reutilizáveis, boas práticas para o processamento de produtos e garantia da qualidade em serviços de saúde</t>
  </si>
  <si>
    <t>http://antigo.anvisa.gov.br/propostas-regulatorias#/visualizar/388480</t>
  </si>
  <si>
    <t>15.5.1.b</t>
  </si>
  <si>
    <t>Proposta de Instrução Normativa que dispõe sobre as Diretrizes de Garantia da Qualidade para Validação, Monitoramento e Controle de Rotina dos Processos de Esterilização e Processos automatizados de Limpeza e Desinfecção em serviços de saúde</t>
  </si>
  <si>
    <t>http://antigo.anvisa.gov.br/consultas-publicas#/visualizar/388481</t>
  </si>
  <si>
    <t>15.6</t>
  </si>
  <si>
    <t>Projeto de Infraestrutura de estabelecimentos assistenciais de saúde</t>
  </si>
  <si>
    <t>Como motivações para o projeto regulatórios observa-se os seguintes aspectos:
Aumento de riscos e agravos à saúde dos pacientes devido à ausência de foco na análise do risco sanitário inerente às estruturas dos serviços de saúde. 
A implantação de novos estabelecimentos assistenciais de saúde é afetada pela demora no tempo de execução dos projetos. 
Os requisitos para a estrutura física de novos estabelecimentos assistenciais de saúde devem se adequar ao surgimento de novas tecnologias de edificação e de novos equipamentos e procedimentos assistenciais. 
Necessidade de adequação da norma a novos regulamentos publicados, tanto pela Anvisa quanto pelo Ministério da Saúde.</t>
  </si>
  <si>
    <t>1.A maior concisão e clareza da norma proposta permitirá uma análise mais ágil por parte dos analistas de projeto das Visas estaduais e municipais; 2. A flexibilização de alguns ambientes que passaram a ser opcionais, pode proporcionar estruturas menores para prestação dos serviços de saúde; 3. A ampliação necessária de alguns ambientes permitirá uma melhor prestação da equipe de assistência e segurança do paciente; 4. A revisão normativa está alinhada à Política Nacional de Atenção Básica - PNAB, tornando opcionais determinados ambientes para unidade de atendimento básico de saúde; 5. A participação de representantes do Ministério da Saúde no Grupo de Trabalho de revisão da RDC nº 50/2002 contribuiu para uma compatibilização da infraestrutura mínima necessária para um EAS em relação as diferenças regionais do país; 6. A atualização dos parâmetros físicos de estabelecimentos de assistência à saúde comumente ofertados pelo Sistema Único de Saúde, como as unidades de atendimento de urgência/emergência, permitirá uma melhor qualificação desses espaços para a segurança do paciente e da equipe de assistência; 7. A inclusão de seção específica sobre a prestação de serviços de assistência à saúde em unidades itinerantes proporcionará uma maior segurança do paciente e deve agilizar o processo de aprovação dessas unidades; 8. A viabilidade de instalação de unidades de apoio a partir da configuração mínima de sala de consultório e sanitário anexo como unidade de atendimento básico de saúde permitirá uma atenção à saúde mais próxima das populações vulneráveis, populações dispersas, e historicamente com maiores dificuldades de acesso - a exemplo das ribeirinhas, fluviais, rurais, assentamentos, áreas pantaneiras, quilombolas e indígenas. 9. A flexibilização da infraestrutura mínima para os ambientes de apoio para os serviços de assistência à saúde itinerantes. 10. Os órgãos de vigilância sanitária estaduais, municipais e do Distrito Federal irão dispor de um regulamento compatível com as novas tecnologias em serviços de saúde; 11. Os departamentos de análise de projetos e de fiscalização das visas estaduais, municipais e do Distrito Federal, terão mais facilidade de referenciar seus pareceres e laudos de vistoria com a forma como está estruturada a nova resolução; 12. A norma foi pensada para ser manuseada com facilidade tanto pela equipe residente de analistas de projetos, como a equipe volante de fiscalização. 13. A norma dialoga com diversas iniciativas do Ministério da Saúde, em linhas gerais, a humanização da assistência, a ambiência em saúde, segurança do paciente, controle de infecção relacionada à assistência à saúde, unidade básica de saúde fluvial, entre outras. 14. Os grandes e médios estabelecimentos de assistência à saúde podem se beneficiar com a maior flexibilização dos ambientes, reduzindo custos de implantação; 15. Os grandes e médios estabelecimentos de assistência à saúde também podem se beneficiar com uma maior celeridade na análise e aprovação de projetos, em virtude de a norma ser mais objetiva e clara em suas prescrições; 16. Os profissionais liberais da área de saúde podem se beneficiar da ergonomia e conforto ambiental proposto para os novos ambientes, o que pode reduzir os problemas de saúde decorrentes da atividade laboral.</t>
  </si>
  <si>
    <t>1. RDC n. 50, de 21 de fevereiro de 2002; 2. RDC n. 307, de 14 de novembro de 2002; 3. RDC n. 171 de 4 de setembro de 2006; 4. RDC n 36, de 3 de junho de 2008; 5. RDC n. 38, de 4 de junho 2008; 6. RDC n. 51, de 6 de outubro de 2011.</t>
  </si>
  <si>
    <t>25351.098401/2017-34</t>
  </si>
  <si>
    <t>15.6.1.a</t>
  </si>
  <si>
    <t xml:space="preserve"> Infraestrutura de Estabelecimentos Assistenciais de Saúde. </t>
  </si>
  <si>
    <t>RDC nº 50/2002</t>
  </si>
  <si>
    <t>http://antigo.anvisa.gov.br/documents/33880/5281834/25351.098401_2017-34+-+Revis%C3%A3o+da+RDC+n%C2%BA+50_2002.pdf/fdc8f26d-2174-45e0-832a-36d1cb883bc8</t>
  </si>
  <si>
    <t>http://antigo.anvisa.gov.br/propostas-regulatorias#/visualizar/406550</t>
  </si>
  <si>
    <t>15.7</t>
  </si>
  <si>
    <t>Projeto de Requisitos Sanitários para funcionamento de Laboratórios Clínicos e postos de coleta laboratorial.</t>
  </si>
  <si>
    <t>Os Laboratórios Clínicos são os estabelecimentos que realizam os serviços de exames laboratoriais, destinados às análises de amostras de pacientes para apoiar o diagnóstico e a terapia. Laboratório clínico consiste em serviço de saúde, cujas atividades requerem a adoção de boas práticas e o atendimento de critérios de segurança sanitária para obter resultados seguros e confiáveis. A regulação deste tema envolve, dentre outros, a exigência de alvará sanitário, os processos e procedimentos inerentes aos serviços de laboratório, o descarte de resíduos e a responsabilidade técnica pelo exercício das atividades laboratoriais. Foram determinantes como motivadores para o início do processo de revisão da RDC n⁰ 302/2005, dois fatores: a. Tempo: A normativa foi publicada em abril de 2005, tendo iniciadas suas discussões em 2003. Não é recomendável que um ato normativo permaneça um período de tempo tão extenso sem uma reavaliação de seus parâmetros de qualidade; b. Evolução tecnológica: É previsto e desejável que o ato normativo reflita as reais necessidades da esfera que regula. O setor de lC/PCL é uma das áreas de maior evolução tecnológica dentre as demais do setor saúde, obrigando o ente regulador à rever seus normativos para adequação às suas exigências sanitárias.</t>
  </si>
  <si>
    <t xml:space="preserve"> Inserir no mercado uma normativa mais alinhada com as novas tecnologias existentes e, consequentemente, mais moderna. 
Aumentar o acesso da população aos serviços de análises clínicas e apoio ao diagnóstico e terapêutico.
Alinhar as questões das políticas públicas relativas às doenças infecciosas, com as tecnologias e processos de análises clínicas a partir da participação de representantes do Ministério da Saúde na revisão da normativa </t>
  </si>
  <si>
    <t>Resolução RDC 302/2005 · Resolução RDC 44/2009</t>
  </si>
  <si>
    <t>25351.217681/2017-36</t>
  </si>
  <si>
    <t>15.7.1.a</t>
  </si>
  <si>
    <t>Alteração da RDC n.º 302/2005, que dispõe sobre o Regulamento Técnico para Funcionamento de Laboratórios Clínicos</t>
  </si>
  <si>
    <t>RDC n.º 302/2005</t>
  </si>
  <si>
    <t>TAP nº 21 de 28/05/2019</t>
  </si>
  <si>
    <t>http://antigo.anvisa.gov.br/documents/33880/5955796/25351.217681_2017-36+-+Relat%C3%B3rio+de+AIR+sobre+Requisitos+para+funcionamento+de+laborat%C3%B3rios+cl%C3%ADnicos+e+postos+de+coleta+laboratorial.pdf/cbedb9ad-08d9-4ee2-b2af-448e0eb0b9c5</t>
  </si>
  <si>
    <t>Relatório Preliminar de AIR</t>
  </si>
  <si>
    <t>http://antigo.anvisa.gov.br/documents/33880/5955796/25351.217681_2017-36+-+Relat%C3%B3rio+de+AIR+sobre+Requisitos+para+funcionamento+de+laborat%C3%B3rios+cl%C3%ADnicos+e+postos+de+coleta+laboratorial.pdf/70283736-aa60-4777-9011-c4c6cb3691a4</t>
  </si>
  <si>
    <t>Audiência Pública</t>
  </si>
  <si>
    <t>Aviso de Audiência Pública nº 10, de 08/04/2022</t>
  </si>
  <si>
    <t>http://antigo.anvisa.gov.br/audiencias-publicas#/visualizar/480880</t>
  </si>
  <si>
    <t>Aviso de Audiência Pública nº 11, de 23/12/2022</t>
  </si>
  <si>
    <t>http://antigo.anvisa.gov.br/audiencias-publicas#/visualizar/499948</t>
  </si>
  <si>
    <t>http://antigo.anvisa.gov.br/consultas-publicas#/visualizar/432092</t>
  </si>
  <si>
    <t>http://antigo.anvisa.gov.br/legislacao#/visualizar/504112</t>
  </si>
  <si>
    <t>25351.908311/2023-64</t>
  </si>
  <si>
    <t>15.7.2.a</t>
  </si>
  <si>
    <t>Requisitos técnico-sanitários complementares para o funcionamento dos Laboratórios de Anatomia Patológica</t>
  </si>
  <si>
    <t>http://antigo.anvisa.gov.br/tap#/visualizar/506955</t>
  </si>
  <si>
    <t>Resolução RDC 786/2023</t>
  </si>
  <si>
    <t>25351.926049/2023-30</t>
  </si>
  <si>
    <t>15.7.3.a</t>
  </si>
  <si>
    <t>Alterações pontuais da Resolução de Diretoria Colegiada - RDC nº 786, de 5 de maio de 2023, que dispõe sobre os requisitos técnico-sanitários para o funcionamento de Laboratórios Clínicos, de Laboratórios de Anatomia Patológica e de outros Serviços que executam as atividades relacionadas aos Exames de Análises Clínicas (EAC) e dá outras providências.</t>
  </si>
  <si>
    <t>RDC n.º 786/2023</t>
  </si>
  <si>
    <t>http://antigo.anvisa.gov.br/tap#/visualizar/512359</t>
  </si>
  <si>
    <t>http://antigo.anvisa.gov.br/legislacao#/visualizar/512153</t>
  </si>
  <si>
    <t>15.8</t>
  </si>
  <si>
    <t>Projeto Requisitos Sanitários para diálise a beira leito</t>
  </si>
  <si>
    <t>A diálise a beira leito apresenta especificidades e particularidades quando comparadas a diálise realizada em serviços de diálise. Normalmente estes serviços e a própria vigilância sanitária necessitam utilizar uma série de regramentos que tornam complexa a operacionalização do serviço e a fiscalização sanitária. Da mesma forma esta ampla variedade de normas podem esconder lacunas regulatórias que acarretem maior risco sanitário na operacionalização destas atividades.</t>
  </si>
  <si>
    <t>Realizar uma prospecção das normativas sanitárias aplicadas a diálise a beira leito e identificar possíveis lacunas regulatórias. Espera-se ao final do processo de análise de risco e de levantamento dos regulamentos sanitários identificar a melhor solução regulatória que poderá ser da edição de RDC, Guia ou Nota Técnica para orientação ao setor regulado e demais entes do SNVS</t>
  </si>
  <si>
    <t>Levantamento inicial das normas aplicadas a diálise a beira leito, utilizadas pela vigilância sanitária e pelos serviços que praticam diálise a beira leito são: RDC 63/2011 - Requisitos de Boas Práticas de Funcionamento para os Serviços de Saúde RDC 02/2010 (revogada pela RDC 509/2021) – Gerenciamento de tecnologias em saúde em estabelecimentos de saúde. (Alterada por: RDC 20/2012 - também revogada pela RDC 509/21) RDC 36/2013 - Institui ações para a segurança do paciente em serviços de saúde. RDC 42/2010 - Obrigatoriedade de disponibilização de preparação alcoólica para fricção antisséptica das mãos, pelos serviços de saúde do País. RDC 50/2002 - Regulamento Técnico para planejamento, programação, elaboração e avaliação de projetos físicos de estabelecimentos assistenciais de saúde. RE 9/2003 - Orientação Técnica sobre Padrões Referenciais de Qualidade do Ar Interior, em ambientes climatizados artificialmente de uso público e coletivo. RDC 222/2018 - Regulamenta as Boas Práticas de Gerenciamento dos Resíduos de Serviços de Saúde. RDC 07/2010 – Requisitos mínimos para funcionamento de Unidades de Terapia Intensiva. (Alterada por: RDC 26/2012 e RDC 137/2017) IN 04/2010 - Indicadores para avaliação de Unidades de Terapia Intensiva. RDC 11/2006 - Regulamento Técnico de Funcionamento de Serviços que prestam Atenção Domiciliar. RDC 11/2014 – Requisitos de Boas Práticas de Funcionamento para os Serviços de Diálise. (Alterada por: RDC 36/2014, RDC 216/2018) RDC 33/2008 – Regulamento Técnico para planejamento, programação, elaboração, avaliação e aprovação dos sistemas de tratamento e distribuição de água para hemodiálise, visando a defesa da saúde dos pacientes e dos profissionais envolvidos. RDC 08/2001 – Regulamento Técnico de Boas Práticas de Fabricação do Concentrado Polieletrolíticos para Hemodiálise (CPHD). Nota Técnica GGTES/Anvisa n° 06/2009 - Estabelece parâmetros para procedimentos dialíticos em ambiente hospitalar fora dos serviços de diálise. Portaria n° 1.675, de 7 de junho de 2018 - Altera a Portaria de Consolidação nº 3/GM/MS, de 28 de setembro de 2017, e a Portaria de Consolidação nº 6/GM/MS, de 28 de setembro de 2017, para dispor sobre os critérios para a organização, funcionamento e financiamento do cuidado da pessoa com Doença Renal Crônica - DRC no âmbito do Sistema Único de Saúde - SUS. Processo SEI de referência: 25351.933404/2020-84</t>
  </si>
  <si>
    <t>15.8.1.a</t>
  </si>
  <si>
    <t>15.9</t>
  </si>
  <si>
    <t>Projeto de Requisitos Sanitários para funcionamento de Unidades de Terapia Intensiva (UTI)</t>
  </si>
  <si>
    <t>A RDC nº07/2010 que dispõe sobre as Unidades de Terapia Intensiva determina sobre questões que extrapolam a competência da vigilância sanitária quando define o dimensionamento profissional para as equipes profissionais. A Anvisa tem recebido, tanto pelas Vigilâncias Sanitárias quanto pelos Conselhos de Classe, questionamentos referentes ao exercício profissional e dimensionamento de equipes nas UTI - Unidades de Terapia Intensiva presente na Resolução de Diretoria Colegiada RDC nº 07, de 24 de fevereiro de 2010, que dispõe sobre os requisitos mínimos para funcionamento de Unidades de Terapia Intensiva. A RDC nº 07/2010 especifica detalhadamente a habilitação e titulação exigida para os profissionais coordenadores e Responsável Técnico da UTI, além de definir o dimensionamento das equipes assistenciais desse setor. Ocorre que ao construir essa norma e especificar detalhadamente qual a habilitação e o título de especialização deveriam ter o médico para atuar como Responsável Técnico nas UTIs, ou os coordenadores de fisioterapia e enfermagem, assim como definir o dimensionamento profissional das equipes, a Gerência Geral de Tecnologia em Serviços de Saúde da Anvisa - GGTES/DSNVS/ANVISA extrapolou a competência regulatória da Anvisa, porque intentou estabelecer regras relacionadas ao exercício profissional, regulação afeta exclusivamente aos conselhos profissionais, e regras sobre questões assistenciais que são de atribuição do Ministério da Saúde. É importante considerar que a fiscalização sanitária das condições de exercício das profissões e ocupações relacionadas diretamente com a saúde, exercida pelo Sistema Nacional de Vigilância Sanitária (SNVS), fundamenta-se no Decreto da Presidência da República Nº 77.052, de 1976, que em seu artigo 2° inciso I, dispõe que “as autoridades sanitárias mencionadas, no desempenho da ação fiscalizadora, observarão a capacidade legal do agente, através do exame dos documentos de habilitação inerentes ao seu âmbito profissional ou ocupacional...”. Além disso, o artigo 4° estabelece que “Para o cabal desempenho da ação fiscalizadora estabelecida por este Decreto as autoridades sanitárias competentes deverão abster-se de outras exigências que impliquem na repetição, ainda que para efeito de controle, de procedimentos não especificados neste Regulamento ou que se constituam em atribuições privativas de outros órgãos públicos...”. Em relação a esse tema, a Procuradoria Federal junto à Anvisa posicionou-se por meio da NOTA CONS. N°68/2012/PF-ANVISA/PF-ANVISA/PGF/AGU (0024697), no sentido da incompetência da ANVISA para se manifestar tecnicamente acerca de questão relacionada com condições de exercício de profissões e ocupações técnicas e auxiliares relacionadas diretamente com a saúde, subsidiada principalmente pelo artigo 58 da Lei 9.649/98, sobre fiscalização do exercício profissional. Na Nota supracitada, há ainda a menção do Parecer Consultivo n° 97/2007 que argumenta “a fiscalização sanitária não se confunde com a fiscalização do exercício profissional (...) A fiscalização do exercício profissional é exercida por órgãos específicos, criados por lei, mediante delegação do Poder Público, conforme se deflui do disposto no art. 58 da Lei n° 9.649/98. A ANVISA não detém competência para resolver questão relacionada ao exercício da profissão, matéria esta adstrita à competência de outra entidade (conselho ou ordem). O que cabe a vigilância sanitária é a constatação da existência de profissional legalmente habilitado no estabelecimento, e não a definição de qual profissional seria o habilitado para assumir tal responsabilidade.” A Procuradoria da Anvisa emitiu ainda o PARECER nº 67/2018/CCONS/PFANVISA/PGF/AGU (0251576) com base na Lei nº 8.080, de 19 de setembro de 1990, o qual traz o entendimento de que a "direção nacional do Sistema Único de Saúde (SUS), Ministério da Saúde, em um entendimento mais amplo, tem a competência para acompanhar, controlar e avaliar as ações e os serviços de saúde, respeitadas as competências estaduais e municipais." Oportunamente a Anvisa emitiu atos normativos relacionados à serviços de saúde estabelecendo a categoria profissional para determinada atividade, no entanto, destacamos que desde a emissão do parecer jurídico supracitado, ou seja, desde 2012, a GGTES não especifica determinações sobre o exercício profissional em seus atos normativos, por não se tratar de escopo de atuação da Anvisa. Destaca-se que o que cabe à vigilância sanitária é a constatação da existência de profissional legalmente habilitado no estabelecimento e não a definição de qual categoria profissional deve atuar no serviço ou a determinação de carga horária mínima para os mesmos. Ademais, é relevante considerar o aspecto dinâmico do quantitativo de profissionais de uma Unidade de Terapia Intensiva. O dimensionamento profissional está relacionado ao perfil de assistência oferecido pelo serviço e a dados ainda não mensurados, como a potencial entrada de novas tecnologias que venham interferir na relação entre profissional e pacientes. O entendimento da GGTES é que a definição de parâmetros para o dimensionamento profissional deva contemplar possibilidades para a adequação de novas necessidades. Evidencia-se a importância desta deliberação tendo em vista as recorrentes demandas que a Anvisa, assim como algumas vigilâncias sanitárias de estado tem recebido em relação ao exercício profissional. Na Anvisa, em 2017, foram elaboradas 37 Notas Técnicas e em 2018 foram 31 Notas Técnicas sobre este tema. E de acordo com dados enviados pelo Centro de Vigilância Sanitária do Estado de São Paulo-CVS/SP, de julho de 2018 a fevereiro de 2019, as demandas do Conselho Regional de Fisioterapia-CREFITO representaram 53,74% das novas demandas de entrada do Grupo Técnico Médico Hospitalar - GTMH/Sersa/CVS-SP (0547113). Estas denúncias em sua maioria não demonstram a falta de assistência ao paciente e sim a ausência do profissional no tempo estabelecido pela RDC 07/2010.</t>
  </si>
  <si>
    <t>Alteração e revogação de artigos da RDC Anvisa n° 07/2010 sem gerar vazio regulatório tendo em visto os dispositivos estarem presentes em outras regulamentações dos Conselhos de Classe e do Ministério da Saúde. 
Retirar da norma itens relativos ao exercício profissional e  devolver o protagonismo da regulação do exercício profissional ao Ministério da Saúde propiciará a referida estabilidade normativa. O Ministério da Saúde poderá junto aos conselhos de Classe, que apresentam assento no Conselho Nacional de Saúde ampliar o debate, inclusive com as casas do legislativo para esta política de recursos humanos.</t>
  </si>
  <si>
    <t xml:space="preserve">Revisão da RESOLUÇÃO-RDC Nº 07, DE 24 DE FEVEREIRO DE 2010 que dispõe sobre os requisitos mínimos para funcionamento de Unidades de Terapia Intensiva e dá outras providências. </t>
  </si>
  <si>
    <t>25351.524806/2016-14</t>
  </si>
  <si>
    <t xml:space="preserve">GRECS
</t>
  </si>
  <si>
    <t>15.9.1.a</t>
  </si>
  <si>
    <t>Requisitos mínimos para funcionamento das Unidades de Terapia lntensiva (UTI) (Revisão da RDC nº 7/2010)</t>
  </si>
  <si>
    <t xml:space="preserve">RDC nº 7/2010
</t>
  </si>
  <si>
    <t xml:space="preserve">http://antigo.anvisa.gov.br/tap#/visualizar/400067
</t>
  </si>
  <si>
    <t xml:space="preserve">http://antigo.anvisa.gov.br/documents/33880/5281834/25351.524806_2016-14+-+Funcionamento+das+Unidades+de+Terapia+lntensiva+%28UTI%29..pdf/8459c659-6572-44f3-9291-3c4e3a02f2ad
</t>
  </si>
  <si>
    <t>http://antigo.anvisa.gov.br/consultas-publicas#/visualizar/411599</t>
  </si>
  <si>
    <t>15.10</t>
  </si>
  <si>
    <t>Vigilância Sanitária de Serviços de Saúde e de Interesse para a Saúde: Guias para Harmonização de Roteiros de Inspeção</t>
  </si>
  <si>
    <t>A Lei 9782, de 26 de janeiro de 1999, no inciso III, do artigo 20 que define a competência da Anvisa para normatizar, controlar e fiscalizar produtos, substâncias e serviços de saúde e de interesse para a saúde. A mesma Lei institui o Sistema Nacional de Vigilância Sanitária (SNVS) e define que sua coordenação será da Anvisa. O SNVS tem responsabilidades compartilhadas, à Anvisa também cabe, segundo o inciso III do artigo 7°: “estabelecer normas, propor, acompanhar e executar as políticas, as diretrizes e as ações de vigilância sanitária”. Assim, faz-se necessária a criação de instrumentos de trabalho objetivando a padronização e a melhoria contínua das ações fiscalizatórias no âmbito de serviços de saúde e de interesse para saúde. Nesse contexto, a GGTES trabalha, juntamente com o Sistema Nacional de Vigilância Sanitária (SNVS), no "Projeto Nacional de Harmonização das Ações de Inspeção Sanitária em Serviços de Saúde e de Interesse para a Saúde, visando à Utilização de um Modelo de Avaliação de Risco e Benefício Potenciais", para a harmonização das ações de inspeção sanitária em Serviços de Saúde e de Interesse para a Saúde. Atualmente, já foram elaborados e disponibilizados roteiros de inspeção para Centro Cirúrgico (CC), Central de Materiais e Esterilização (CME), Diálise e Unidade de Terapia Intensiva (UTI). O que está por trás desses instrumentos é o Modelo de Avaliação do Risco Potencial (MARP®), desenvolvido pelo Dr. Marcus Navarro, do Instituto Federal da Bahia (IFBA). Dito isto, a elaboração de instrumentos recomendatórios acerca dos ROIs já disponibilizados ao SNVS servirá como subsidio para as ações de fiscalização, proporcionando melhor entendimento sobre a legislação aplicada e sobre o método de análise do risco e benefício potenciais utilizado nos roteiros.</t>
  </si>
  <si>
    <t>Contribuir para a prevenção, redução e eliminação do risco sanitário em serviços de saúde e de interesse para a saúde, aprimorando ações de prevenção e fiscalização com foco na avaliação do risco sanitário nesses serviços;
Estimular o atendimento às normas regulatórias e ampliar a conformidade sanitária de produtos e serviços sujeitos à vigilância sanitária; 
Aumentar a capacidade de atuação sanitária de estados e municípios, com ganhos de eficiência e efetividade para as ações de regulação, controle sanitário e fiscalização em serviços de saúde e de interesse para a saúde.</t>
  </si>
  <si>
    <t>25351.935079/2020-94</t>
  </si>
  <si>
    <t>15.10.1.a</t>
  </si>
  <si>
    <t>Guia para aplicação do Roteiro Objetivo de Inspeção (ROI) para inspeção sanitária em serviços de diálise.</t>
  </si>
  <si>
    <t>http://antigo.anvisa.gov.br/propostas-regulatorias#/visualizar/441671</t>
  </si>
  <si>
    <t>46.1</t>
  </si>
  <si>
    <t xml:space="preserve">http://antigo.anvisa.gov.br/guias#/visualizar/447071
</t>
  </si>
  <si>
    <t>25351.934960/2020-78</t>
  </si>
  <si>
    <t>15.10.2.a</t>
  </si>
  <si>
    <t xml:space="preserve">Guia para aplicação do Roteiro Objetivo de Inspeção (ROI) em serviços de UTI </t>
  </si>
  <si>
    <t>http://antigo.anvisa.gov.br/tap#/visualizar/441467</t>
  </si>
  <si>
    <t>45.1</t>
  </si>
  <si>
    <t xml:space="preserve">http://antigo.anvisa.gov.br/guias#/visualizar/447070
</t>
  </si>
  <si>
    <t>25351.935082/2020-16</t>
  </si>
  <si>
    <t>15.10.3.a</t>
  </si>
  <si>
    <t xml:space="preserve"> Guia para aplicação do Roteiro Objetivo de Inspeção (ROI) em Centro de Material e Esterilização classe II (CME)</t>
  </si>
  <si>
    <t>http://antigo.anvisa.gov.br/legislacao#/visualizar-etapa/441465</t>
  </si>
  <si>
    <t>48.1</t>
  </si>
  <si>
    <t xml:space="preserve">http://antigo.anvisa.gov.br/legislacao#/visualizar/447073
</t>
  </si>
  <si>
    <t>25351.935080/2020-19</t>
  </si>
  <si>
    <t>15.10.4.a</t>
  </si>
  <si>
    <t>Guia para aplicação do Roteiro Objetivo de Inspeção (ROI) para inspeção sanitária em centros cirúrgicos</t>
  </si>
  <si>
    <t>http://antigo.anvisa.gov.br/tap#/visualizar/441466</t>
  </si>
  <si>
    <t>47.1</t>
  </si>
  <si>
    <t xml:space="preserve">http://antigo.anvisa.gov.br/guias#/visualizar/447072
</t>
  </si>
  <si>
    <t>15.12</t>
  </si>
  <si>
    <t>Regulamento Técnico que fixa os requisitos mínimos exigidos para a Terapia de Nutrição Parenteral</t>
  </si>
  <si>
    <t>Trata-se de revisão da Portaria nº 272, de 8 de abril de 1998 que dispõe sobre o regulamento técnico que fixa os requisitos mínimos exigidos para a terapia de nutrição parenteral. É uma portaria que está  com o conteúdo desatualizado, visto que é do ano de 1998 e a área  quer aproveitar a possibilidade das revisões de mérito das normas, dado pelo Decreto nº 10.319/2019, que trata do chamado "revisaço" e fazer a atualização e revisão do texto da norma.</t>
  </si>
  <si>
    <t>Revisar e atualizar o texto normativo da Portaria nº 272/1998</t>
  </si>
  <si>
    <t>15.12.1.a</t>
  </si>
  <si>
    <t>Revisão do Regulamento Técnico que fixa os requisitos mínimos exigidos para a Terapia de Nutrição Parenteral</t>
  </si>
  <si>
    <t>Portaria 272/98</t>
  </si>
  <si>
    <t>15.13</t>
  </si>
  <si>
    <t>Regulamento Técnico para o Funcionamento de Provedores de Ensaios de Proficiência para Serviços que executam Exames de Análises Clínicas</t>
  </si>
  <si>
    <t>Desde a publicação da RDC nº 302/2005 que dispõe sobre o "Regulamento Ténico para Funcionamento de Laboratórios Clínicos" , foram estabelecidos, a nível federal, critérios sanitários mínimos para o funcionamento dos laboratórios clíncios do País. No item 9.3 do referido Regulamento, é estabelecida a obrigatoriedade de participação, do Laboratório, em programas de Controle Externo da Qualidade (CEQ), também chamados de Programas de Ensaios de Proficiência e no subitem 9.3.1 está estabelecido que o laboratório clínico deve participar dos Ensaios de Proficiência para todos os exames realizados na sua rotina. Adicionalmente, no subitem 9.3.3 é estabelecido que a normalização sobre o funcionamento dos Provedores de Ensaios de Proficiência será definida em resolução específica, da Anvisa. Inicialmente o projeto regulatório era conduzido pela Gerência Geral de Laboratórios de Saúde Pública - GGLAS/GADIP, tendo sido realizada a Consulta Pública nº 30, de 2 de abril de 2007. Foi dada continuidade ao processo regulatório porém, até o momento a norma não foi publicada pela Anvisa. O último registro encontrado no processo físico 25351.242801/2010-37, é do dia 10/08/2010 e não há esclarecimentos nesse processo dos motivos pelos quais o processo regulatório foi interrompido. A atuação dos Provedores de Ensaios de Proficiência impacta diretamente no funcionamento dos estabelecimentos que executam Exames de Análises Clínicas, uma vez que a avaliação dos exames realizados é diretamente dependente da qualidade dos ensaios de proficiência. Por isso, é necessário que sejam estabelecidos os critérios técnicos para o funcionamento desses serviços. Como os Provedores de Ensaio de Proficiência  não cumprem os requisitos para serem classificados como serviços de saúde, a GGTES não era a área responsável pela elaboração da norma, porém a GGLAS, atualmente a GELAS/GGFIS, esclareceu que a condução desse processo regulatório não se enquadra nas atuais competências daquela área, atribuídas pelo Regimento Interno da Anvisa, vigente. Considerando que a GRECS/GGTES é responsável pela RDC 302/2005, e, consequentemente por sua revisão, entende-se como necessário dar continuidade, reabrir ou reiniciar norma que estabeleça o Regulamento Técnico para o Funcionamento de Provedores de Ensaios de Proficiência para Serviços que executam Exames de Análises Clínicas.</t>
  </si>
  <si>
    <t>Os serviços fornecidos pelos Provedores de Ensaios de Proficiência permitem monitorar a validade dos resultados analíticos dos laboratórios clínicos. Ao serem estabelecidos os critérios mínimos para o funcionamento desses serviços, torna-se possível comparar os resultados do desempenho dos laboratórios, bem como dos sistemas analínitocs disponíveis no mercado. Com a edição de uma norma específica para esses serviços, espera-se que os Provedores de Ensaios de Proficiência ofereçam seus serviços de forma simétrica aos laboratórios clínicos, o que confere maior confiança nos resultados dos exames analisados pelos laboratórios clínicos.</t>
  </si>
  <si>
    <t>RDC 302/2005</t>
  </si>
  <si>
    <t>25351.906428/2023-11</t>
  </si>
  <si>
    <t>15.13.1.a</t>
  </si>
  <si>
    <t>Requisitos gerais e específicos para funcionamento dos Provedores de Ensaio de Proficiência (PEP) para os serviços que executam Ensaios de Análises Clínicas (EAC), os requisitos para caracterização e classificação dos PEP e os requisitos para tratamento dos dados oriundos dos serviços que executam EAC.</t>
  </si>
  <si>
    <t>http://antigo.anvisa.gov.br/tap#/visualizar/504140</t>
  </si>
  <si>
    <t>Tabaco</t>
  </si>
  <si>
    <t>Embalagens de produtos Fumigenos</t>
  </si>
  <si>
    <t xml:space="preserve">Os produtos fumígenos, em virtude dos efeitos já reconhecidos sobre os malefícios à saúde causados pelo seu consumo, é objeto de um Tratado internacional, a Convenção-Quadro da Organização Mundial da Saúde para o Controle do Tabaco - CQTC, que norteia as ações a serem executadas pelos países signatários desse tratado, como é o caso do Brasil, que incorporou o tratado ao seu arcabouço legislativo por meio do Decreto nº 5.658/2006. Dentre as obrigações previstas no Decreto, tem-se o artigo 11 que estabelece as medidas necessárias referenteas a "Embalagem e etiquetagem" de produtos de tabaco, dentre elas medidas que visem evitar a promoção enganosa do produto e o uso de advertências sanitárias. Além do Decreto nº 5.658/2006, o arcabouço legislativo brasileiro estabeleceu, por meio da Lei nº 9.294/1996 e do Decreto nº 2.018/1996, obrigações referentes as embalagens de produtos fumingenos, mostando a importância da sua regulamentação de forma a contrapor as estratégicas de comunicação das empresas produtoras para atrair novos consumidores do produto e também como uma forma de estimular os atuais fumantes em parar de fumar.  Importante destacar que, no que se refere às advertêncais sanitárias, estudos sobre sua efetividade demonstram que a atualização periódica dessas advertências é uma medida fundamental para garantir a efetividade da estratégia.
</t>
  </si>
  <si>
    <t xml:space="preserve">Atualização da norma de embalagens, de modo a contemplar os aspectos que serão identificados na Análise de Resultado Regulatório da norma atualmente vigente  (25351.939471/2018-98). Atualização das advertências sanitárias atualmente empregadas em embalagens, de modo a garantir a manutenção da efetividade de comunicar ao público dos principais agravos causados pelo consumo do produto e as principais substâncias contidas nos produtos que causam esses agravos.
</t>
  </si>
  <si>
    <t xml:space="preserve">Resoluções RDC nº 195/2017 
</t>
  </si>
  <si>
    <t>25351.911700/2023-77</t>
  </si>
  <si>
    <t>16.1.1.a</t>
  </si>
  <si>
    <t>RDC sobre as embalagens de produtos Fumigenos</t>
  </si>
  <si>
    <t xml:space="preserve">RDC nº 195/2017 
</t>
  </si>
  <si>
    <t xml:space="preserve"> 18/12/2023</t>
  </si>
  <si>
    <t>https://antigo.anvisa.gov.br/tap#/visualizar/514390</t>
  </si>
  <si>
    <t>https://antigo.anvisa.gov.br/legislacao#/visualizar/513994</t>
  </si>
  <si>
    <t>16.1.2.a</t>
  </si>
  <si>
    <t>IN qu estabelece as advertências sanitárias e mensagens a serem utilizadas nas embalagens de produtos fumígenos derivados do tabaco, conforme previsto na Resolução de Diretoria Colegiada nº 838/2023</t>
  </si>
  <si>
    <t>https://antigo.anvisa.gov.br/legislacao#/visualizar/513995</t>
  </si>
  <si>
    <t>16.2</t>
  </si>
  <si>
    <t>Exposição dos produtos nos pontos de venda</t>
  </si>
  <si>
    <t xml:space="preserve">Os produtos fumígenos, em virtude dos efeitos já reconhecidos sobre os malefícios à saúde causados sobre seu consumo, é objeto de um Tratado internacional, a Convenção-Quadro da Organização Mundial da Saúde para o Controle do Tabaco - CQTC, que norteia as ações a serem executadas pelos países signatários desse tratado, como é o caso do Brasil, que incorporou o tratado ao seu arcabouço legislativo por meio do Decreto nº 5.658/2006. Dentre as obrigações previstas no Decreto, tem-se o artigo 13 que estabelece as medidas necessárias referentes a Publicidade, promoção e patrocínio  de produtos de tabaco, dentre elas medidas que visem a restrição e o uso de advertências sanitárias nas formas de publicidade que ainda forem permitidas. Além do Decreto nº 5.658/2006, o arcabouço legislativo brasileiro estabeleceu, por meio da Lei nº 9.294/1996 e do Decreto nº 2.018/1996, estabeleceu a exposição dos produtos no ponto de venda como a única forma de propaganda permitida, desde que acompanhada das cláusulas de advertência sanitárias. Sendo assim, a normatização de como se dará a exposição dos produtos precisa ser revisada, sendo importante destacar que, no que se refere as advertêncais sanitárias, estudos sobre a efetividade das advertências sanitárias demonstram que a atualização periódica dessas advertências é uma medida importante para garantir a efetividade da estratégia.
</t>
  </si>
  <si>
    <t>Atualização da norma de exposição à venda e a comercialização  de  produtos  fumígenos  derivadosdo tabaco, de modo a contemplar pontos que ainda não foram previstos na norma atual. Atualização das advertências sanitárias atualmente empregadas nos expositores, de modo a garantir a manutenção da efetividade de comunicar ao público dos principais agravos causados pelo consumo do produto e as principais substâncias contidas nos produtos que causam esses agravos.</t>
  </si>
  <si>
    <t>Resolução RDC 558/2021, que revogou/consolidou a RDC nº 213/2018</t>
  </si>
  <si>
    <t xml:space="preserve">25351.911701/2023-11 </t>
  </si>
  <si>
    <t>16.2.1.a</t>
  </si>
  <si>
    <t>Resolução RDC - Exposição à venda e a comercialização de produtos fumígenos derivados do tabaco</t>
  </si>
  <si>
    <t>RDC 558/2021 que revogou a RDC nº 213/2018</t>
  </si>
  <si>
    <t>https://antigo.anvisa.gov.br/tap#/visualizar/514651</t>
  </si>
  <si>
    <t>https://antigo.anvisa.gov.br/legislacao#/visualizar/514594</t>
  </si>
  <si>
    <t>16.2.1.b</t>
  </si>
  <si>
    <t>Instrução Normativa - Exposição dos produtos nos pontos de venda</t>
  </si>
  <si>
    <t>https://antigo.anvisa.gov.br/legislacao#/visualizar/514592</t>
  </si>
  <si>
    <t>16.4</t>
  </si>
  <si>
    <t>Regularização de produtos fumígenos</t>
  </si>
  <si>
    <t>Os produtos fumígenos, em decorrência da sua natureza precípua, são constantemente estudados tanto quanto a relação entre seus componentes e/ou características e os riscos à saúde representados pelo seu consumo. Da mesma forma, também tem sido feitas avaliações referentes ao desenvolvimento de novos produtos que objetivam alterar questões relacionadas aos riscos já conhecidos. Desta forma, o monitoramento regular das evidências científicas acerca dos produtos fumígenos permite que se garanta os mais adequados critérios técnicos para a elaboração de regulamentos referentes ao registro dos produtos que serão autorizados a comercializar no mercado brasileiro.</t>
  </si>
  <si>
    <t>Espera-se assegurar a adequação do arcabouço regulatório de autorização de comercialização de todos os  produtos fumígenos  às melhores evidências técnicas e científicas sobre os temas avaliados  e em consonância com os tratados internacionais vigentes.</t>
  </si>
  <si>
    <r>
      <t xml:space="preserve">Resolução RDC nº 46/2009 </t>
    </r>
    <r>
      <rPr>
        <sz val="11"/>
        <color rgb="FF000000"/>
        <rFont val="Calibri"/>
        <family val="2"/>
      </rPr>
      <t>e Resolução RDC nº 559/2021</t>
    </r>
  </si>
  <si>
    <t>25351.911221/2019-74</t>
  </si>
  <si>
    <t>16.4.1.a</t>
  </si>
  <si>
    <t>Dispositivos eletrônicos para fumar</t>
  </si>
  <si>
    <t>http://antigo.anvisa.gov.br/propostas-regulatorias#/visualizar/398352</t>
  </si>
  <si>
    <t>https://www.gov.br/anvisa/pt-br/assuntos/regulamentacao/air/analises-de-impacto-regulatorio/2022/25351-911221-2019-74-relatorio-final-de-analise-de-impacto-regulatorio-sobre-dispositivos-eletronicos-para-fumar</t>
  </si>
  <si>
    <t>Aviso de Audiência Pública nº 6 de 24/06/2019</t>
  </si>
  <si>
    <t>http://antigo.anvisa.gov.br/audiencias-publicas#/visualizar/404081</t>
  </si>
  <si>
    <t>Aviso de Audiência Pública nº 9 de 09/08/2019</t>
  </si>
  <si>
    <t>https://antigo.anvisa.gov.br/consultas-publicas#/visualizar/513192</t>
  </si>
  <si>
    <t>0.1</t>
  </si>
  <si>
    <t>Fora da AR - Procedimentos de Recursos Administrativos - Circuito Deliberativo - SARS-CoV-2</t>
  </si>
  <si>
    <t> A RDC n. 522, de 23 de junho de 2021, foi publicada com o objetivo de desonerar as reuniões da Diretoria Colegiada (Dicol), permitindo que os recursos administrativos direcionados à Dicol sejam apreciados e deliberados em Circuito Deliberativo. Entretanto, após a publicação da RDC n. 522/2021, verificou-se que em seu artigo 3º existe a omissão da previsão do julgamento dos recursos apreciados e deliberados em Reuniões Públicas ou Internas da Dicol, quando da retirada do item do Circuito Deliberativo. Logo, o objetivo da atual proposta é a inclusão da previsão de ciência ao recorrente de que o recurso não julgado em Circuito Deliberativo terá seu julgamento até a reunião subsequente em Reunião Pública ou Interna, desta forma, extinguindo as potenciais lacunas identificadas.</t>
  </si>
  <si>
    <t>RDC nº 522, de 23 de junho de 2021</t>
  </si>
  <si>
    <t>25351.913228/2021-45</t>
  </si>
  <si>
    <t>0.1.1.a</t>
  </si>
  <si>
    <t>Alteração da Resolução de Diretoria Colegiada - RDC nº 522, de 23 de junho de 2021, que dispõe sobre a apreciação e deliberação de recursos administrativos, em última instância, por meio de Circuito Deliberativo, em virtude da situação de Emergência em Saúde Pública de Importância Nacional decorrente do surto do novo coronavírus - SARS-CoV-2</t>
  </si>
  <si>
    <t>RDC nº 522/2021</t>
  </si>
  <si>
    <t>http://antigo.anvisa.gov.br/tap#/visualizar/454487</t>
  </si>
  <si>
    <t>http://antigo.anvisa.gov.br/legislacao#/visualizar/455092</t>
  </si>
  <si>
    <t>0.2</t>
  </si>
  <si>
    <t>Dispõe sobre a apreciação e deliberação de recursos administrativos, em última instância, por meio de Circuito Deliberativo, em virtude da situação de Emergência em Saúde Pública de Importância Nacional decorrente do surto do novo coronavírus -SARS-CoV-2.</t>
  </si>
  <si>
    <t>0.2.1.a</t>
  </si>
  <si>
    <t>Apreciação e deliberação de recursos administrativos, em última instância, por meio de Circuito Deliberativo, em virtude da situação de Emergência em Saúde Pública de Importância Nacional decorrente do surto do novo coronavírus -SARS-CoV-2.</t>
  </si>
  <si>
    <t>http://antigo.anvisa.gov.br/propostas-regulatorias#/visualizar/453684</t>
  </si>
  <si>
    <t>http://antigo.anvisa.gov.br/legislacao#/visualizar/453881</t>
  </si>
  <si>
    <t>0.3</t>
  </si>
  <si>
    <t>Fora da AR - Procedimentos para importação em caráter excepcional (Altera RDC 483/21) - Dispositivos médicos novos e medicamentos prioritários - SARS-CoV-2</t>
  </si>
  <si>
    <t>Alteração da Resolução RDC nº 483, de 19 de março de 2021, que dispõe, de forma extraordinária e temporária, sobre os requisitos para a importação de dispositivos médicos novos e medicamentos identificados como prioritários para uso em serviços de saúde, em virtude da emergência de saúde pública internacional relacionada ao SARS-CoV-2</t>
  </si>
  <si>
    <t>RDC nº 483/2021</t>
  </si>
  <si>
    <t>25351.907896/2021-33</t>
  </si>
  <si>
    <t>0.3.1.a</t>
  </si>
  <si>
    <t>Alteração da  RDC nº 483, de 19 de março de 2021,  que dispõe, de forma extraordinária e temporária, sobre os requisitos para a importação de dispositivos médicos novos e medicamentos identificados como prioritários para uso em serviços de saúde, em virtude da emergência de saúde pública internacional relacionada ao SARS-CoV-2</t>
  </si>
  <si>
    <t>TAP nº 49, de 04/06/2021</t>
  </si>
  <si>
    <t>http://antigo.anvisa.gov.br/propostas-regulatorias#/visualizar/452084</t>
  </si>
  <si>
    <t>RDC nº 516, de 02/06/2021</t>
  </si>
  <si>
    <t>http://antigo.anvisa.gov.br/propostas-regulatorias#/visualizar-legislacao/451747</t>
  </si>
  <si>
    <t>0.4</t>
  </si>
  <si>
    <t>Fora da AR - Procedimentos para importação em caráter excepcional - (Prorroga RDC 483/2021) - Dispositivos médicos novos e medicamentos prioritários - SARS-CoV-2</t>
  </si>
  <si>
    <t>Prorrogação por mais 60 (sessenta) dias da vigência da Resolução da Diretoria Colegiada - RDC nº 483, de 19 de março de 2021, que dispõe, de forma extraordinária e temporária, sobre os requisitos para a importação de dispositivos médicos novos e medicamentos identificados como prioritários para uso em serviços de saúde, em virtude da emergência de saúde pública internacional relacionada ao SARS-CoV-2</t>
  </si>
  <si>
    <t>0.4.1.a</t>
  </si>
  <si>
    <t>Prorrogação por mais 60 (sessenta) dias da vigência da  RDC nº 483, de 19 de março de 2021, que dispõe, de forma extraordinária e temporária, sobre os requisitos para a importação de dispositivos médicos novos e medicamentos identificados como prioritários para uso em serviços de saúde, em virtude da emergência de saúde pública internacional relacionada ao SARS-CoV-2</t>
  </si>
  <si>
    <t>TAP nº 59, de 14/07/2021</t>
  </si>
  <si>
    <t>http://antigo.anvisa.gov.br/tap#/visualizar/454486</t>
  </si>
  <si>
    <t>RDC nº 524, de 14/07/2021</t>
  </si>
  <si>
    <t>http://antigo.anvisa.gov.br/legislacao#/visualizar/455091</t>
  </si>
  <si>
    <t>0.5</t>
  </si>
  <si>
    <t>Fora da AR - Procedimentos para importação em caráter excepcional (AlteraçÃo RDC 483/21) - Dispositivos médicos novos e medicamentos prioritários - SARS-CoV-2</t>
  </si>
  <si>
    <t>Alteração da Resolução da Diretoria Colegiada - RDC nº 483, de 19 de março de 2021,  que dispõe, de forma extraordinária e temporária, sobre os requisitos para a importação de dispositivos médicos novos e medicamentos identificados como prioritários para uso em serviços de saúde, em virtude da emergência de saúde pública internacional relacionada ao SARS-CoV-2</t>
  </si>
  <si>
    <t>0.5.1.a</t>
  </si>
  <si>
    <t>Alteração da RDC nº 483, de 19 de março de 2021,  que dispõe, de forma extraordinária e temporária, sobre os requisitos para a importação de dispositivos médicos novos e medicamentos identificados como prioritários para uso em serviços de saúde, em virtude da emergência de saúde pública internacional relacionada ao SARS-CoV-2</t>
  </si>
  <si>
    <t>http://antigo.anvisa.gov.br/tap#/visualizar/458286</t>
  </si>
  <si>
    <t xml:space="preserve">http://antigo.anvisa.gov.br/legislacao#/visualizar/457480
</t>
  </si>
  <si>
    <t>0.6</t>
  </si>
  <si>
    <t>Fora da AR - Requisitos para uso de gorduras trans industriais em alimentos (Altera RDC 332/2019).</t>
  </si>
  <si>
    <t>Alteração dos arts. 5º e 6º da Resolução RDC nº 332, de 23/12/2019, para esclarecer quanto à possibilidade de os óleos refinados e os alimentos destinados ao consumidor final e aos serviços de alimentação fabricados antes de 1º/07/2021, com quantidades de gorduras trans industriais acima de 2 gramas por 100 gramas de gordura total, serem comercializados até o final do seu prazo de validade.</t>
  </si>
  <si>
    <t>RDC 322/2019</t>
  </si>
  <si>
    <t>25351.913456/2021-15</t>
  </si>
  <si>
    <t>0.6.1.a</t>
  </si>
  <si>
    <t>TAP nº 50, de 09/06/2021</t>
  </si>
  <si>
    <t>http://antigo.anvisa.gov.br/propostas-regulatorias#/visualizar/452085</t>
  </si>
  <si>
    <t xml:space="preserve">RDC </t>
  </si>
  <si>
    <t>RDC nº 514, de 09/06/2021</t>
  </si>
  <si>
    <t>http://antigo.anvisa.gov.br/propostas-regulatorias#/visualizar-legislacao/451749</t>
  </si>
  <si>
    <t>COSMÉTICOS</t>
  </si>
  <si>
    <t>0.7</t>
  </si>
  <si>
    <t xml:space="preserve">Fora da AR -  Composição dos ingredientes da rotulagem de produtos de higiene pessoal, cosméticos e perfumes </t>
  </si>
  <si>
    <t>A Anvisa publicou a RDC N° 432, de 4 de novembro de 2020 para dar cumprimento a Ação Civil Pública do TRF da 2ª Região (nº 0028713-35.2008.4.02.5101/RJ), decisão para a qual não cabe mais interposição de recurso. Para manter o cumprimento da demanda judicial e, concomitantemente, minimizar os impactos relativos a necessidade de adequação da rotulagem de todos os produtos de higiene pessoal, cosméticos e perfumes para inclusão da composição em português, é importante aumentar o prazo da RDC N° 432/2020 para entrada em vigência para 36 meses a partir da data de sua publicação e autorizar a inclusão da composição em português na rotulagem através de "QR Code". Informações mais detalhadas sobre a motivação para a abertura do processo estão descritas no PARECER Nº 2/2021/CCOSM/GHCOS.</t>
  </si>
  <si>
    <t>RDC 432/20</t>
  </si>
  <si>
    <t>25351.333639/2014-39</t>
  </si>
  <si>
    <t>0.7.1.a</t>
  </si>
  <si>
    <t>Obrigatoriedade na descrição da composição dos ingredientes da rotulagem de produtos de higiene pessoal, cosméticos e perfumes em língua portuguesa.</t>
  </si>
  <si>
    <t>Termo de Abertura de Processo (TAP) nº 47 de 02/06/2021</t>
  </si>
  <si>
    <t>http://antigo.anvisa.gov.br/tap#/visualizar/452082</t>
  </si>
  <si>
    <t>Resolução da Diretoria Colegiada - RDC nº 499 de 27/05/2021</t>
  </si>
  <si>
    <t>http://antigo.anvisa.gov.br/legislacao#/visualizar/451743</t>
  </si>
  <si>
    <t>MEDICAMENTOS</t>
  </si>
  <si>
    <t>0.8</t>
  </si>
  <si>
    <t xml:space="preserve">Fora da AR - Investigação, controle e eliminação de nitrosaminas potencialmente carcinogênicas em antagonistas de receptor de angiotensina II ( Prorrogação de prazo da RDC nº 283/2019 - </t>
  </si>
  <si>
    <t>Alteração da Resolução de Diretoria Colegiada - RDC nº 283, de 17 de maio de 2019, que dispõe sobre investigação, controle e eliminação de nitrosaminas potencialmente carcinogênicas em antagonistas de receptor de angiotensina II</t>
  </si>
  <si>
    <t>RDC 283/2019</t>
  </si>
  <si>
    <t>25351.904013/2021-33</t>
  </si>
  <si>
    <t>DIRE4</t>
  </si>
  <si>
    <t>0.8.1.a</t>
  </si>
  <si>
    <t xml:space="preserve"> Prorrogação de prazo da   RDC nº 283, de 17 de maio de 2019, que dispõe sobre investigação, controle e eliminação de nitrosaminas potencialmente carcinogênicas em antagonistas de receptor de angiotensina II</t>
  </si>
  <si>
    <t>http://antigo.anvisa.gov.br/propostas-regulatorias#/visualizar/452080</t>
  </si>
  <si>
    <t>RDC nº 500, de 27/05/2021</t>
  </si>
  <si>
    <t>http://antigo.anvisa.gov.br/legislacao#/visualizar/451744</t>
  </si>
  <si>
    <t>0.9</t>
  </si>
  <si>
    <t>Fora da AR - Registro, pós-registro e notificação de medicamentos - Prorroga  vigência da RDC nº 484, de 19 de março de 2021</t>
  </si>
  <si>
    <t>Prorroga a vigência da Resolução da Diretoria Colegiada - RDC nº 484, de 19 de março de 2021, que dispõe sobre procedimentos temporários e extraordinários para a autorização em caráter emergencial, de medicamentos anestésicos, sedativos, bloqueadores neuromusculares e outros medicamentos hospitalares usados para manutenção da vida de pacientes no enfrentamento da emergência de saúde pública de importância nacional decorrente do surto do novo coronavírus (SARS-CoV-2)</t>
  </si>
  <si>
    <t xml:space="preserve">RDC nº 484/2021 </t>
  </si>
  <si>
    <t>25351.907925/2021-67</t>
  </si>
  <si>
    <t>0.9.1.a</t>
  </si>
  <si>
    <t>http://antigo.anvisa.gov.br/tap#/visualizar/454485</t>
  </si>
  <si>
    <t>RDC nº 523, de 08/07/2021</t>
  </si>
  <si>
    <t>http://antigo.anvisa.gov.br/legislacao#/visualizar/455090</t>
  </si>
  <si>
    <t>0.10</t>
  </si>
  <si>
    <t xml:space="preserve">Fora da AR - Boas Práticas em Centros de Equivalência (Altera a RDC 67/2016) </t>
  </si>
  <si>
    <t>A proposta regulatória motiva-se pela necessidade de continuar os trabalhos de habilitação de Centros de Equivalência Farmacêutica de medicamentos a partir da regulamentação de práticas alternativas para a realização de inspeções sanitárias, como, por exemplo, de maneira remota, pois há restrição de se realizar deslocamento de inspetores às empresas solicitantes da habilitação em função da pandemia do novo coronavírus. Ademais, objetiva-se a correção de falhas na regulamentação sanitária vigente (RDC 67/2016), as quais foram identificadas por meio de auditoria realizada pela Auditoria Interna.</t>
  </si>
  <si>
    <t>RDC nº 67/2016</t>
  </si>
  <si>
    <t>25351.911234/2021-68</t>
  </si>
  <si>
    <t>0.10.1.a</t>
  </si>
  <si>
    <t>Alteração da Resolução de Diretoria Colegiada - RDC nº 67, de 23 de março de 2016 que dispõe sobre as petições de solicitação de habilitação, renovação de habilitação, modificações pós-habilitação,
terceirização de ensaio, suspensões e cancelamentos de Centros de Equivalência Farmacêutica e dá outras providências.</t>
  </si>
  <si>
    <t>http://antigo.anvisa.gov.br/tap#/visualizar/453280</t>
  </si>
  <si>
    <t>RDC Nº 518, DE 10 DE JUNHO DE 2021</t>
  </si>
  <si>
    <t>http://antigo.anvisa.gov.br/legislacao#/visualizar/452882</t>
  </si>
  <si>
    <t>0.11</t>
  </si>
  <si>
    <t>Fora da AR -  Isenção das bulas nas embalagens e informações de rotulagem para as apresentações de medicamentos de uso restrito a hospitais, clínicas, ambulatórios e serviços de atenção domiciliar</t>
  </si>
  <si>
    <t>Definição dos critérios e requisitos excepcionais e temporários, em virtude da emergência de saúde pública internacional decorrente do novo Coronavírus, para isenção das bulas nas embalagens e informações de rotulagem para as apresentações de medicamentos de uso restrito a hospitais, clínicas, ambulatórios e serviços de atenção domiciliar, exceto farmácias e drogarias.</t>
  </si>
  <si>
    <t>25351.912598/2021-65</t>
  </si>
  <si>
    <t>0.11.1.a</t>
  </si>
  <si>
    <t>http://antigo.anvisa.gov.br/tap#/visualizar/453281</t>
  </si>
  <si>
    <t>RDC Nº 517, DE 10 DE JUNHO DE 2021</t>
  </si>
  <si>
    <t>http://antigo.anvisa.gov.br/tap#/visualizar-legislacao/452881</t>
  </si>
  <si>
    <t>0.12</t>
  </si>
  <si>
    <t>Fora da AR - Certificação de Boas Práticas para a realização de estudos de Biodisponibilidade/Bioequivalência de medicamentos (Alteração RDC 56/2014)</t>
  </si>
  <si>
    <t>Alteração da Resolução de Diretoria Colegiada - RDC nº 56, de 8 de outubro de 2014 que dispõe sobre a Certificação de Boas Práticas para a realização de estudos de Biodisponibilidade/Bioequivalência de medicamentos e dá outras providências</t>
  </si>
  <si>
    <t>RDC nº 56/2014</t>
  </si>
  <si>
    <t>25351.911210/2021-17</t>
  </si>
  <si>
    <t>0.12.1.a</t>
  </si>
  <si>
    <t>http://antigo.anvisa.gov.br/tap#/visualizar/453282</t>
  </si>
  <si>
    <t>RDC Nº 519, DE 10 DE JUNHO DE 2021</t>
  </si>
  <si>
    <t>http://antigo.anvisa.gov.br/tap#/visualizar-legislacao/452883</t>
  </si>
  <si>
    <t>0.13</t>
  </si>
  <si>
    <t>Fora da AR -  Boas Práticas de Fabricação complementares a Gases Substâncias Ativas e Gases Medicinais (Altera IN 38/2019)</t>
  </si>
  <si>
    <t>O objetivo da proposta é prorrogar o  prazo de implementação para a rastreabilidade de válvulas, previsto no Art. 52 da IN nº 38, de 21 de agosto de 2019, e com tal flexibilização minimizar o risco de desabastecimento de oxigênio medicinal para manutenção da vida de pacientes. A área motiva a proposta a partir de solicitação da  Associação Brasileira da Indústria Química (ABIQUIM) que afirma que o cenário nacional imposto pela pandemia de COVID-19, associado à crescente demanda por oxigênio, inviabilizou o preconizado pelo artigo 52 da IN 38/2019, uma vez que a implementação da rastreabilidade de válvulas estaria associada ao deslocamento de pessoal para desenvolver e implantar o projeto; treinamento dos envolvidos; e aumento no tempo de inspeção pré enchimento, recadastramento de cilindros e produção dos lotes, com consequente atraso na liberação do produto ao mercado.</t>
  </si>
  <si>
    <t>IN 38/2019</t>
  </si>
  <si>
    <t>25351.901311/2021-71</t>
  </si>
  <si>
    <t>0.13.1.a</t>
  </si>
  <si>
    <t>Alteração da Instrução Normativa nº 38, de 21 de agosto de 2019, que dispõe sobre as Boas Práticas de Fabricação complementares a Gases Substâncias Ativas e Gases Medicinais.</t>
  </si>
  <si>
    <t>http://antigo.anvisa.gov.br/tap#/visualizar/458287</t>
  </si>
  <si>
    <t>http://antigo.anvisa.gov.br/legislacao#/visualizar/457481</t>
  </si>
  <si>
    <t>0.14</t>
  </si>
  <si>
    <t>Fora da AR - Guia para execução de análise fiscal de produtos sujeitos à vigilância sanitária.</t>
  </si>
  <si>
    <t>O que motiva a proposta é a assimetria de informação quanto aos procedimentos para execução de análise fiscal de produtos sujeitos à vigilância sanitária entre laboratórios oficiais da Rede Nacional de Laboratórios de Vigilância Sanitária - RNLVISA e laboratórios credenciados nos termos da RDC 390/2020. O objetivo é  reduzir a assimetria de informação entre laboratórios oficiais e credenciados e orientá-los sobre as melhores práticas para execução de análise fiscal de produtos sujeitos à vigilância sanitária.</t>
  </si>
  <si>
    <t>RDC 390/2020</t>
  </si>
  <si>
    <t>25351.915725/2021-88</t>
  </si>
  <si>
    <t>0.14.1.a</t>
  </si>
  <si>
    <t>Guia para execução de análise fiscal de produtos sujeitos à vigilância sanitária.</t>
  </si>
  <si>
    <t>http://antigo.anvisa.gov.br/propostas-regulatorias#/visualizar/451762</t>
  </si>
  <si>
    <t>http://antigo.anvisa.gov.br/guias#/visualizar/459081</t>
  </si>
  <si>
    <t>51.2</t>
  </si>
  <si>
    <t>http://antigo.anvisa.gov.br/guias#/visualizar/495100</t>
  </si>
  <si>
    <t>0.15</t>
  </si>
  <si>
    <t>Fora da AR - Alteração da Resolução de Diretoria Colegiada - RDC nº 448 de 2020, que dispõe, de forma extraordinária e temporária, sobre os requisitos para a fabricação, importação e comercialização de equipamentos de proteção individual identificados como prioritários para uso em serviços de saúde, em virtude da emergência de saúde pública internacional relacionada ao SARS-CoV-2.</t>
  </si>
  <si>
    <t>A ABINT (Associação Brasileira das Indústrias de Não Tecidos e Tecidos Técnicos) encaminhou, através do processo SEI 25351.941023/2020-79, Carta de Revisão Urgente, enfatizando a importância da revisão urgente do Artigo 8º § 2° da Resolução RDC Nº 448, de 17 de dezembro de 2020, cujo texto é "Para maior proteção do profissional, a altura do avental deve ser de, no mínimo, 1,5 m, medindo-se na parte posterior da peça do decote até a barra inferior, e garantir que nenhuma parte dos membros superiores fique descoberta por movimentos esperados do usuário." Segundo a ABINT, se a altura mínima do avental permanecer 1,5 m prejudicará muito a usabilidade deste produto pelos profissionais da saúde com estatura de 1,5 a 1,7 m, com riscos de contaminações, pois a barra pode arrastar no chão e, também, riscos de acidentes, pois ao caminhar o profissional pode tropeçar na barra.
 A ABNT NBR 16693:2018 - Produtos têxteis para saúde — Aventais e roupas privativas para procedimento não cirúrgico utilizados por profissionais de saúde e pacientes — Requisitos e métodos de ensaio, traz em seu item 6.3 que para maior proteção do profissional de saúde e do paciente, a altura do avental deve ser de no mínimo 1,00 m, medindo-se na parte posterior da peça do decote até a barra inferior.
 Pelas razões apresentadas acima, a gerência de materiais (GEMAT) entende que se faz necessário adequação do tamanho mínimo do avental de 1,5 m para 1,0 m, adequando-se à norma técnica ABNT NBR 16693:2018.</t>
  </si>
  <si>
    <t>RDC 448/2020</t>
  </si>
  <si>
    <t>25351.918658/2021-53</t>
  </si>
  <si>
    <t>0.15.1.a</t>
  </si>
  <si>
    <t>Alteração da Resolução de Diretoria Colegiada - RDC nº 448, de 15 de dezembro de 2020, que dispõe, de forma extraordinária e temporária, sobre os requisitos para a fabricação, importação e comercialização de equipamentos de proteção individual identificados como prioritários para uso em serviços de saúde, em virtude da emergência de saúde pública internacional relacionada ao SARS-CoV-2.</t>
  </si>
  <si>
    <t>http://antigo.anvisa.gov.br/tap#/visualizar/458288</t>
  </si>
  <si>
    <t>http://antigo.anvisa.gov.br/legislacao#/visualizar/457482</t>
  </si>
  <si>
    <t>FARMACOPEIA</t>
  </si>
  <si>
    <t>0.16</t>
  </si>
  <si>
    <t>Fora da AR - Dispõe sobre a atualização da lista de Denominações Comuns Brasileiras (DCB).</t>
  </si>
  <si>
    <t>Dispõe sobre a atualização da lista de Denominações Comuns Brasileiras (DCB).</t>
  </si>
  <si>
    <t>RDC nº 469/2021</t>
  </si>
  <si>
    <t>25351.906618/2021-69</t>
  </si>
  <si>
    <t>0.16.1.a</t>
  </si>
  <si>
    <t>Atualização periódica</t>
  </si>
  <si>
    <t>http://antigo.anvisa.gov.br/tap#/visualizar/452083</t>
  </si>
  <si>
    <t>Resolução da Diretoria Colegiada - RDC nº 515 de 28/05/2021</t>
  </si>
  <si>
    <t>http://antigo.anvisa.gov.br/legislacao#/visualizar/451746</t>
  </si>
  <si>
    <t>0.17</t>
  </si>
  <si>
    <t>Fora da AR - Procedimentos para importação em caráter excepcional - vacinas covid-19 e seus insumos</t>
  </si>
  <si>
    <t>Estabelecimento de procedimentos excepcionais e temporários para importação das vacinas Covid-19 regularizadas na Anvisa e seus insumos para o enfrentamento da emergência de saúde pública de importância nacional decorrente do surto do novo
coronavírus (SARS-CoV-2).</t>
  </si>
  <si>
    <t>25351.922329/2021-15</t>
  </si>
  <si>
    <t>0.17.1.a</t>
  </si>
  <si>
    <t>Estabelecimento de procedimentos excepcionais e
temporários para importação das vacinas Covid-19
regularizadas na Anvisa e seus insumos para o
enfrentamento da emergência de saúde pública de
importância nacional decorrente do surto do novo
coronavírus (SARS-CoV-2).</t>
  </si>
  <si>
    <t>http://antigo.anvisa.gov.br/tap#/visualizar/459683</t>
  </si>
  <si>
    <t>http://antigo.anvisa.gov.br/legislacao#/visualizar/459080</t>
  </si>
  <si>
    <t>0.18</t>
  </si>
  <si>
    <t xml:space="preserve">Fora da AR - Monografias de agrotóxicos - inclusão do ingrediente ativo H20 - Halauxifeno-Metil, por meio de Resolução de Diretoria Colegiada ( RDC). </t>
  </si>
  <si>
    <t>Inclusão da monografia do ingrediente ativo H20 - Halauxifeno-Metil na Relação de Ingredientes Ativos de Agrotóxicos, Domissanitários e Preservantes de Madeira, por meio de Resolução de Diretoria Colegiada ( RDC)</t>
  </si>
  <si>
    <t>RE n° 165, de 29 de agosto de 2003, RDC nº 571/2021 e IN nº 103/2021</t>
  </si>
  <si>
    <t>25351.920832/2021-28</t>
  </si>
  <si>
    <t>0.18.1.a</t>
  </si>
  <si>
    <t>RE n° 165/2003, IN nº 103/2021</t>
  </si>
  <si>
    <t>http://antigo.anvisa.gov.br/tap#/visualizar/459682</t>
  </si>
  <si>
    <t>http://antigo.anvisa.gov.br/consultas-publicas#/visualizar/459685</t>
  </si>
  <si>
    <t>http://antigo.anvisa.gov.br/legislacao#/visualizar/464702</t>
  </si>
  <si>
    <t>0.19</t>
  </si>
  <si>
    <t xml:space="preserve">Fora da AR - Guia para Controle de Projetos por fabricantes de Dispositivos médicos </t>
  </si>
  <si>
    <t xml:space="preserve">A indústria de dispositivos médicos abrange uma ampla gama de tecnologias e aplicações que variam de ferramentas manuais simples a máquinas cirúrgicas complexas controladas por computadores, de parafusos implantáveis a órgão artificiais, de tiras de teste de glicose no sangue a sistemas de diagnóstico por imagem e equipamentos de laboratórios.
Esses dispositivos são fabricados por indústrias que variam de tamanho e estrutura, métodos de projeto e desenvolvimento. Esses fatores influenciam significativamente o modo como o controle de projetos são realmente aplicados.
O controle e desenvolvimento de projetos é um dos requisitos da RDC 16/2013 (Regulamento Técnico de Boas Práticas de Fabricação de Produtos Médicos e Produtos para Diagnóstico de Uso In Vitro) que deverá ter a conformidade avaliada por ocasião da verificação das boas práticas de fabricação de dispositivos médicos pela Anvisa e pelas vigilâncias sanitárias estaduais com competência delegada durante a condução de inspeção de boas práticas de fabricação.
O guia aqui proposto será uma tradução adaptada e editada do documento IMDRF GHTF SG3 Design Controls Guidance for Medical devices Manufacturers e terá como objetivo auxiliar as empresas fabricantes de dispositivos médicos a compreender os requisitos de sistema da qualidade relativos aos controles e desenvolvimento de projetos preconizados pela RDC nº 16/2013, por meio da interpretação da terminologia e a explanação dos conceitos regulatórios em termos práticos.
 </t>
  </si>
  <si>
    <t>25351.916548/2021-57</t>
  </si>
  <si>
    <t>0.19.1.a</t>
  </si>
  <si>
    <t xml:space="preserve">Guia para Controle de Projetos por fabricantes de Dispositivos Médicos </t>
  </si>
  <si>
    <t>http://antigo.anvisa.gov.br/propostas-regulatorias#/visualizar/452086</t>
  </si>
  <si>
    <t>http://antigo.anvisa.gov.br/guias#/visualizar/463891</t>
  </si>
  <si>
    <t>52.1</t>
  </si>
  <si>
    <t>0.20</t>
  </si>
  <si>
    <t>Fora da AR - Guia para condução de inspeções remotas</t>
  </si>
  <si>
    <t>Considerando o atual cenário, em que ainda se configura a situação de Emergência em Saúde Pública de Importância Nacional declarada pela Portaria nº 188/GM/MS, em 4 de fevereiro de 2020, é imprescindível que a Anvisa continue adotando ações para minimizar os impactos decorrentes da crise, especialmente diante de um cenário que inviabiliza a inspeção sanitária in loco para fins de Certificação em Boas Práticas de Fabricação de plantas fabricantes de medicamento, insumos farmacêuticos ativos e produtos para saúde.
Assim, foi publicada a Resolução da Diretoria Colegiada-RDC nº 346, de 12 de março de 2020, alterada pela RDC nº 385, de 12 de maio de 2020, e prorrogada pela RDC nº 419, de 1º de setembro de 2020, que propôs critérios, procedimentos extraordinários e temporários para a certificação de boas práticas de fabricação para fins de registro e alterações pós-registro de insumo farmacêutico ativo, medicamento e produtos para saúde em virtude da emergência.
A RDC nº 346/2020 prevê a inspeção remota em substituição à inspeção sanitária presencial, de maneira temporária e emergencial, para fins de Certificação de Boas Práticas de Fabricação, a ser realizada por meio de tecnologias de videoconferência e transmissão de dados.
O estabelecimento de mecanismos de inspeção remota segue em alinhamento com as ações adotadas por demais autoridades sanitárias internacionalmente reconhecidas como a Agência Americana Food and Drug Administration (FDA) e Agência Europeia European Medicines Agency (EMA) diante do cenário mundial de saúde agravado pelo novo Coronavírus que impacta na execução de inspeções sanitária nas empresas fabricantes de produtos de interesse à saúde. 
Ponderando que a emergência de saúde pública nacional relacionada ao Coronavírus Sars-CoV-2 permanece, sem haver previsão de mudança deste cenário, e considerando a experiência neste último ano, a Anvisa entende que o mecanismos de inspeção remota é necessário, a fim de evitar situações de desabastecimento, e que as expectativas da Agência quanto ao planejamento, à condução e conclusão de inspeções remotas devem estar claras para o setor para o qual este mecanismo é aplicável.</t>
  </si>
  <si>
    <t>RDC nº 346/2020, RDC nº 385/2020, RDC nº 419/2020</t>
  </si>
  <si>
    <t>25351.913794/2021-57</t>
  </si>
  <si>
    <t>0.20.1.a</t>
  </si>
  <si>
    <t xml:space="preserve"> Guia para condução de inspeções remotas</t>
  </si>
  <si>
    <t>http://antigo.anvisa.gov.br/tap#/visualizar/448869</t>
  </si>
  <si>
    <t>http://antigo.anvisa.gov.br/guias#/visualizar/465883</t>
  </si>
  <si>
    <t>54.1</t>
  </si>
  <si>
    <t>0.21</t>
  </si>
  <si>
    <t>Fora da AR - Procedimentos para Dossiês de desenvolvimento clínico de vacinas para o combate à Covid-19 pelas universidades públicas brasileiras ou instituições com financiamento público.</t>
  </si>
  <si>
    <t>Estabelecer procedimentos de forma extraordinária e temporária sobre submissão contínua de dossiês de desenvolvimento clínico de vacinas Covid-19 pelas universidades públicas brasileiras ou instituições com financiamento público.</t>
  </si>
  <si>
    <t xml:space="preserve">25351.922466/2021-41
</t>
  </si>
  <si>
    <t>0.21.1.a</t>
  </si>
  <si>
    <t>Dispõe de forma extraordinária e temporária sobre submissão contínua de dossiês de desenvolvimento clínico de vacinas Covid-19 pelas universidades públicas brasileiras ou instituições com financiamento público</t>
  </si>
  <si>
    <t>http://antigo.anvisa.gov.br/tap#/visualizar/459681</t>
  </si>
  <si>
    <t xml:space="preserve">http://antigo.anvisa.gov.br/legislacao#/visualizar/459082
</t>
  </si>
  <si>
    <t>0.22</t>
  </si>
  <si>
    <t>Fora da AR - Atualização periódica - Atualização da lista de Denominações Comuns Brasileiras (DCB).</t>
  </si>
  <si>
    <t xml:space="preserve"> Proposta de atualização da Lista das Denominações Comuns Brasileiras (Lista das DCB) aprovada pela Resolução - RDC nº 469, de 23 de fevereiro de 2021, e suas atualizações, a ser submetida à Diretoria Colegiada da Anvisa, conforme Resolução da Diretoria Colegiada nº 63, de 28 de dezembro de 2012, referente as proposições do Comitê Técnico Temático de Denominações Comuns Brasileiras da Farmacopeia Brasileira (CTT DCB) a ser reunir na data provável de 12 e 14 de julho de 2021.</t>
  </si>
  <si>
    <t xml:space="preserve">25351.916984/2021-26
</t>
  </si>
  <si>
    <t>0.22.1.a</t>
  </si>
  <si>
    <t>Atualização da Lista das Denominações Comuns Brasileiras (Lista das DCB) aprovada pela Resolução de Diretoria Colegiada - RDC nº 469, de 23 de fevereiro de 2021</t>
  </si>
  <si>
    <t xml:space="preserve">RDC nº 469/2021
</t>
  </si>
  <si>
    <t>http://antigo.anvisa.gov.br/tap#/visualizar/459680</t>
  </si>
  <si>
    <t xml:space="preserve">http://antigo.anvisa.gov.br/legislacao#/visualizar/459083
</t>
  </si>
  <si>
    <t>0.23</t>
  </si>
  <si>
    <t>Fora da AR - Prorrogação do prazo estabelecido no art. 17 da RDC nº 305/2019</t>
  </si>
  <si>
    <t>A RDC nº 305/2019 implementou a necessidade da regularização de dispositivos médicos paciente-específicos, cujo prazo estabelecido não será suficiente para a adequação e cumprimento integral dos requisitos estabelecidos nesta Resolução, dada uma série de dificuldades, como apresentar documentação legal emitida por outras autoridades sanitárias por exemplo, considerando se tratar de uma adequação que também está sendo realizada em outros países, além de dificuldade no cumprimento de outros requisitos adicionais exigidos pela RDC 56/2001. A prorrogação se tornou necessária para manter a disponibilidade de produto para pacientes que precisam de uma opção terapêutica personalizada, no atendimento de casos específicos.</t>
  </si>
  <si>
    <t>RDC nº 305/2017</t>
  </si>
  <si>
    <t>25351.922040/2021-98</t>
  </si>
  <si>
    <t xml:space="preserve">GEMAT </t>
  </si>
  <si>
    <t>0.23.1.a</t>
  </si>
  <si>
    <t>Prorrogação do prazo estabelecido no art. 17 da Resolução de Diretoria Colegiada - RDC nº 305, de 24 de setembro de 2019, que estabelece o prazo para adequação ao disposto no art. 3º por parte dos fabricantes e importadores de dispositivos médicos paciente-específicos</t>
  </si>
  <si>
    <t>RDC nº 305/2019</t>
  </si>
  <si>
    <t>http://antigo.anvisa.gov.br/tap#/visualizar/459686</t>
  </si>
  <si>
    <t>http://antigo.anvisa.gov.br/legislacao#/visualizar/460481</t>
  </si>
  <si>
    <t>0.24</t>
  </si>
  <si>
    <t>Fora da AR - Prorrogação do prazo de vigência da  RDC nº 483/2021</t>
  </si>
  <si>
    <t>Pocesso regulatório para prorrogar por 60 (sessenta) dias a vigência da Resolução de Diretoria Colegiada - RDC nº 483, de 19 de março de 2021, que dispõe, de forma extraordinária e temporária, sobre os requisitos para a importação de dispositivos médicos novos e medicamentos identificados como prioritários para uso em serviços de saúde, em virtude da emergência de saúde pública internacional relacionada ao SARS-CoV-2</t>
  </si>
  <si>
    <t>RDC 483/2021</t>
  </si>
  <si>
    <t>0.24.1.a</t>
  </si>
  <si>
    <t>Prorrogação da vigência da Resolução de Diretoria Colegiada - RDC nº 483, de 19 de março de 2021, que dispõe, de forma extraordinária e temporária, sobre os requisitos para a importação de dispositivos médicos novos e medicamentos identificados como prioritários para uso em serviços de saúde, em virtude da emergência de saúde pública internacional relacionada ao SARS-CoV-2</t>
  </si>
  <si>
    <t>http://antigo.anvisa.gov.br/tap#/visualizar/460881</t>
  </si>
  <si>
    <t>http://antigo.anvisa.gov.br/legislacao#/visualizar/460480</t>
  </si>
  <si>
    <t>0.25</t>
  </si>
  <si>
    <t>Fora da AR - Atualização das listas do Anexo I da Portaria SVS/MS nº 344/98</t>
  </si>
  <si>
    <t>Processo regulatório para atualização das listas do Anexo I da Portaria SVS/MS nº 344/98.</t>
  </si>
  <si>
    <t>Portaria SVS/MS nº 344/98</t>
  </si>
  <si>
    <t>25351.917153/2021-71</t>
  </si>
  <si>
    <t>0.25.1.a</t>
  </si>
  <si>
    <t>Inclusão da substância LEVOMILNACIPRANA para atualização da Lista do Anexo I da Portaria SVS/MS nº 344, de 12 de maio de 1998.</t>
  </si>
  <si>
    <t xml:space="preserve"> Portaria SVS/MS nº 344/98.</t>
  </si>
  <si>
    <t>http://antigo.anvisa.gov.br/tap#/visualizar/461080</t>
  </si>
  <si>
    <t>0.26</t>
  </si>
  <si>
    <t>Fora da AR - Requisitos para a importação e uso de imunoglobulina humana</t>
  </si>
  <si>
    <t xml:space="preserve">A proposta tem por objetivo uma regulamentação específica, editada em caráter urgente e temporário, para suprir a deficiência de abastecimento no mercado nacional de produto essencial para utilização clínica, a saber, Imunoglobulina Humana, um hemoderivado amplamente utilizado no tratamento de doenças nas quais é opção terapêutica em pacientes não responsivos a outras modalidades de tratamento, configurando como última alternativa para evitar risco de morte ou sequela irreversível, não havendo medicamento equivalente terapêutico disponível no mercado nacional.
Nota-se que as medidas de isolamento social preconizadas diante do cenário de emergência de saúde pública de importância internacional decorrente do Sars-CoV-2 tiveram impacto negativo na doação de plasma humano, o que ocasionou uma redução na produção e oferta de imunoglobulina humana em diversos países.                                                                                </t>
  </si>
  <si>
    <t>25351.925653/2021-87</t>
  </si>
  <si>
    <t>0.26.1.a</t>
  </si>
  <si>
    <t>Resolução de Diretoria Colegiada que dispõe, de forma extraordinária e temporária, sobre os requisitos para a importação e uso de imunoglobulina humana, em virtude da emergência de saúde pública internacional relacionada ao SARS-CoV-2</t>
  </si>
  <si>
    <t>http://antigo.anvisa.gov.br/tap#/visualizar/461082</t>
  </si>
  <si>
    <t>http://antigo.anvisa.gov.br/legislacao#/visualizar/461480</t>
  </si>
  <si>
    <t>0.27</t>
  </si>
  <si>
    <t>Fora da AR - Alteração da Resolução de Diretoria Colegiada - RDC nº 172, de 8 de setembro de 2017</t>
  </si>
  <si>
    <t>Alteração da Resolução de Diretoria Colegiada - RDC nº 172, de 8 de setembro de 2017, que dispõe sobre os procedimentos para a importação e a exportação de bens e produtos destinados à pesquisa científica ou tecnológica e à pesquisa envolvendo seres humanos, e dá outras providências. A importação e consequente utilização das amostras importadas em consonância com o projeto aprovado pelos Comitês de Ética em Pesquisa (CEPs) e, quando couber, pela Comissão Nacional de Ética em Pesquisa (CONEP), é responsabilidade do pesquisador e da Instituição Científica, Tecnológica e de Inovação, no entanto, a GCPAF julga oportuno e conveniente efetuar ajustes no instrumento regulatório com o objetivo de promover melhor controle dessas importações, minimizando a possibilidade do desvio de unidades importadas para determinada pesquisa científica para uso fora do escopo desse projeto, e, por conseguinte, minimizando o risco à saúde das pessoas que venham a receber medicamentos e produtos, durante a participação em pesquisa científica, cuja eficácia e segurança não tenham sido avaliadas pela Anvisa. A GCPAF informa que o tema foi salientado por diligências do Ministério Público Federal e matérias divulgadas na mídia que apontaram a condução de pesquisas com o uso do produto à base de proxalutamida por unidades hospitalares e clínicas para tratamento de pacientes diagnosticados com covid-19 à revelia dos estudos científicos aprovados pelo sistema CEP/CONEP.</t>
  </si>
  <si>
    <t>RDC nº 172/2017</t>
  </si>
  <si>
    <t>25351.925111/2021-12</t>
  </si>
  <si>
    <t>0.27.1.a</t>
  </si>
  <si>
    <t>Alteração da Resolução de Diretoria Colegiada - RDC nº 172, de 8 de setembro de 2017, que dispõe sobre os procedimentos para a importação e a exportação de bens e produtos destinados à pesquisa científica ou tecnológica e à pesquisa envolvendo seres humanos, e dá outras providências</t>
  </si>
  <si>
    <t>http://antigo.anvisa.gov.br/tap#/visualizar/461884</t>
  </si>
  <si>
    <t>http://antigo.anvisa.gov.br/consultas-publicas#/visualizar/461087</t>
  </si>
  <si>
    <t>http://antigo.anvisa.gov.br/legislacao#/visualizar/477486</t>
  </si>
  <si>
    <t>0.28</t>
  </si>
  <si>
    <t>O objetivo da proposta é promover a segurança, baseada no estabelecimento de controles adequados de substância com potencial de dano à saúde pública, caso utilizada de forma indevida ou abusiva. Especificamente, seu objetivo é atualizar as Listas de controle do Anexo I da Portaria SVS/MS nº 344/1998, visando a incluir a substância deutetrabenazina na Lista C1 (Lista das outras substâncias sujeitas a controle especial) da referida Portaria. Com a inclusão passam a ser aplicadas à substância, bem como aos medicamentos que a contenham, todas as medidas de controle estabelecidas pela Portaria SVS/MS nº 344/1998.</t>
  </si>
  <si>
    <t>25351.922948/2021-00</t>
  </si>
  <si>
    <t>0.28.1.a</t>
  </si>
  <si>
    <t>Atualização das listas do Anexo I da Portaria SVS/MS nº 344/98</t>
  </si>
  <si>
    <t>http://antigo.anvisa.gov.br/tap#/visualizar/461887</t>
  </si>
  <si>
    <t>0.29</t>
  </si>
  <si>
    <t>Fora da AR - Atualização da lista da Instrução Normativa - IN nº 83, de 23 de fevereiro de 2021.</t>
  </si>
  <si>
    <t xml:space="preserve">A proposta tem por objetivo atualizar a lista de substâncias classificadas como antimicrobianas de uso sob prescrição, isoladas ou em associação, de que trata a RDC nº 471, de 23/02/2021, atualização que ocorre à medida que surge a necessidade de incluir em seu escopo, novas substâncias categorizadas como antimicrobianas, e no caso em concreto, visa incluir a substância ceftobiprol após pedido de registro de medicamento que a contém, com indicação de deferimento por parte desta Agência.
</t>
  </si>
  <si>
    <t>IN nº 83/2021 e RDC nº 471/2021</t>
  </si>
  <si>
    <t>25351.902861/2021-16</t>
  </si>
  <si>
    <t>0.29.1.a</t>
  </si>
  <si>
    <t>Atualização da lista da Instrução Normativa - IN nº 83, de 23 de fevereiro de 2021, que define a lista de substâncias classificadas como antimicrobianos de uso sob prescrição, isoladas ou em associação, de que trata a Resolução de Diretoria Colegiada - RDC nº 471, de 23 de fevereiro de 2021</t>
  </si>
  <si>
    <t>IN nº 83/2021</t>
  </si>
  <si>
    <t>http://antigo.anvisa.gov.br/tap#/visualizar/461881</t>
  </si>
  <si>
    <t>http://antigo.anvisa.gov.br/legislacao#/visualizar/466284</t>
  </si>
  <si>
    <t>0.30</t>
  </si>
  <si>
    <t xml:space="preserve">Fora da AR -  Monografia de agrotóxicos - Inclusão da monografia do ingrediente ativo T73 - Trichoderma afroharzianum </t>
  </si>
  <si>
    <r>
      <t>O objetivo da proposta é a inclusão da monografia do ingrediente ativo T73 - </t>
    </r>
    <r>
      <rPr>
        <i/>
        <sz val="12"/>
        <color rgb="FF808080"/>
        <rFont val="Calibri"/>
        <family val="2"/>
      </rPr>
      <t>Trichoderma afroharzianum </t>
    </r>
    <r>
      <rPr>
        <sz val="12"/>
        <color rgb="FF808080"/>
        <rFont val="Calibri"/>
        <family val="2"/>
      </rPr>
      <t>na</t>
    </r>
    <r>
      <rPr>
        <b/>
        <sz val="12"/>
        <color rgb="FF808080"/>
        <rFont val="Calibri"/>
        <family val="2"/>
      </rPr>
      <t> </t>
    </r>
    <r>
      <rPr>
        <sz val="12"/>
        <color rgb="FF808080"/>
        <rFont val="Calibri"/>
        <family val="2"/>
      </rPr>
      <t>Relação de Ingredientes Ativos de Agrotóxicos, Domissanitários e Preservantes de Madeira - publicada por meio da Resolução - RE n° 165, de 29 de agosto de 2003 -, permitindo, desta forma, a comercialização no mercado de novo produto de controle microbiológico que funciona como micoparasita e fungo de biocontrole. De acordo com a GGTOX, o ativo supracitado trata-se de novo fungicida microbiológico que pode ser utilizado em qualquer cultura de ocorrência dos alvos biológicos aprovados pelo Ministério da Agricultura, Pecuária e Abastecimento (MAPA), podendo ser aplicado por meio de pulverização no solo ou foliar com a utilização de equipamento terrestre ou aéreo, e apresentando baixa toxicidade com diversas aplicações importantes para agricultura brasileira. Ademais, a proposta da publicação da monografia por RDC estaria pautada no entendimento atual que qualquer ato de caráter normativo da Anvisa deve ser editado por meio de RDC ou Instrução Normativa (IN).</t>
    </r>
  </si>
  <si>
    <t>RE n° 165, de 29 de agosto de 2003 (revogada); RDC nº 571, de 15 de outubro de 2021; IN nº 103, de 19 de outubro de 2021</t>
  </si>
  <si>
    <t>25351.924564/2021-13</t>
  </si>
  <si>
    <t>0.30.1.a</t>
  </si>
  <si>
    <t>Inclusão da monografia do ingrediente ativo T73 - Trichoderma afroharzianum na Relação de Ingredientes Ativos de Agrotóxicos, Domissanitários e Preservantes de Madeira, por meio de Resolução de Diretoria Colegiada (RDC)</t>
  </si>
  <si>
    <t>RE n° 165/2003 (revogada); IN nº 103/2021</t>
  </si>
  <si>
    <t>http://antigo.anvisa.gov.br/tap#/visualizar/461885</t>
  </si>
  <si>
    <t>http://antigo.anvisa.gov.br/consultas-publicas#/visualizar/461083</t>
  </si>
  <si>
    <t>113_x000D_</t>
  </si>
  <si>
    <t>http://antigo.anvisa.gov.br/legislacao#/visualizar/468485</t>
  </si>
  <si>
    <t>0.31</t>
  </si>
  <si>
    <t>Fora da AR - Monografia de agrotóxicos - inclusão da monografia do ingrediente ativo O21 - Oxatiapiprolina</t>
  </si>
  <si>
    <t>O objetivo da inclusão do novo ingrediente ativo O21 - Oxatiapiprolina na Relação de Ingredientes Ativos de Agrotóxicos é permitir a  concessão do registro pelo órgão registrante, a saber, o Ministério da Agricultura, Pecuária e Abastecimento (MAPA) e consequentemente a comercialização de  novo produto no mercado, novo fungicida que teve seu uso agrícola aprovado para algumas culturas específicas.</t>
  </si>
  <si>
    <t>25351.923232/2021-11</t>
  </si>
  <si>
    <t>0.31.1.a</t>
  </si>
  <si>
    <t xml:space="preserve"> Inclusão da monografia do ingrediente ativo O21 - Oxatiapiprolina na Relação de Ingredientes Ativos de Agrotóxicos, Domissanitários e Preservantes de Madeira, por meio de Resolução de Diretoria Colegiada (RDC)</t>
  </si>
  <si>
    <t>http://antigo.anvisa.gov.br/tap#/visualizar/461882</t>
  </si>
  <si>
    <t>http://antigo.anvisa.gov.br/consultas-publicas#/visualizar/461084</t>
  </si>
  <si>
    <t>http://antigo.anvisa.gov.br/legislacao#/visualizar/468483</t>
  </si>
  <si>
    <t>0.32</t>
  </si>
  <si>
    <t>Fora da AR - Monografia de agrotóxicos - inclusão da monografia do ingrediente ativo B56 - Bacillus velezensis</t>
  </si>
  <si>
    <t>O objetivo da inclusão do novo ingrediente ativo B56 - Bacillus velezensis na Relação de Ingredientes Ativos de Agrotóxicos é permitir a  concessão do registro pelo órgão registrante, a saber, o Ministério da Agricultura, Pecuária e Abastecimento (MAPA) e consequentemente a comercialização de  novo produto no mercado, novo nematicida e fungicida microbiológico que pode ser utilizado em qualquer cultura de ocorrência dos alvos biológicos aprovados pelo MAPA.</t>
  </si>
  <si>
    <t>25351.924710/2021-19</t>
  </si>
  <si>
    <t>0.32.1.a</t>
  </si>
  <si>
    <t xml:space="preserve"> Inclusão da monografia do ingrediente ativo B56 - Bacillus velezensis  na Relação de Ingredientes Ativos de Agrotóxicos, Domissanitários e Preservantes de Madeira, por meio de Resolução de Diretoria Colegiada (RDC)</t>
  </si>
  <si>
    <t>http://antigo.anvisa.gov.br/tap#/visualizar/461883</t>
  </si>
  <si>
    <t>http://antigo.anvisa.gov.br/consultas-publicas#/visualizar/461085</t>
  </si>
  <si>
    <t>http://antigo.anvisa.gov.br/legislacao#/visualizar/468484</t>
  </si>
  <si>
    <t>0.33</t>
  </si>
  <si>
    <t xml:space="preserve">Fora da AR - Monografia de agrotóxicos - inclusão da monografia do ingrediente ativo T74 - Trichospilus diatraeae </t>
  </si>
  <si>
    <t>O objetivo da proposta é a inclusão da monografia do ingrediente ativo T74 - Trichospilus diatraeae na Relação de Ingredientes Ativos de Agrotóxicos, Domissanitários e Preservantes de Madeira - publicada por meio da Resolução - RE n° 165, de 29 de agosto de 2003 -, permitindo, desta forma, a comercialização de novo produto no mercado que funciona como agente biológico de controle. De acordo com a GGTOX, o ativo supracitado trata-se de novo inseticida biológico que pode ser utilizado em qualquer cultura de ocorrência dos alvos biológicos aprovados pelo Ministério da Agricultura, Pecuária e Abastecimento (MAPA), apresentando baixa toxicidade com diversas aplicações importantes para agricultura brasileira. Ademais, a proposta da publicação da monografia por RDC estaria pautada no entendimento atual que qualquer ato de caráter normativo da Anvisa deve ser editado por meio de RDC ou Instrução Normativa (IN).</t>
  </si>
  <si>
    <t>25351.924706/2021-42</t>
  </si>
  <si>
    <t>0.33.1.a</t>
  </si>
  <si>
    <t>Inclusão da monografia do ingrediente ativo T74 - Trichospilus diatraeae na Relação de Ingredientes Ativos de Agrotóxicos, Domissanitários e Preservantes de Madeira, por meio de Resolução de Diretoria Colegiada (RDC)</t>
  </si>
  <si>
    <t>http://antigo.anvisa.gov.br/tap#/visualizar/461886</t>
  </si>
  <si>
    <t>http://antigo.anvisa.gov.br/consultas-publicas#/visualizar/461089</t>
  </si>
  <si>
    <t>http://antigo.anvisa.gov.br/legislacao#/visualizar/468486</t>
  </si>
  <si>
    <t>0.34</t>
  </si>
  <si>
    <t>Fora da AR - Atualização da Instrução Normativa - IN nº 85, de 12 de março de 2021</t>
  </si>
  <si>
    <t>A proposta trata da atualização periódica da Instrução Normativa - IN nº 85, de 12 de março de 2021, que dispõe sobre os atributos técnicos dos dispositivos médicos selecionados para monitoramento econômico pela Anvisa. O objetivo é a atualização dos atributos técnicos dos dispositivos médicos selecionados para monitoramento econômico pela Anvisa. O monitoramento está disciplinado pela Resolução RDC nº 478, de 12 de março de 2021 e se aplica aos dispositivos selecionados conforme Instrução Normativa – IN nº 84, de 12 de março de 2021. A atualização proposta amplia o número de dispositivos médicos listados com conjunto de atributos técnicos definidos, permitindo o início do seu efetivo monitoramento econômico, conforme disposto no § 3º do Art. 6º da RDC nº 478, de 12/03/2021.</t>
  </si>
  <si>
    <t>RDC nº 478/2021; IN nº 84/2021 e IN nº 85/2021</t>
  </si>
  <si>
    <t>25351.921201/2021-26</t>
  </si>
  <si>
    <t>CMARR</t>
  </si>
  <si>
    <t>0.34.1.a</t>
  </si>
  <si>
    <t>Atualização da Instrução Normativa - IN nº 85, de 12 de março de 2021, que dispõe sobre os atributos técnicos dos dispositivos médicos selecionados para monitoramento econômico pela Anvisa.</t>
  </si>
  <si>
    <t>IN nº 85/2021</t>
  </si>
  <si>
    <t>http://antigo.anvisa.gov.br/tap#/visualizar/461880</t>
  </si>
  <si>
    <t>http://antigo.anvisa.gov.br/legislacao#/visualizar/464705</t>
  </si>
  <si>
    <t>0.35</t>
  </si>
  <si>
    <t>Fora da AR - Revisão do Guia de Análise de Impacto Regulatório da Anvisa</t>
  </si>
  <si>
    <t>Vislumbra-se a necessidade de revisão do Guia de Análise de Impacto Regulatório da Agência - Guia nº 17, versão 2, de 17 de dezembro de 2019. Em resumo, a revisão do Guia de AIR da Anvisa terá como objetivo o alinhamento com os seguintes instrumentos:
Lei das Agências Reguladoras - Lei nº 13.848, de 25 de junho de 2019 - (SEI nº 1519918);
Lei da Liberdade Econômica - Lei nº 13.874, de 18 setembro de 2019 - (SEI nº 1519934);
Decreto de Análise de Impacto Regulatório - Decreto nº 10.411, de 30 de junho de 2020 - (SEI nº 1519954);
Instrução Normativa SEAE nº 97, de 2 de outubro de 2020 (SEI nº 1526258);
Instrução Normativa SEAE nº 111, de 5 de outubro de 2020 (SEI nº 1526262);
Portaria Anvisa nº 162, de 12 de março de 2021 (SEI nº 1519941);
Orientação de Serviço Anvisa nº 96, de 12 de março de 2021 (SEI nº 1519945); e
Guia para elaboração de Análise de Impacto Regulatório da SEAE (SEI nº 1519972).
Além disso, nessa oportunidade, os capítulos de Participação Social e Instrumentos Regulatórios do Guia de AIR da Anvisa também serão adequados conforme a segunda versão do Cardápio de Participação Social em Regulação da Anvisa (SEI nº 1520378) e a primeira versão do Cardápio de Instrumentos Regulatórios da Anvisa (SEI nº 1520380).
Por fim, no contexto em que o Decreto nº 10.411/2020 estabeleceu a obrigatoriedade de elaboração de AIR a partir de 15 de abril de 2021 para as agências reguladoras, ressalta-se a importância da revisão do Guia de AIR da Anvisa, uma vez que se trata de um dos principais documentos orientadores para realização de AIR pelas unidades organizacionais da Agência.</t>
  </si>
  <si>
    <t>Lei das Agências Reguladoras - Lei nº 13.848, de 25 de junho de 2019;
Lei da Liberdade Econômica - Lei nº 13.874, de 18 setembro de 2019;
Decreto de Análise de Impacto Regulatório - Decreto nº 10.411, de 30 de junho de 2020;
Instrução Normativa SEAE nº 97, de 2 de outubro de 2020;
Instrução Normativa SEAE nº 111, de 5 de outubro de 2020;
Portaria Anvisa nº 162, de 12 de março de 2021;
Orientação de Serviço Anvisa nº 96, de 12 de março de 2021.</t>
  </si>
  <si>
    <t>25351.919701/2021-06</t>
  </si>
  <si>
    <t>COAIR</t>
  </si>
  <si>
    <t>0.35.1.a</t>
  </si>
  <si>
    <t>Revisão do Guia de Análise de Impacto Regulatório da Agência Nacional de Vigilância Sanitária (Guia nº 17, versão 2, de 17 de dezembro de 2019).</t>
  </si>
  <si>
    <t>http://antigo.anvisa.gov.br/tap#/visualizar/454488</t>
  </si>
  <si>
    <t>http://antigo.anvisa.gov.br/guias#/visualizar/461482</t>
  </si>
  <si>
    <t>17.3</t>
  </si>
  <si>
    <t>0.36</t>
  </si>
  <si>
    <t>Fora da AR - Critérios e procedimentos temporários e excepcionais para importação de radiofármacos industrializados constantes na IN nº 81/2020 e suas atualizações</t>
  </si>
  <si>
    <t>A proposta, portanto, tem por objetivo uma regulamentação específica, editada pela Anvisa em caráter urgente e temporário, para, no âmbito de suas competências, viabilizar à empresas devidamente regularizadas e responsáveis pela integridade, cadeia de transporte e de distribuição, a importação em caráter excepcional e temporário, desses produtos sem registro para o abastecimento do mercado nacional, até que o IPEN, principal produtor nacional, possa regularizar o fornecimento. A regulamentação proposta, cuidaria ainda de dispor estratégias de mitigação de riscos envolvidos com a importação de produtos não regularizados no Brasil.
De acordo com a DIRE5, as normas vigentes que tratam da importação de medicamentos não registrados, em caráter excepcional – Resolução da Diretoria Colegiada - RDC nº 8 de 28/02/2014, RDC nº 203, de 26/12/2017, Resolução da Diretoria Colegiada - RDC nº 476 de 10/03/2021, RDC nº 483, de 19/03/2021 e RDC nº 488, de 07/04/2021 – não contemplam a importação por empresas do setor regulado desse tipo de produto.</t>
  </si>
  <si>
    <t>IN nº 81/2020</t>
  </si>
  <si>
    <t>25351.926882/2021-19</t>
  </si>
  <si>
    <t>0.36.1.a</t>
  </si>
  <si>
    <t>Proposta de Resolução de Diretoria Colegiada que dispõe sobre os critérios e procedimentos para importação, em caráter de excepcionalidade dos radiofármacos estabelecidos na Instrução Normativa nº 81, de 16 de dezembro de 2020, e suas atualizações, em virtude do risco de desabastecimento de radiofármacos fabricados pelo Instituto de Pesquisas Energéticas e Nucleares (IPEN).</t>
  </si>
  <si>
    <t>http://antigo.anvisa.gov.br/tap#/visualizar/462481</t>
  </si>
  <si>
    <t>http://antigo.anvisa.gov.br/legislacao#/visualizar/462281</t>
  </si>
  <si>
    <t>0.37</t>
  </si>
  <si>
    <t>Fora da AR - Permissão de uso dos medicamentos e produtos biológicos utilizados no tratamento e prevenção da Covid-19 provenientes do estoque remanescente dos ensaios clínicos conduzidos ou em andamento no Brasil</t>
  </si>
  <si>
    <t>A COPEC argumenta que esta é uma ação específica e emergencial para alcançar pacientes que precisam do tratamento, especialmente aqueles com a forma grave da Covid-19, com medicamentos e produtos biológicos (vacinas) que ainda restam de estoques utilizados em ensaios clínicos conduzidos ou em andamento no Brasil, tendo em vista inclusive, além de serem produtos de alto custo, a possibilidade de expiração do prazo de validade desses produtos. No cenário atual em que não há regulamento que estabeleça critérios específicos para o uso desses produtos na situação aludida, está previsto na RDC nº 9, de 2015 que o patrocinador é responsável pela destinação final dos medicamentos e produtos que não foram utilizados no ensaio clínico, podendo destruí-los a seu critério. Nesse contexto, tratando de forma singular da destinação final desses produtos, a proposta tem por objetivo uma regulamentação específica, editada em caráter urgente e temporário, para permitir o uso controlado e sob supervisão, dos medicamentos e produtos biológicos (vacinas) que foram utilizados no tratamento e prevenção da Covid-19 e que podem ter sobrado após o término dos ensaios clínicos que foram autorizados por esta Agência. De acordo com a COPEC, destaca-se que os medicamentos e produtos biológicos utilizados no tratamento e prevenção da Covid-19 de que se pretende de forma extraordinária e temporária, permitir o uso, são aqueles que, além de outros critérios, tenham sido regularizados na Anvisa por meio de autorização de uso emergencial em caráter experimental ou registro sanitário.</t>
  </si>
  <si>
    <t>25351.927391/2021-95</t>
  </si>
  <si>
    <t>0.37.1.a</t>
  </si>
  <si>
    <t>Proposta de Resolução de Diretoria Colegiada que dispõe, de forma extraordinária e temporária, sobre a permissão de uso dos medicamentos e produtos biológicos utilizados no tratamento e prevenção da Covid-19, provenientes do estoque remanescente dos ensaios clínicos conduzidos ou em andamento no Brasil, em virtude de emergência de saúde pública de importância nacional decorrente do surto do novo coronavírus (SARS-CoV-2).</t>
  </si>
  <si>
    <t>http://antigo.anvisa.gov.br/tap#/visualizar/462482</t>
  </si>
  <si>
    <t>http://antigo.anvisa.gov.br/legislacao#/visualizar/462282</t>
  </si>
  <si>
    <t>0.39</t>
  </si>
  <si>
    <t>Fora da AR - Atualização da Lista das Denominações Comuns Brasileiras (Lista das DCB)</t>
  </si>
  <si>
    <t>Proposta de atualização da Lista das Denominações Comuns Brasileiras (Lista das DCB) aprovada pela Resolução RDC nº 469, de 23 de fevereiro de 2021, e suas atualizações. A proposta tem o objetivo de realizar alterações na Lista das DCB, em resposta aos Protocolos de variados demandantes, os quais seguirão as recomendações do Comitê Técnico Temático de Denominações Comuns Brasileiras da Farmacopeia Brasileira (CTT DCB) em sua próxima reunião (prevista para 9 e 16 de setembro de 2021), de acordo com as regras estabelecidas pela Resolução RDC nº 63, de 28 de dezembro de 2012, e suas atualizações.</t>
  </si>
  <si>
    <t>25351.924431/2021-47</t>
  </si>
  <si>
    <t>0.39.1.a</t>
  </si>
  <si>
    <t>Atualização da Lista das Denominações Comuns Brasileiras (Lista das DCB) aprovada pela Resolução de Diretoria Colegiada - RDC nº 469, de 23 de fevereiro de 2021.</t>
  </si>
  <si>
    <t>http://antigo.anvisa.gov.br/tap#/visualizar/462880</t>
  </si>
  <si>
    <t>http://antigo.anvisa.gov.br/legislacao#/visualizar/462680</t>
  </si>
  <si>
    <t>0.40</t>
  </si>
  <si>
    <t xml:space="preserve"> A Comissão sobre entorpecentes da Organização das Nações Unidas, em sua 64.ª Sessão, que ocorre entre os dias 12 a 16 de abril de 2021, irá avaliar a possibilidade de incluir novas substâncias em listas das Convenções Internacionais de controle de drogas. Sendo o Brasil signatário das referidas Convenções Internacionais e tendo em vista a competência da Anvisa para atualizar as listas de substâncias sujeitas a controle especial, faz-se necessária a inclusão das substâncias ainda não controladas nas listas da Portaria SVS/MS n° 344/98.</t>
  </si>
  <si>
    <t>25351.903621/2021-21</t>
  </si>
  <si>
    <t>0.40.1.a</t>
  </si>
  <si>
    <t>Atualização das listas do Anexo I da Portaria SVS nº 344/98</t>
  </si>
  <si>
    <t>http://antigo.anvisa.gov.br/tap#/visualizar/462881</t>
  </si>
  <si>
    <t>CND</t>
  </si>
  <si>
    <t>0.41</t>
  </si>
  <si>
    <t>O Grupo de Trabalho instituído pela Portaria n° 898, de 6 de agosto de 2015, realizou a revisão do texto da classificação genérica para a classe estrutural dos canabinoides sintéticos a qual consta na Lista F2, do Anexo I da Portaria SVS/MS nº 344/1998. Tendo em vista a competência da Anvisa para atualizar as listas de substâncias sujeitas a controle especial, é proposta a alteração elaborada pelo referido Grupo de Trabalho a fim alcançar melhorias na redação para facilitar o entendimento da norma e sua aplicação.</t>
  </si>
  <si>
    <t>25351.909451/2020-15</t>
  </si>
  <si>
    <t>0.41.1.a</t>
  </si>
  <si>
    <t>http://antigo.anvisa.gov.br/tap#/visualizar/462882</t>
  </si>
  <si>
    <t>http://antigo.anvisa.gov.br/legislacao#/visualizar/468480</t>
  </si>
  <si>
    <t>0.42</t>
  </si>
  <si>
    <t xml:space="preserve">Fora da AR - Alteração da Resolução de Diretoria Colegiada – RDC nº 335, de 24 de janeiro de 2020. </t>
  </si>
  <si>
    <t>A presente alteração visa mitigar redundâncias observadas nos processos de trabalho realizados na avaliação da prescrição do produto para o cadastro pela GPCON e na anuência a cada importação pela GGPAF. Ademais, a análise de diagnóstico realizada demonstra que o elevado índice de conformidade e o baixo potencial de risco sanitário permite avanços no modelo de análise e gestão dos pedidos de importação de produtos derivados de Cannabis para próprio uso do paciente.  Importante ressaltar que todas as importações de produtos derivados da cannabis são sujeitas à anuência prévia pela GGPAF no momento da importação. Para avaliar a importação é realizada a conferência da validade do cadastro realizado pela GPCON e da adequação da prescrição apresentada pelo importador. Assim, pretende-se definir e otimizar o processo de trabalho quanto à conferência esperada no cadastro a ser realizado pela GPCON, previamente à importação e a avaliação, a cada importação, realizada pela GGPAF, visando reduzir o tempo médio de análise para a realização do cadastro pela GPCON, com a manutenção do controle sanitário executado pela Anvisa nas referidas importações.</t>
  </si>
  <si>
    <t xml:space="preserve">RDC nº 335, de 24 de janeiro de 2020. </t>
  </si>
  <si>
    <t>25351.927642/2021-31</t>
  </si>
  <si>
    <t>0.42.1.a</t>
  </si>
  <si>
    <t>Alteração da Resolução de Diretoria Colegiada – RDC nº 335, de 24 de janeiro de 2020, que define os critérios e os procedimentos para a importação de Produto derivado de Cannabis, por pessoa física, para uso próprio, mediante prescrição de profissional legalmente habilitado, para tratamento de saúde.</t>
  </si>
  <si>
    <t xml:space="preserve">RDC nº 335/2020 </t>
  </si>
  <si>
    <t>http://antigo.anvisa.gov.br/tap#/visualizar/465689</t>
  </si>
  <si>
    <t>http://antigo.anvisa.gov.br/legislacao#/visualizar/462682</t>
  </si>
  <si>
    <t>0.43</t>
  </si>
  <si>
    <t>Fora da AR - Alteração da Instrução Normativa nº 28, de 26 de julho de 2018, que estabelece as listas de constituintes, de limites de uso, de alegações e de rotulagem complementar dos suplementos alimentares</t>
  </si>
  <si>
    <t>O presente processo visa atualizar as listas de constituintes, de limites de uso, de alegações e de rotulagem complementar dos suplementos alimentares, a partir do posicionamento técnico favorável da Gerência de Avaliação de Risco e Eficácia (GEARE) da Gerência-Geral de Alimentos (GGALI), em resposta às petições de avaliação de segurança e eficácia de novos alimentos e novos ingredientes, exceto probióticos e enzimas, protocoladas pelos fabricantes de alimentos. Tais atualizações possuem impacto positivo aos consumidores, pois aumentam a disponibilidade e variedade de suplementos alimentares no mercado. Além disso, o presente processo tem como objetivo incluir a melatonina na IN nº 28, de 2018, como fonte de substância bioativa para uso em suplementos alimentares, com limite máximo diário de consumo de 0,21 mg. Por fim, faz-se necessário ajustar os limites mínimos de ácido fólico a fim de seguir as recomendações do Ministério da Saúde, do IOM (Institute of Medicine) e da EFSA (European Food Safety Authority) para redução do risco de defeito no tubo neural em fetos.</t>
  </si>
  <si>
    <t>IN nº 28/2018</t>
  </si>
  <si>
    <t>25351.927767/2020-81</t>
  </si>
  <si>
    <t>0.43.1.a</t>
  </si>
  <si>
    <t>Alteração da Instrução Normativa nº 28, de 26 de julho de 2018, que estabelece as listas de constituintes, de limites de uso, de alegações e de rotulagem complementar dos suplementos alimentares</t>
  </si>
  <si>
    <t>NÃO PUBLICADO</t>
  </si>
  <si>
    <t>http://antigo.anvisa.gov.br/consultas-publicas#/visualizar/448287</t>
  </si>
  <si>
    <t xml:space="preserve">http://antigo.anvisa.gov.br/legislacao#/visualizar/463893 </t>
  </si>
  <si>
    <t>0.46</t>
  </si>
  <si>
    <t>Fora da AR - Requisitos sanitários para cruzeiros marítimos, em virtude da Emergência de Saúde Pública de Importância Internacional - ESPII decorrente da pandemia de Sars-CoV-2</t>
  </si>
  <si>
    <t>A retomada da atividade de navios de cruzeiro no Brasil, depois da suspensão ocorrida em 2020, foi prevista na Portaria interministerial nº 658/2021. O art. 5° da referida Portaria autorizou, a partir de 01/11/2021, o transporte aquaviário de passageiros, brasileiros ou estrangeiros, exclusivamente nas águas jurisdicionais brasileiras, de embarcações de cruzeiros marítimos. A liberação restringiu-se a navegação em águas jurisdicionais brasileiras, exceto quando se trata de embarcações de cruzeiros que transporta apenas tripulantes vindos do exterior. A Portaria também previu que as autoridades públicas competentes deveriam regulamentar o tema, dentro de suas competências, para mitigar o risco de transmissão do SARS-CoV-2 entre viajantes em navios de cruzeiro, tendo sido determinado à Anvisa a edição de ato específico a fim de disciplinar as condições sanitárias para o embarque e desembarque de passageiros e de tripulantes.</t>
  </si>
  <si>
    <t>25351.928318/2021-31</t>
  </si>
  <si>
    <t>0.46.1.a</t>
  </si>
  <si>
    <t>Requisitos sanitários para o embarque, desembarque e transporte de viajantes em embarcações de cruzeiros marítimos localizadas em águas jurisdicionais brasileiras, incluindo aquelas com viajantes provenientes de outro País, em virtude da Emergência de Saúde Pública de Importância Internacional - ESPII decorrente da pandemia de Sars-CoV-2</t>
  </si>
  <si>
    <t>http://antigo.anvisa.gov.br/tap#/visualizar/464723</t>
  </si>
  <si>
    <t>http://antigo.anvisa.gov.br/legislacao#/visualizar/464707</t>
  </si>
  <si>
    <t>0.47</t>
  </si>
  <si>
    <t>Fora da AR - Alteração de forma emergencial e temporária da Resolução da Diretoria Colegiada - RDC nº 9, de 20 de fevereiro 2015, que aprova o regulamento para a realização de ensaios clínicos com medicamentos no Brasil</t>
  </si>
  <si>
    <t>Em face da pandemia todos os esforços da área técnica foram direcionados para a análise prioritária de pesquisas clínicas para COVID-19, o que acarretou no aumento do tempo de espera para manifestação da Anvisa para um grande número de petições de pesquisas clínicas para outras doenças, incluindo doenças não menos graves que a Covid-19,  como câncer, por exemplo. Nesse contexto, está sendo apresentada uma proposta para enfrentamento de situação de urgência, conforme previsto no Inciso I, Art. 39 da Portaria nº 162/2021, para a Alteração, de forma emergencial e temporária, do Art. 36 da Resolução da Diretoria Colegiada - RDC nº 9, de 20 de fevereiro 2015, que dispõe sobre pesquisas clínicas, para permitir o aproveitamento das análises realizadas por autoridades estrangeiras (membros do ICH) para a ampliação do escopo para permissão de autorização de ensaios clínicos com o objetivo de permitir a aplicação do mecanismo de aproveitamento das análises realizadas por autoridade regulatória estrangeira, desde que figurem como país membro fundador (Founding Regulatory Members) ou permanente (Standing Regulatory Members) do Conselho Internacional para Harmonização de Requerimentos Técnicos para Produtos Farmacêuticos de Uso Humano (ICH) ou pela autoridade regulatória do Reino Unido (MHRA).</t>
  </si>
  <si>
    <t>RDC nº 09/2015</t>
  </si>
  <si>
    <t>0.47.1.a</t>
  </si>
  <si>
    <t>Alteração de forma emergencial e temporária da Resolução da Diretoria Colegiada - RDC nº 9, de 20 de fevereiro 2015, que aprova o regulamento para a realização de ensaios clínicos com medicamentos no Brasil</t>
  </si>
  <si>
    <t>http://antigo.anvisa.gov.br/tap#/visualizar/464722</t>
  </si>
  <si>
    <t>http://antigo.anvisa.gov.br/legislacao#/visualizar/464706</t>
  </si>
  <si>
    <t>0.48</t>
  </si>
  <si>
    <t>Fora da AR - Alteração da Instrução Normativa nº 60, de 23 de dezembro de 2019, que estabelece as listas de padrões microbiológicos para alimentos</t>
  </si>
  <si>
    <t>O presente processo de regulamentação tem como objetivo elaborar proposta de ato normativo para atender aos dois objetivos: rediscutir os padrões microbiológicos para fórmulas para nutrição enteral, visando a proporcionalidade em relação ao risco para cada faixa etária; e definir padrões microbiológicos para as fórmulas para erros inatos do metabolismo, categoria de produto destinada a população vulnerável, sendo importante medida protetiva à saúde desses indivíduos.</t>
  </si>
  <si>
    <t xml:space="preserve"> Instrução Normativa nº 60, de 2019</t>
  </si>
  <si>
    <t>25351.907866/2021-27</t>
  </si>
  <si>
    <t>0.48.1.a</t>
  </si>
  <si>
    <t>Alteração da Instrução Normativa nº 60, de 23 de dezembro de 2019, que estabelece as listas de padrões microbiológicos para alimentos</t>
  </si>
  <si>
    <t>IN nº 60/2019</t>
  </si>
  <si>
    <t>http://antigo.anvisa.gov.br/tap#/visualizar/448316</t>
  </si>
  <si>
    <t>http://www.gov.br/anvisa/pt-br/assuntos/regulamentacao/air/analises-de-impacto-regulatorio/2021/25351-907866_2021-27-lista-de-padroes-microbiologicos-para-alimentos.pdf/view</t>
  </si>
  <si>
    <t xml:space="preserve">http://antigo.anvisa.gov.br/propostas-regulatorias#/visualizar/448283 </t>
  </si>
  <si>
    <t>http://antigo.anvisa.gov.br/legislacao#/visualizar/464704</t>
  </si>
  <si>
    <t>0.49</t>
  </si>
  <si>
    <t>Fora da AR - Guia de Dissolução Aplicável a Medicamentos Genéricos, Novos e Similares</t>
  </si>
  <si>
    <t>Este guia tem o objetivo de apresentar recomendações para o desenvolvimento de métodos de dissolução aplicáveis a medicamentos novos, genéricos e similares, com foco em formas farmacêuticas sólidas orais e suspensões orais, a fim de assegurar a adequabilidade dos métodos de dissolução ao uso proposto. Outras formas farmacêuticas e outras vias de administração não se enquadram neste guia, embora alguns conceitos possam ser utilizados. Este guia não se aplica a métodos de dissolução empregados para fins de bioisenção baseada no Sistema de Classificação Biofarmacêutica (SCB), uma vez que, nesse caso, são definidos métodos padronizados por legislação específica vigente._x000D_</t>
  </si>
  <si>
    <t>25351.564543/2016-41</t>
  </si>
  <si>
    <t>0.49.1.a</t>
  </si>
  <si>
    <t>Guia de Dissolução Aplicável a Medicamentos Genéricos, Novos e Similares</t>
  </si>
  <si>
    <t>http://antigo.anvisa.gov.br/propostas-regulatorias#/visualizar/344037</t>
  </si>
  <si>
    <t>http://antigo.anvisa.gov.br/guias#/visualizar/464703</t>
  </si>
  <si>
    <t>0.50</t>
  </si>
  <si>
    <t>Fora da AR - Aprovação da Errata nº 1 da Farmacopeia Brasileira - 6ª edição</t>
  </si>
  <si>
    <t xml:space="preserve">A Farmacopeia Brasileira 6ª edição foi aprovada pela RDC nº 298, de 12 de agosto de 2019. Após esta publicação, foram recebidos pedidos de correção referentes ao seu texto, cujo conteúdo foi validado por cada Comitê Técnico Temático da Farmacopeia Brasileira afeto ao tema. Considerando a necessidade de contínua revisão e aprimoramento da matéria, foi publicada no site da Anvisa em 06/04/2020 a errata da 6ª edição da Farmacopeia Brasileira, que abrange as correções necessárias para a adequada condução dos ensaios previstos nos textos compendiais. Entretanto, a 1ª Errata da 6ª Edição da Farmacopeia Brasileira publicada no Portal da Anvisa precisou ser convalidada através de ratificação por meio do instrumento adequado e pela autoridade competente, no caso Resolução da Diretoria Colegiada - RDC. </t>
  </si>
  <si>
    <t>RDC nº 298/2019</t>
  </si>
  <si>
    <t>25351.903180/2020-86</t>
  </si>
  <si>
    <t>0.50.1.a</t>
  </si>
  <si>
    <t>Aprovação da Errata nº 1 da Farmacopeia Brasileira - 6ª edição.</t>
  </si>
  <si>
    <t>http://antigo.anvisa.gov.br/tap#/visualizar/465682</t>
  </si>
  <si>
    <t>http://antigo.anvisa.gov.br/legislacao#/visualizar/465880</t>
  </si>
  <si>
    <t>0.54</t>
  </si>
  <si>
    <t>Fora da AR - Alteração da RDC nº 574/2021, que dispõe sobre os requisitos sanitários em embarcações de cruzeiros marítimos em virtude da pandemia de Sars-CoV-2</t>
  </si>
  <si>
    <t>Durante a utilização prática da RDC nº 574/2021 surgiram dúvidas, o que resultou na necessidade de alteração da normativa para inserção algumas definições e de um artigo para tratamento dos casos omissos. Destarte, a proposta visa aprimorar a normativa publicada conferindo maior clareza e previsibilidade, fundamentais para o atendimento adequado às regras sanitárias estabelecidas para a retomada da operação da atividade de cruzeiros no cenário da pandemia sob enfrentamento.</t>
  </si>
  <si>
    <t>RDC nº 574/2021</t>
  </si>
  <si>
    <t>0.54.1.a</t>
  </si>
  <si>
    <t>Alteração da RDC nº 574/2021, que dispõe sobre os requisitos sanitários em embarcações de cruzeiros marítimos em virtude da pandemia de Sars-CoV-2</t>
  </si>
  <si>
    <t>http://antigo.anvisa.gov.br/tap#/visualizar/466480</t>
  </si>
  <si>
    <t>http://antigo.anvisa.gov.br/legislacao#/visualizar/466280</t>
  </si>
  <si>
    <t>0.56</t>
  </si>
  <si>
    <t>Fora da AR - Alteração da RDC nº 301/2019, que dispõe sobre as Diretrizes Gerais de Boas Práticas de Fabricação de Medicamentos, e da IN nº 35/2019,  que dispõe sobre as Boas Práticas de Fabricação complementares a Medicamentos Estéreis</t>
  </si>
  <si>
    <t>Proposta de prorrogação do prazo estabelecido no art. 372 da Resolução - RDC nº 301, de 21 de agosto de 2019 e no art. 175 da Instrução Normativa - IN nº 35, de 21 de agosto de 2019. A motivação da alteração proposta está fundamentada no cenário de pandemia relacionada à Covid-19, a qual impôs algumas dificuldades para o cumprimento destes prazos.</t>
  </si>
  <si>
    <t>RDC nº 301/2019 e IN nº 35/2019</t>
  </si>
  <si>
    <t>25351.919191/2021-69</t>
  </si>
  <si>
    <t>0.56.1.a</t>
  </si>
  <si>
    <t xml:space="preserve">	
Alteração da Resolução da Diretoria Colegiada - RDC nº 301, de 21 de agosto de 2019</t>
  </si>
  <si>
    <t>RDC nº 301/2019</t>
  </si>
  <si>
    <t>http://antigo.anvisa.gov.br/tap#/visualizar/468080</t>
  </si>
  <si>
    <t>http://antigo.anvisa.gov.br/legislacao#/visualizar/466283</t>
  </si>
  <si>
    <t>RDC nº 301/2019 e IN nº 35/2020</t>
  </si>
  <si>
    <t>0.56.1.b</t>
  </si>
  <si>
    <t xml:space="preserve">	
Alteração da Instrução Normativa - IN nº 35, de 21 de agosto de 2019</t>
  </si>
  <si>
    <t>http://antigo.anvisa.gov.br/legislacao#/visualizar/466286</t>
  </si>
  <si>
    <t>0.57</t>
  </si>
  <si>
    <t xml:space="preserve"> A proposta tem por objetivo corrigir erro técnico decorrente da publicação da IN nº 104, de 27/10/2021, que alterou a IN nº 60, de 23/12/2019, e que traria um impacto desproporcional para os fabricantes de fórmulas para nutrição enteral em pó e fórmulas para erros inatos do metabolismo em pó destinado a crianças maiores de 3 anos e adultos e eventuais ações sanitárias excessivas frente ao real risco à saúde destes produtos.</t>
  </si>
  <si>
    <t>IN nº 60/2019 e IN nº 104/2021</t>
  </si>
  <si>
    <t>25351.933266/2021-14</t>
  </si>
  <si>
    <t>0.57.1.a</t>
  </si>
  <si>
    <t>http://antigo.anvisa.gov.br/tap#/visualizar/466481</t>
  </si>
  <si>
    <t>http://antigo.anvisa.gov.br/legislacao#/visualizar/466288</t>
  </si>
  <si>
    <t>0.58</t>
  </si>
  <si>
    <t>Fora da AR - Projeto base e contínuo -  Inclusão ou exclusão de monografia na Instrução Normativa-IN n°103/2021 ou alterações de monografias de princípios ativos já autorizados pela Anvisa.</t>
  </si>
  <si>
    <t>Esse processo geral está sendo criado com objetivo de recepcionar todo o conjunto de  solicitações de atualizações das monografias, que são recebidas semanalmente, demandadas das áreas técnicas subordinadas à Gerência-Geral de Toxicologia- GGTOX.. A publicação da inclusão de  monografias, no caso de novos  ingredientes ativos, da exclusão e de alterações de monografias, no caso de ingredientes ativos autorizados, é consequência direta do ato de aprovação da avaliação ou reavaliação toxicológica desses produtos pela Anvisa.
Por meio delas são sistematizados e atualizados os dados técnicos dos ingredientes ativos de uso autorizado no país, que, além disso, reúnem informações que permitem a sua identificação inequívoca e fixam parâmetros relacionados à segurança de uso dessas substâncias, de modo a minimizar potenciais riscos à saúde humana inerentes ao seu emprego.</t>
  </si>
  <si>
    <t>RDC nº 571/2021 e IN nº 103/2021</t>
  </si>
  <si>
    <t>25351.921826/2021-98</t>
  </si>
  <si>
    <t>0.58.1.a</t>
  </si>
  <si>
    <t>Processo geral de atualização da lista para inclusão ou exclusão de monografia na Instrução Normativa-IN n°103/2021 ou alterações de monografias de princípios ativos já autorizados pela Anvisa.</t>
  </si>
  <si>
    <t>IN 103/21</t>
  </si>
  <si>
    <t>http://antigo.anvisa.gov.br/tap#/visualizar/468082</t>
  </si>
  <si>
    <t>0.59</t>
  </si>
  <si>
    <t>Fora da AR - Prorrogação da vigência da RDC nº 567/2021, que dispõe sobre os critérios e procedimentos temporários e excepcionais para importação de radiofármacos industrializados constantes na IN nº 81/2020 e suas atualizações</t>
  </si>
  <si>
    <t>O objetivo da proposta é a edição de Resolução de Diretoria Colegiada da Anvisa para prorrogar a vigência da RDC n° 567/2021, considerando que permanece o cenário de iminente desabastecimento do mercado de radiofármacos utilizados em exames de diagnóstico e terapias oncológicas. Ao final desse período, espera-se que esteja restabelecida a oferta no mercado por radiofármacos regularizados pela Anvisa.</t>
  </si>
  <si>
    <t>RDC nº 567/2021; IN nº 81/2020</t>
  </si>
  <si>
    <t>0.59.1.a</t>
  </si>
  <si>
    <t xml:space="preserve"> Prorrogação da vigência da RDC nº 567/2021, que dispõe sobre os critérios e procedimentos temporários e excepcionais para importação de radiofármacos industrializados constantes na IN nº 81/2020 e suas atualizações</t>
  </si>
  <si>
    <t>RDC nº 567/2021</t>
  </si>
  <si>
    <t>http://antigo.anvisa.gov.br/tap#/visualizar/470880</t>
  </si>
  <si>
    <t>http://antigo.anvisa.gov.br/legislacao#/visualizar/468481</t>
  </si>
  <si>
    <t>0.60</t>
  </si>
  <si>
    <t>Fora da AR - Alteração da RDC nº 563/2021, que dispõe, de forma extraordinária e temporária, sobre os requisitos para a importação e uso de imunoglobulina humana, em virtude da emergência de saúde pública internacional relacionada ao SARS-CoV-2</t>
  </si>
  <si>
    <t>O problema que se pretendeu atacar com a edição da RDC n° 563/2021 ainda persiste, qual seja, deficiência de abastecimento no mercado nacional de imunoglobulina humana, produto essencial para utilização clínica. Além disso, foi verificada a pouca efetividade da norma quando da sua operacionalização, fato que expôs a necessidade de sua revisão, sendo sugerida nesta proposta a possibilidade de importação de imunoglobulinas sem registro, tanto por órgãos e entidades públicas, quanto por pessoas jurídicas de direito privado, mantendo-se os mesmos requisitos técnicos. Portanto, com vistas à contenção da situação de desabastecimento em nosso país, propõe-se a edição de RDC da Anvisa para alterar a RDC n° 563/2021 e prorrogá-la por 90 dias.</t>
  </si>
  <si>
    <t>RDC nº 563/2021</t>
  </si>
  <si>
    <t>0.60.1.a</t>
  </si>
  <si>
    <t>Alteração da RDC nº 563/2021, que dispõe, de forma extraordinária e temporária, sobre os requisitos para a importação e uso de imunoglobulina humana, em virtude da emergência de saúde pública internacional relacionada ao SARS-CoV-2</t>
  </si>
  <si>
    <t>http://antigo.anvisa.gov.br/tap#/visualizar/468083</t>
  </si>
  <si>
    <t>http://antigo.anvisa.gov.br/legislacao#/visualizar/468482</t>
  </si>
  <si>
    <t>0.61</t>
  </si>
  <si>
    <t>Fora da AR - Medidas sanitárias para plataformas e embarcações de carga, em virtude da Emergência de Saúde Pública de Importância Internacional decorrente da pandemia de SARS-CoV-2</t>
  </si>
  <si>
    <t>Entende-se ser oportuna a revisão das regras para o transporte de cargas, visto que, apesar da evolução da vacinação em alguns países, os dados atuais da pandemia indicam que não se deve reduzir as medidas mitigatórias para tentar conter a disseminação de SARS-CoV-2 em território nacional, em especial por tais embarcações circularem em diferentes portos pelo mundo, sendo, portanto, possíveis veículos de novas variantes. Ademais, em atendimento ao que foi estabelecido no Art. 5º, §4º, da Portaria interministerial nº 660, de 27 de novembro de 2021, a Anvisa deve editar, em ato próprio, normativo dispondo sobre as condições sanitárias para o embarque e desembarque de tripulantes de embarcações de carga provenientes de outro país e plataformas situadas em águas jurisdicionais brasileiras. Ressalta-se também a urgência imposta para a publicação normativa pela Anvisa, uma vez que, atualmente, as diretrizes técnico-sanitárias para o exercício das atividades encontram-se dispostas na Nota Técnica n° 5/2021/GQRIS/GGPAF/DIRE5/ANVISA e precisam ser devidamente revistas, pelo atual contexto da pandemia em nosso país, e regulamentadas.</t>
  </si>
  <si>
    <t>25351.932365/2021-89</t>
  </si>
  <si>
    <t>0.61.1.a</t>
  </si>
  <si>
    <t>Medidas sanitárias para plataformas e embarcações de carga, em virtude da Emergência de Saúde Pública de Importância Internacional decorrente da pandemia de SARS-CoV-2</t>
  </si>
  <si>
    <t>http://antigo.anvisa.gov.br/tap#/visualizar/468084</t>
  </si>
  <si>
    <t>http://antigo.anvisa.gov.br/legislacao#/visualizar/468487</t>
  </si>
  <si>
    <t>0.62</t>
  </si>
  <si>
    <t>Fora da AR - Atualização das Características Toxicológicas das Monografias dos Ingredientes Ativos de Agrotóxicos e de Preservativos de Madeira, publicada por meio da Instrução Normativa - IN N° 103, de 19 de outubro de 2021</t>
  </si>
  <si>
    <t>Proposta de Instrução Normativa que atualiza as Características Toxicológicas das Monografias dos Ingredientes Ativos de Agrotóxicos e de Preservativos de Madeira, publicada por meio da
Instrução Normativa - IN N° 103, de 19 de outubro de 2021.</t>
  </si>
  <si>
    <t>25351.931159/2021-51</t>
  </si>
  <si>
    <t xml:space="preserve">GGTOX </t>
  </si>
  <si>
    <t>0.62.1.a</t>
  </si>
  <si>
    <t>Atualização das Características Toxicológicas das Monografias dos Ingredientes Ativos de Agrotóxicos e de Preservativos de Madeira, publicada por meio da Instrução Normativa - IN N° 103, de 19 de outubro de 2021</t>
  </si>
  <si>
    <t>IN nº 103/2021</t>
  </si>
  <si>
    <t>http://antigo.anvisa.gov.br/consultas-publicas#/visualizar/469681</t>
  </si>
  <si>
    <t>http://antigo.anvisa.gov.br/legislacao#/visualizar/479080</t>
  </si>
  <si>
    <t>0.63</t>
  </si>
  <si>
    <t>Fora da AR - Suspensão temporária dos prazos previstos na Resolução de Diretoria Colegiada – RDC nº 22, de 29 de abril de 2014 - Sistema Nacional de Gerenciamento de Produtos Controlados - SNGPC</t>
  </si>
  <si>
    <t>Em virtude de uma instabilidade prolongada do Sistema Nacional de Gerenciamento de Produtos Controlados (SNGPC), que resulta em impedimento para que o setor regulado cumpra os prazos previstos no art. 10 da RDC nº 22, de 29 de abril de 2014, que dispõe sobre o referido sistema, faz-se necessário publicar uma RDC para suspender, temporariamente, o prazo descrito nos §§ 3º e 4º do art. 10 da RDC nº 22/2014, para transmissão em arquivos eletrônicos das movimentações do estoque de medicamentos e insumos farmacêuticos sujeitos à escrituração no SNGPC, a partir da data de 05 de outubro de 2021. Segundo a proposta, a Anvisa publicará, em momento oportuno, após correção da instabilidade do sistema, informe sobre o retorno à normalidade dos prazos estabelecidos em norma.</t>
  </si>
  <si>
    <t>RDC nº 55/2014</t>
  </si>
  <si>
    <t xml:space="preserve">25351.933264/2021-25
</t>
  </si>
  <si>
    <t xml:space="preserve">GPCON </t>
  </si>
  <si>
    <t>0.63.1.a</t>
  </si>
  <si>
    <t>Suspensão temporária dos prazos previstos na Resolução de Diretoria Colegiada – RDC nº 22, de 29 de abril de 2014 - Sistema Nacional de Gerenciamento de Produtos Controlados - SNGPC</t>
  </si>
  <si>
    <t>RDC nº 22/2014</t>
  </si>
  <si>
    <t>http://antigo.anvisa.gov.br/tap#/visualizar/470886</t>
  </si>
  <si>
    <t>http://antigo.anvisa.gov.br/legislacao#/visualizar/470280</t>
  </si>
  <si>
    <t>0.64</t>
  </si>
  <si>
    <t>Fora da AR - Atualização das listas de aditivos alimentares e coadjuvantes de tecnologia autorizados para uso em alimentos</t>
  </si>
  <si>
    <t>Necessidade de atualização das listas de aditivos alimentares e coadjuvantes de tecnologia autorizados para uso em alimentos, a partir do posicionamento técnico favorável da Gerência de Avaliação de Risco e Eficácia (GEARE) da Gerência-Geral de Alimentos (GGALI), em respostas às petições de inclusão ou extensão de uso de aditivos alimentares e coadjuvantes de tecnologia protocoladas na Agência.</t>
  </si>
  <si>
    <t>RDC nº 239/2018, RDC nº 18/2008, RDC nº 46/2011, RDC nº 5/2013, RDC nº 8/2013, RDC nº 23/2005, RES nº 387/1999, RDC nº 60/2007, RDC nº 45/2010 e RDC nº 322/2019</t>
  </si>
  <si>
    <t>25351.919704/2020-51</t>
  </si>
  <si>
    <t>0.64.1.a</t>
  </si>
  <si>
    <t>Atualização das listas de aditivos alimentares e coadjuvantes de tecnologia autorizados para uso em alimentos</t>
  </si>
  <si>
    <t>http://antigo.anvisa.gov.br/tap#/visualizar/446463</t>
  </si>
  <si>
    <t>https://www.gov.br/anvisa/pt-br/assuntos/regulamentacao/air/analises-de-impacto-regulatorio/2021/25351-919704_2020-51-lista-de-aditivos-alimentares-autorizados-para-uso-em-alimentos.pdf/view</t>
  </si>
  <si>
    <t>http://antigo.anvisa.gov.br/consultas-publicas#/visualizar/448285</t>
  </si>
  <si>
    <t>http://antigo.anvisa.gov.br/legislacao#/visualizar/470681</t>
  </si>
  <si>
    <t>0.65</t>
  </si>
  <si>
    <t>Fora da AR - Alteração do limite de arsênio no arroz para harmonização com o limite estabelecido no Codex Alimentarius (Codex Stan 193-1995)</t>
  </si>
  <si>
    <t xml:space="preserve">Em julho de 2019, no decorrer da LXIX Reunião Ordinária do Subgrupo de Trabalho nº. 3 (SGT 3) do Mercosul, que trata de Regulamentos Técnicos e Avaliação de Conformidade, a delegação do Uruguai solicitou a atualização da Resolução GMC n. 12/11, que regulamenta os limites máximos de contaminantes inorgânicos, em relação ao limite máximo de arsênio total em arroz. A Resolução GMC n. 12/11 foi internalizada na regulamentação brasileira por meio da Resolução - RDC n. 42, de 29 de agosto de 2013, que dispõe sobre o Regulamento Técnico MERCOSUL sobre Limites Máximos de Contaminantes Inorgânicos em Alimentos. Atualmente, a RDC nº 42/2013 encontra-se revogada, tendo sido substituída pela RDC nº 487/2021. </t>
  </si>
  <si>
    <t>RDC nº 487/2021, IN nº 88/2021</t>
  </si>
  <si>
    <t>25351.928904/2020-02</t>
  </si>
  <si>
    <t>0.65.1.a</t>
  </si>
  <si>
    <t>Alteração do limite de arsênio no arroz para harmonização com o limite estabelecido no Codex Alimentarius (Codex Stan 193-1995)</t>
  </si>
  <si>
    <t>IN nº 88/2021</t>
  </si>
  <si>
    <t>http://antigo.anvisa.gov.br/tap#/visualizar/432670</t>
  </si>
  <si>
    <t>http://antigo.anvisa.gov.br/consultas-publicas#/visualizar/435741</t>
  </si>
  <si>
    <t>http://antigo.anvisa.gov.br/legislacao#/visualizar/470683</t>
  </si>
  <si>
    <t>0.66</t>
  </si>
  <si>
    <t>Fora da AR - Revisão do Guia para coleta, acondicionamento, transporte, recepção e destinação de amostras para análises laboratoriais no âmbito do Sistema Nacional de Vigilância Sanitária (Guia nº 19, de 20/12/2019).</t>
  </si>
  <si>
    <t>Revisão do Guia para coleta, acondicionamento, transporte, recepção e destinação de amostras para análises laboratoriais no âmbito do Sistema Nacional de Vigilância Sanitária (Guia nº 19, de 20/12/2019) em decorrência da publicação da RDC nº 512, de 27 de maio de 2021.</t>
  </si>
  <si>
    <t>25351.459328/2015-99</t>
  </si>
  <si>
    <t>0.66.1.a</t>
  </si>
  <si>
    <t>Revisão do Guia para coleta, acondicionamento, transporte, recepção e destinação de amostras para análises laboratoriais no âmbito do Sistema Nacional de Vigilância Sanitária (Guia nº 19, de 20/12/2019).</t>
  </si>
  <si>
    <t>http://antigo.anvisa.gov.br/tap#/visualizar/470882</t>
  </si>
  <si>
    <t>http://antigo.anvisa.gov.br/guias#/visualizar/472283</t>
  </si>
  <si>
    <t>19.3</t>
  </si>
  <si>
    <t>0.67</t>
  </si>
  <si>
    <t>Fora da AR -  Revisão do Guia para elaboração de Relatório de Avaliação de Laboratórios Analíticos (Guia nº 25, de 27/03/2020)</t>
  </si>
  <si>
    <t>Revisão do Guia nº 25 para elaboração de Relatório de Avaliação de Laboratórios Analíticos em decorrência da publicação da RDC nº 512, de 27 de maio de 2021.</t>
  </si>
  <si>
    <t>25351.922976/2019-02</t>
  </si>
  <si>
    <t>0.67.1.a</t>
  </si>
  <si>
    <t>Revisão do Guia para elaboração de Relatório de Avaliação de Laboratórios Analíticos (Guia nº 25, de 27/03/2020)</t>
  </si>
  <si>
    <t>http://antigo.anvisa.gov.br/tap#/visualizar/470883</t>
  </si>
  <si>
    <t>http://antigo.anvisa.gov.br/guias#/visualizar/472281</t>
  </si>
  <si>
    <t>25.3</t>
  </si>
  <si>
    <t>0.68</t>
  </si>
  <si>
    <t>Fora da AR -  Revisão do Guia para Avaliação de Conflitos de Interesse em Laboratórios Analíticos Credenciados (Guia nº 32, de 23/09/2020).</t>
  </si>
  <si>
    <t>Revisão do Guia nº 32 para revisão do Guia para Avaliação de Conflitos de Interesse em Laboratórios Analíticos Credenciados em decorrência da publicação da DC nº 512, de 27 de maio de 2021.</t>
  </si>
  <si>
    <t>25351.939012/2019-95</t>
  </si>
  <si>
    <t>0.68.1.a</t>
  </si>
  <si>
    <t>Revisão do Guia para Avaliação de Conflitos de Interesse em Laboratórios Analíticos Credenciados (Guia nº 32, de 23/09/2020).</t>
  </si>
  <si>
    <t>http://antigo.anvisa.gov.br/tap#/visualizar/470884</t>
  </si>
  <si>
    <t>http://antigo.anvisa.gov.br/guias#/visualizar/472282</t>
  </si>
  <si>
    <t>32.3</t>
  </si>
  <si>
    <t>0.69</t>
  </si>
  <si>
    <t>Fora da AR -   Atualização das listas de aditivos alimentares e coadjuvantes de tecnologia autorizados para uso em alimentos</t>
  </si>
  <si>
    <t xml:space="preserve"> A atualização das listas de aditivos alimentares e coadjuvantes de tecnologia autorizados para uso em alimentos é assunto de Atualização Periódica, considerando posicionamento técnico favorável da Gerência de Avaliação de Risco e Eficácia (GEARE) em respostas à petições protocoladas na Agência.</t>
  </si>
  <si>
    <t>25351.913200/2021-16</t>
  </si>
  <si>
    <t>0.69.1.a</t>
  </si>
  <si>
    <t>http://antigo.anvisa.gov.br/tap#/visualizar/471281</t>
  </si>
  <si>
    <t>http://antigo.anvisa.gov.br/consultas-publicas#/visualizar/470887</t>
  </si>
  <si>
    <t>http://antigo.anvisa.gov.br/legislacao#/visualizar/490906</t>
  </si>
  <si>
    <t>0.70</t>
  </si>
  <si>
    <t>Fora da AR - Atualização da Lista das Denominações Comuns Brasileiras (Lista das DCB) aprovada pela RDC nº 469/2021</t>
  </si>
  <si>
    <t>Alterações na Lista das DCB, em resposta aos protocolos de variados demandantes, assunto de atualização periódica para incluir, excluir ou alterar DCB.</t>
  </si>
  <si>
    <t>25351.930929/2021-49</t>
  </si>
  <si>
    <t>0.70.1.a</t>
  </si>
  <si>
    <t>Atualização da Lista das Denominações Comuns Brasileiras (Lista das DCB) aprovada pela RDC nº 469/2021</t>
  </si>
  <si>
    <t>http://antigo.anvisa.gov.br/tap#/visualizar/471280</t>
  </si>
  <si>
    <t>http://antigo.anvisa.gov.br/legislacao#/visualizar/470684</t>
  </si>
  <si>
    <t>0.71</t>
  </si>
  <si>
    <t xml:space="preserve">Fora da AR - Atualização da lista de Normas Técnicas, conforme Anexo I, cujos parâmetros devem ser adotados para a certificação de conformidade, no âmbito do Sistema Brasileiro de Avaliação da Conformidade (SBAC), dos equipamentos sob regime de Vigilância Sanitária, nos termos da RDC nº 549/2021 </t>
  </si>
  <si>
    <t>A Certificação de equipamentos sob regime de vigilância sanitária, no âmbito do Sistema Brasileiro de Avaliação da Conformidade (SBAC) é assunto de Atualização Periódica, por isso é necessário atualizar a lista de Normas Técnicas para a certificação de conformidade dos equipamentos sob regime de Vigilância Sanitária e manter a convergência a padrões internacionais.</t>
  </si>
  <si>
    <t>RDC nº 549/2021</t>
  </si>
  <si>
    <t>25351.900845/2017-02</t>
  </si>
  <si>
    <t>0.71.1.a</t>
  </si>
  <si>
    <t xml:space="preserve">Atualização da lista de Normas Técnicas, conforme Anexo I, cujos parâmetros devem ser adotados para a certificação de conformidade, no âmbito do Sistema Brasileiro de Avaliação da Conformidade (SBAC), dos equipamentos sob regime de Vigilância Sanitária, nos termos da RDC nº 549/2021 </t>
  </si>
  <si>
    <t>http://antigo.anvisa.gov.br/tap#/visualizar/470889</t>
  </si>
  <si>
    <t>http://antigo.anvisa.gov.br/legislacao#/visualizar/472280</t>
  </si>
  <si>
    <t>0.73</t>
  </si>
  <si>
    <t>Fora da AR - Alteração do art. 9º da RDC nº 283/2019, que dispõe sobre investigação, controle e eliminação de nitrosaminas potencialmente carcinogênicas em antagonistas de receptor de angiotensina II</t>
  </si>
  <si>
    <t>A nova norma que trata do controle e prazos das nitrosaminas nos medicamentos ainda encontra-se em trâmite na Anvisa. Há necessidade do controle das nitrosaminas com uma abordagem baseada em risco e novos estudos e informações podem alterar os limites aceitáveis de exposição, faz-se necessário a adequação do art. 9º da RDC 283/2019.</t>
  </si>
  <si>
    <t>0.73.1.a</t>
  </si>
  <si>
    <t>Alteração do art. 9º da RDC nº 283/2019, que dispõe sobre investigação, controle e eliminação de nitrosaminas potencialmente carcinogênicas em antagonistas de receptor de angiotensina II</t>
  </si>
  <si>
    <t>http://antigo.anvisa.gov.br/tap#/visualizar/471282</t>
  </si>
  <si>
    <t>http://antigo.anvisa.gov.br/legislacao#/visualizar/470688</t>
  </si>
  <si>
    <t>0.74</t>
  </si>
  <si>
    <t>Fora da AR - Inclusão do ingrediente ativo P63 - Palmistichus elaeisis na Relação dos Ingredientes Ativos de Agrotóxicos e de Preservativos de Madeira, publicada por meio da  Instrução Normativa - IN N° 103, de 19 de outubro de 2021</t>
  </si>
  <si>
    <t xml:space="preserve"> Proposta de Instrução Normativa que inclui o ingrediente ativo P63 - Palmistichus elaeisis na Relação dos Ingredientes Ativos de Agrotóxicos e de Preservativos de Madeira, publicada por meio da Instrução Normativa - IN N° 103, de 19 de outubro de 2021.</t>
  </si>
  <si>
    <t>25351.900377/2022-25</t>
  </si>
  <si>
    <t>0.74.1.a</t>
  </si>
  <si>
    <t>Inclusão do ingrediente ativo P63 - Palmistichus elaeisis na Relação dos Ingredientes Ativos de Agrotóxicos e de Preservativos de Madeira, publicada por meio da Instrução Normativa - IN N° 103, de 19 de outubro de 2021</t>
  </si>
  <si>
    <t>http://antigo.anvisa.gov.br/consultas-publicas#/visualizar/473081</t>
  </si>
  <si>
    <t>http://antigo.anvisa.gov.br/legislacao#/visualizar/481499</t>
  </si>
  <si>
    <t>0.75</t>
  </si>
  <si>
    <t>Fora da AR - Inclusão do ingrediente ativo M51 - Metarhizium rileyi na Relação dos Ingredientes Ativos de Agrotóxicos e de Preservativos de Madeira, publicada por meio da Instrução Normativa - IN N° 103, de 19 de outubro de 2021</t>
  </si>
  <si>
    <t xml:space="preserve"> Proposta de Instrução Normativa que inclui o ingrediente ativo M51 - Metarhizium rileyi na Relação dos Ingredientes Ativos de Agrotóxicos e de Preservativos de Madeira, publicada por meio da Instrução Normativa - IN N° 103, de 19 de outubro de 2021.</t>
  </si>
  <si>
    <t>0.75.1.a</t>
  </si>
  <si>
    <t>Inclusão do ingrediente ativo M51 - Metarhizium rileyi na Relação dos Ingredientes Ativos de Agrotóxicos e de Preservativos de Madeira, publicada por meio da Instrução Normativa - IN N° 103, de 19 de outubro de 2021.</t>
  </si>
  <si>
    <t>http://antigo.anvisa.gov.br/consultas-publicas#/visualizar/473083</t>
  </si>
  <si>
    <t>http://antigo.anvisa.gov.br/legislacao#/visualizar/482300</t>
  </si>
  <si>
    <t>0.76</t>
  </si>
  <si>
    <t>Fora da AR - Inclusão do ingrediente ativo N14 - NATAMICINA na Relação dos Ingredientes Ativos de Agrotóxicos e de Preservativos de Madeira, publicada por meio da Instrução Normativa - IN N° 103, de 19 de outubro de 2021</t>
  </si>
  <si>
    <t>Proposta de Instrução Normativa que inclui o ingrediente ativo N14 – NATAMICINA na Relação dos Ingredientes Ativos de Agrotóxicos e de Preservativos de Madeira, publicada por meio da Instrução Normativa - IN N° 103, de 19 de outubro de 2021.</t>
  </si>
  <si>
    <t>0.76.1.a</t>
  </si>
  <si>
    <t>Inclusão do ingrediente ativo N14 - NATAMICINA na Relação dos Ingredientes Ativos de Agrotóxicos e de Preservativos de Madeira, publicada por meio da Instrução Normativa - IN N° 103, de 19 de outubro de 2021</t>
  </si>
  <si>
    <t>http://antigo.anvisa.gov.br/consultas-publicas#/visualizar/473084</t>
  </si>
  <si>
    <t>http://antigo.anvisa.gov.br/legislacao#/visualizar/482301</t>
  </si>
  <si>
    <t>0.77</t>
  </si>
  <si>
    <t>Fora da AR - Inclusão do  ingrediente ativo T77 - Tetrastichus howardi na Relação dos Ingredientes Ativos de Agrotóxicos e de Preservativos de Madeira, publicada por meio da Instrução Normativa - IN N° 103, de 19 de outubro de 2021</t>
  </si>
  <si>
    <t>Proposta de Instrução Normativa que inclui o ingrediente ativo T77 - Tetrastichus howardi na Relação dos Ingredientes Ativos de Agrotóxicos e de Preservativos de Madeira, publicada por meio da Instrução Normativa - IN N° 103, de 19 de outubro de 2021.</t>
  </si>
  <si>
    <t>0.77.1.a</t>
  </si>
  <si>
    <t>Inclusão do  ingrediente ativo T77 - Tetrastichus howardi na Relação dos Ingredientes Ativos de Agrotóxicos e de Preservativos de Madeira, publicada por meio da Instrução Normativa - IN N° 103, de 19 de outubro de 2021</t>
  </si>
  <si>
    <t>http://antigo.anvisa.gov.br/consultas-publicas#/visualizar/473085</t>
  </si>
  <si>
    <t>http://antigo.anvisa.gov.br/legislacao#/visualizar/482302</t>
  </si>
  <si>
    <t>0.78</t>
  </si>
  <si>
    <t>Fora da AR - Inclusão do ingrediente ativo T76 - Trichoderma atroviride na Relação dos Ingredientes Ativos de Agrotóxicos e de Preservativos de Madeira, publicada por meio da Instrução Normativa - IN N° 103, de 19 de outubro de 2021</t>
  </si>
  <si>
    <t>Proposta de Instrução Normativa que inclui o ingrediente ativo T76 - Trichoderma atroviride na Relação dos Ingredientes Ativos de Agrotóxicos e de Preservativos de Madeira, publicada por meio da Instrução Normativa - IN N° 103, de 19 de outubro de 2021.</t>
  </si>
  <si>
    <t>0.78.1.a</t>
  </si>
  <si>
    <t>Inclusão do ingrediente ativo T76 - Trichoderma atroviride na Relação dos Ingredientes Ativos de Agrotóxicos e de Preservativos de Madeira, publicada por meio da Instrução Normativa - IN N° 103, de 19 de outubro de 2021</t>
  </si>
  <si>
    <t>http://antigo.anvisa.gov.br/consultas-publicas#/visualizar/473086</t>
  </si>
  <si>
    <t>http://antigo.anvisa.gov.br/legislacao#/visualizar/482303</t>
  </si>
  <si>
    <t>0.79</t>
  </si>
  <si>
    <t>Fora da AR - Atualização das Monografias dos Ingredientes Ativos de Agrotóxicos, Saneantes Desinfestantes e Preservativos de Madeira, publicada por meio da Instrução Normativa - IN n° 103, de 19 de outubro de 2021</t>
  </si>
  <si>
    <t xml:space="preserve"> Proposta de Instrução Normativa que atualiza as Monografias dos Ingredientes Ativos de Agrotóxicos, Saneantes Desinfestantes e Preservativos de Madeira, publicada por meio da Instrução Normativa - IN n° 103, de 19 de outubro de 2021.</t>
  </si>
  <si>
    <t>25351.935506/2021-15</t>
  </si>
  <si>
    <t>0.79.1.a</t>
  </si>
  <si>
    <t>Atualização das Monografias dos Ingredientes Ativos de Agrotóxicos, Saneantes Desinfestantes e Preservativos de Madeira, publicada por meio da Instrução Normativa - IN n° 103, de 19 de outubro de 2021</t>
  </si>
  <si>
    <t>http://antigo.anvisa.gov.br/consultas-publicas#/visualizar/473087</t>
  </si>
  <si>
    <t>http://antigo.anvisa.gov.br/legislacao#/visualizar/481498</t>
  </si>
  <si>
    <t>0.81</t>
  </si>
  <si>
    <t>Fora da AR - Inclusão do  ingrediente ativo I30 - Inpirfluxam na Relação de Monografias dos Ingredientes Ativos de Agrotóxicos, Saneantes Desinfestantes e Preservativos de Madeira, publicada por meio da IN n° 103/2021</t>
  </si>
  <si>
    <t xml:space="preserve"> Proposta de Instrução Normativa que inclui o ingrediente ativo I30 - Inpirfluxam na Relação de Monografias dos Ingredientes Ativos de Agrotóxicos, Saneantes Desinfestantes e Preservativos de Madeira, publicada por meio da Instrução Normativa - IN n° 103, de 19 de outubro de 2021.</t>
  </si>
  <si>
    <t>25351.900738/2022-33</t>
  </si>
  <si>
    <t>0.81.1.a</t>
  </si>
  <si>
    <t>Inclusão do ingrediente ativo I30 - Inpirfluxam na Relação de Monografias dos Ingredientes Ativos de Agrotóxicos, Saneantes Desinfestantes e Preservativos de Madeira, publicada por meio da IN n° 103/2021</t>
  </si>
  <si>
    <t>http://antigo.anvisa.gov.br/consultas-publicas#/visualizar/473482</t>
  </si>
  <si>
    <t>http://antigo.anvisa.gov.br/legislacao#/visualizar/484123</t>
  </si>
  <si>
    <t>0.82</t>
  </si>
  <si>
    <t>Fora da AR - Alteração das Monografias dos Ingredientes Ativos de Agrotóxicos, Saneantes Desinfestantes e Preservativos de Madeira, publicada por meio da IN n° 103/2021</t>
  </si>
  <si>
    <t>Proposta de Instrução Normativa que altera as Monografias dos Ingredientes Ativos de Agrotóxicos, Saneantes Desinfestantes e Preservativos de Madeira, publicada por meio da Instrução Normativa - IN n° 103, de 19 de outubro de 2021.</t>
  </si>
  <si>
    <t>25351.900968/2022-01</t>
  </si>
  <si>
    <t>0.82.1.a</t>
  </si>
  <si>
    <t>Alteração das Monografias dos Ingredientes Ativos de Agrotóxicos, Saneantes Desinfestantes e Preservativos de Madeira, publicada por meio da IN n° 103/2021</t>
  </si>
  <si>
    <t>http://antigo.anvisa.gov.br/consultas-publicas#/visualizar/473483</t>
  </si>
  <si>
    <t>http://antigo.anvisa.gov.br/legislacao#/visualizar/481493</t>
  </si>
  <si>
    <t>0.83</t>
  </si>
  <si>
    <t>Fora da AR - Requisitos e procedimentos para a solicitação de registro, distribuição, comercialização e utilização de dispositivos médicos para diagnóstico in vitro como autoteste para detecção de antígeno do SARS-CoV-2, em consonância ao Plano Nacional de Expansão da Testagem para Covid-19 (PNE-Teste)</t>
  </si>
  <si>
    <t>A proposta regulatória objetiva estabelecer os critérios para o registro de dispositivos médicos para diagnóstico in vitro, destinados à identificação da presença do antígeno de Sars-Cov-2 por usuário leigo (não inclui dispositivos destinados a identificação de outros patógenos e não permite a regularização de produtos similares para identificação de doenças infecciosas e de notificação compulsória como o caso da Covid-19).</t>
  </si>
  <si>
    <t>25351.900749/2022-13</t>
  </si>
  <si>
    <t>GEVIT</t>
  </si>
  <si>
    <t>0.83.1.a</t>
  </si>
  <si>
    <t>Requisitos e procedimentos para a solicitação de registro, distribuição, comercialização e utilização de dispositivos médicos para diagnóstico in vitro como autoteste para detecção de antígeno do SARS-CoV-2, em consonância ao Plano Nacional de Expansão da Testagem para Covid-19 (PNE-Teste)</t>
  </si>
  <si>
    <t>http://antigo.anvisa.gov.br/propostas-regulatorias#/visualizar/474280</t>
  </si>
  <si>
    <t>http://antigo.anvisa.gov.br/legislacao#/visualizar/473682</t>
  </si>
  <si>
    <t>0.84</t>
  </si>
  <si>
    <t>Fora da AR - Inclusão do ingrediente ativo  C84: Catolaccus grandis na Relação dos Ingredientes Ativos de Agrotóxicos, Saneantes Desinfestantes e Preservativos de Madeira, publicada por meio da IN N° 103/2021</t>
  </si>
  <si>
    <t>Proposta de Instrução Normativa que inclui o ingrediente ativo  C84: Catolaccus grandis na Relação dos Ingredientes Ativos de Agrotóxicos, Saneantes Desinfestantes e Preservativos de Madeira, publicada por meio da Instrução Normativa - IN N° 103, de 19 de outubro de 2021.</t>
  </si>
  <si>
    <t>25351.902089/2022-13</t>
  </si>
  <si>
    <t>0.84.1.a</t>
  </si>
  <si>
    <t>Inclusão do ingrediente ativo  C84: Catolaccus grandis na Relação dos Ingredientes Ativos de Agrotóxicos, Saneantes Desinfestantes e Preservativos de Madeira, publicada por meio da IN N° 103/2021</t>
  </si>
  <si>
    <t>http://antigo.anvisa.gov.br/consultas-publicas#/visualizar/474281</t>
  </si>
  <si>
    <t>http://antigo.anvisa.gov.br/legislacao#/visualizar/481494</t>
  </si>
  <si>
    <t>0.85</t>
  </si>
  <si>
    <t xml:space="preserve">Fora da AR - Inclusão do ingrediente ativo  C85: Cinnamomum verum e C85.1: óleo essencial de Cinnamomum verum na Relação dos Ingredientes Ativos de Agrotóxicos, Saneantes Desinfestantes e Preservativos de Madeira, publicada por meio da IN N° 103/2021 </t>
  </si>
  <si>
    <t xml:space="preserve">Proposta de Instrução Normativa que inclui o ingrediente ativo  C85: Cinnamomum verum  e C85.1: óleo essencial de Cinnamomum verum na Relação dos Ingredientes Ativos de Agrotóxicos, Saneantes Desinfestantes e Preservativos de Madeira, publicada por meio da Instrução Normativa - IN N° 103, de 19 de outubro de 2021. </t>
  </si>
  <si>
    <t>0.85.1.a</t>
  </si>
  <si>
    <t>Inclusão do ingrediente ativo  C85: Cinnamomum verum e C85.1: óleo essencial de Cinnamomum verum na Relação dos Ingredientes Ativos de Agrotóxicos, Saneantes Desinfestantes e Preservativos de Madeira, publicada por meio da IN N° 103/2021</t>
  </si>
  <si>
    <t>http://antigo.anvisa.gov.br/consultas-publicas#/visualizar/474284</t>
  </si>
  <si>
    <t>http://antigo.anvisa.gov.br/legislacao#/visualizar/481495</t>
  </si>
  <si>
    <t>0.86</t>
  </si>
  <si>
    <t xml:space="preserve">Fora da AR - Inclusão do ingrediente ativo  I31: Isaria javanica  na Relação dos Ingredientes Ativos de Agrotóxicos, Saneantes Desinfestantes e Preservativos de Madeira, publicada por meio da IN N° 103/2021 </t>
  </si>
  <si>
    <t xml:space="preserve">Proposta de Instrução Normativa que inclui o ingrediente ativo  I31: Isaria javanica  na Relação dos Ingredientes Ativos de Agrotóxicos, Saneantes Desinfestantes e Preservativos de Madeira, publicada por meio da Instrução Normativa - IN N° 103, de 19 de outubro de 2021. </t>
  </si>
  <si>
    <t>0.86.1.a</t>
  </si>
  <si>
    <t>Inclusão do ingrediente ativo  I31: Isaria javanica na Relação dos Ingredientes Ativos de Agrotóxicos, Saneantes Desinfestantes e Preservativos de Madeira, publicada por meio da IN N° 103/2021</t>
  </si>
  <si>
    <t>http://antigo.anvisa.gov.br/consultas-publicas#/visualizar/474285</t>
  </si>
  <si>
    <t>http://antigo.anvisa.gov.br/legislacao#/visualizar/481496</t>
  </si>
  <si>
    <t>0.87</t>
  </si>
  <si>
    <t>Fora da AR - Alteração da Instrução Normativa nº 51, de 19 de dezembro de 2019, que estabelece a lista de limites máximos de resíduos (LMR), ingestão diária aceitável (IDA) e dose de referência aguda (DRfA) para insumos farmacêuticos ativos (IFA) de medicamentos veterinários em alimentos de origem animal</t>
  </si>
  <si>
    <t>A atualização da lista de LMR, IDA e DRfA para IFA de medicamentos se torna fundamental de forma a reduzir barreiras técnicas ao comércio, aumentar o nível de segurança jurídica e garantir a proteção da saúde da população.</t>
  </si>
  <si>
    <t>IN nº 51/2019</t>
  </si>
  <si>
    <t>25351.928328/2021-76</t>
  </si>
  <si>
    <t>0.87.1.a</t>
  </si>
  <si>
    <t>Alteração da Instrução Normativa nº 51, de 19 de dezembro de 2019, que estabelece a lista de limites máximos de resíduos (LMR), ingestão diária aceitável (IDA) e dose de referência aguda (DRfA) para insumos farmacêuticos ativos (IFA) de medicamentos veterinários em alimentos de origem animal</t>
  </si>
  <si>
    <t>http://antigo.anvisa.gov.br/tap#/visualizar/474287</t>
  </si>
  <si>
    <t>http://antigo.anvisa.gov.br/legislacao#/visualizar/474482</t>
  </si>
  <si>
    <t>0.88</t>
  </si>
  <si>
    <t>Fora da AR - Aprovação da Errata nº 1 do Formulário de Fitoterápicos da Farmacopeia Brasileira, 2ª edição</t>
  </si>
  <si>
    <t>O Formulário de Fitoterápicos da Farmacopeia Brasileira, 2ª edição, após sua publicação aprovada pela Resolução da Diretoria Colegiada - RDC nº 463, de 27 de janeiro de 2021, recebeu pedidos de correção de erros dispostos no seu texto, correções validadas pelo Comitê Técnico Temático de Plantas Medicinais na reunião de 21 de setembro de 2021.</t>
  </si>
  <si>
    <t>RDC nº 463/2021</t>
  </si>
  <si>
    <t>25351.924810/2021-37</t>
  </si>
  <si>
    <t>0.88.1.a</t>
  </si>
  <si>
    <t>Aprovação da Errata nº 1 do Formulário de Fitoterápicos da Farmacopeia Brasileira, 2ª edição</t>
  </si>
  <si>
    <t>http://antigo.anvisa.gov.br/tap#/visualizar/474288</t>
  </si>
  <si>
    <t>http://antigo.anvisa.gov.br/legislacao#/visualizar/474480</t>
  </si>
  <si>
    <t>0.89</t>
  </si>
  <si>
    <t>Fora da AR - Atualização da Instrução Normativa - IN nº 84, de 12 de março de 2021, que dispõe sobre a lista de dispositivos médicos selecionados para monitoramento econômico pela Anvisa</t>
  </si>
  <si>
    <t>A atualização da IN n. 84, de 2021, é essencial para a continuidade da implementação do monitoramento econômico de Dispositivos Médicos (DMs), uma vez que esse ato normativo define o escopo de produtos a serem monitorados. Esclarece-se que é necessário que o monitoramento econômico seja realizado para o maior número possível de DMs de interesse, seguindo a implementação gradual e incremental do escopo, de acordo com a viabilidade técnico-operacional da Agência, conforme disposto no art. 6 da RDC n. 478, de 12 de março de 2021, e, para tanto, é necessário ampliar a lista de produtos selecionados para monitoramento, dando continuidade à atuação sobre o problema regulatório de ampla disfuncionalidade do mercado de DMs no Brasil, no que tange a informações imperfeitas e assimétricas.</t>
  </si>
  <si>
    <t>IN nº 84/2021</t>
  </si>
  <si>
    <t>0.89.1.a</t>
  </si>
  <si>
    <t>Atualização da Instrução Normativa - IN nº 84, de 12 de março de 2021, que dispõe sobre a lista de dispositivos médicos selecionados para monitoramento econômico pela Anvisa</t>
  </si>
  <si>
    <t>http://antigo.anvisa.gov.br/tap#/visualizar/474880</t>
  </si>
  <si>
    <t>0.90</t>
  </si>
  <si>
    <t>Fora da AR - Atualização da Instrução Normativa - IN nº 105, de 27 de outubro de 2021, que dispõe sobre os atributos técnicos dos dispositivos médicos selecionados para monitoramento econômico pela Anvisa</t>
  </si>
  <si>
    <t>A atualização da IN n. 105, de 2021, é essencial para permitir o início do monitoramento econômico de Dispositivos Médicos (DMs) relativos aos demais produtos constantes do anexo da IN n. 84, de 2021. Esclarece-se que é necessário que o monitoramento econômico seja realizado para o maior número possível de DMs de interesse, seguindo a implementação gradual e incremental do escopo, de acordo com a viabilidade técnico-operacional da Agência, conforme disposto no art. 6 da RDC n. 478, de 12 de março de 2021. Acrescenta-se que o início do monitoramento econômico dos DMs selecionados pela Anvisa depende da publicação do seu conjunto de atributos técnicos, conforme determina o § 3º do art. 6 da RDC n. 478, de 2021.</t>
  </si>
  <si>
    <t>IN nº 105/2021</t>
  </si>
  <si>
    <t>0.90.1.a</t>
  </si>
  <si>
    <t>Atualização da Instrução Normativa - IN nº 105, de 27 de outubro de 2021, que dispõe sobre os atributos técnicos dos dispositivos médicos selecionados para monitoramento econômico pela Anvisa</t>
  </si>
  <si>
    <t>http://antigo.anvisa.gov.br/tap#/visualizar/474881</t>
  </si>
  <si>
    <t>http://antigo.anvisa.gov.br/legislacao#/visualizar/476283</t>
  </si>
  <si>
    <t>0.91</t>
  </si>
  <si>
    <t>Fora da AR - Alteração da RDC nº 584/2021, que dispõe sobre medidas sanitárias para a operação e para o embarque e desembarque de plataformas situadas em águas jurisdicionais brasileiras e de embarcações de carga, em virtude da Emergência de Saúde Pública de Importância Internacional - ESPII decorrente da pandemia de SARS-CoV-2</t>
  </si>
  <si>
    <t>Alinhamento a novas diretrizes existentes e adequação dos dispositivos normativos com o intuito de aprimorar a operacionalização dos requisitos estabelecidos na RDC nº 584, de 8 de dezembro de 2021.</t>
  </si>
  <si>
    <t>RDC nº 584/2021</t>
  </si>
  <si>
    <t>0.91.1.a</t>
  </si>
  <si>
    <t>Alteração da RDC nº 584/2021, que dispõe sobre medidas sanitárias para a operação e para o embarque e desembarque de plataformas situadas em águas jurisdicionais brasileiras e de embarcações de carga, em virtude da Emergência de Saúde Pública de Importância Internacional - ESPII decorrente da pandemia de SARS-CoV-2</t>
  </si>
  <si>
    <t>http://antigo.anvisa.gov.br/tap#/visualizar/474882</t>
  </si>
  <si>
    <t>http://antigo.anvisa.gov.br/legislacao#/visualizar/474483</t>
  </si>
  <si>
    <t>0.92</t>
  </si>
  <si>
    <t>Fora da AR -  Inclusão do ingrediente ativo P64: Pseudomonas oryzihabitans na Relação dos Ingredientes Ativos de Agrotóxicos, Saneantes Desinfestantes e Preservativos de Madeira, publicada por meio da IN N° 103/2021</t>
  </si>
  <si>
    <t>Proposta de Instrução Normativa que inclui o ingrediente ativo P64: Pseudomonas oryzihabitans na Relação dos Ingredientes Ativos de Agrotóxicos, Saneantes Desinfestantes e Preservativos de Madeira, publicada por meio da Instrução Normativa - IN N° 103, de 19 de outubro de 2021.</t>
  </si>
  <si>
    <t>25351.903177/2022-24</t>
  </si>
  <si>
    <t>0.92.1.a</t>
  </si>
  <si>
    <t>Inclusão do ingrediente ativo P64: Pseudomonas oryzihabitans na Relação dos Ingredientes Ativos de Agrotóxicos, Saneantes Desinfestantes e Preservativos de Madeira, publicada por meio da IN N° 103/2021</t>
  </si>
  <si>
    <t>http://antigo.anvisa.gov.br/consultas-publicas#/visualizar/474884</t>
  </si>
  <si>
    <t>0.93</t>
  </si>
  <si>
    <t>Fora da AR -  Atualização das listas do Anexo I da Portaria SVS/MS nº 344/98</t>
  </si>
  <si>
    <t xml:space="preserve"> Inclusão de Novas Substâncias Psicoativas (NSP) e canabinóides sintéticos, considerando que algumas substâncias têm sido encontradas no mercado de drogas recreativas, resultado de apreensões realizadas em território nacional, sendo notificada a Anvisa por autoridades policiais, e outras já são controladas nacionalmente por diversos países. A atuação regulatória é necessária para garantir a proteção à saúde da população.</t>
  </si>
  <si>
    <t>25351.927219/2021-31</t>
  </si>
  <si>
    <t>0.93.1.a</t>
  </si>
  <si>
    <t>http://antigo.anvisa.gov.br/tap#/visualizar/474887</t>
  </si>
  <si>
    <t>http://antigo.anvisa.gov.br/legislacao#/visualizar/475280</t>
  </si>
  <si>
    <t>0.94</t>
  </si>
  <si>
    <t>Fora da AR -  Revisão do Guia para a Investigação de Resultados Fora de Especificação - FDE (Guia nº 8/2017).</t>
  </si>
  <si>
    <t>Revisão do Guia nº 8 - Investigação de Resultados Fora de Especificação - FDE considerando a revogação da RDC 17/2010 e publicação da RDC 301/2019 (avaliação se conteúdo técnico continua atualizado).  Na verdade trata-se da revisão da versão 2 do Guia para composição agora da versão 3. A nova versão é resultado da revisão ortográfica do documento, atualização da referência à normativa atual que dispõe sobre as diretrizes gerais de Boas Práticas de Fabricação de Medicamentos (RDC nº 301, de 21 de agosto de 2019), e adição de recomendação de se registrar as evidências das verificações (item 4.1.2).</t>
  </si>
  <si>
    <t xml:space="preserve">Guia nº 8 - Investigação de Resultados Fora de Especificação - FDE 
 RDC 301/2019 </t>
  </si>
  <si>
    <t>25351.219021/2016-11</t>
  </si>
  <si>
    <t>0.94.1.a</t>
  </si>
  <si>
    <t>Revisão do Guia para a Investigação de Resultados Fora de Especificação - FDE (Guia nº 8/2017).</t>
  </si>
  <si>
    <t>Guia nº 8/2017</t>
  </si>
  <si>
    <t>http://antigo.anvisa.gov.br/propostas-regulatorias#/visualizar/475888</t>
  </si>
  <si>
    <t>http://antigo.anvisa.gov.br/guias#/visualizar/476285</t>
  </si>
  <si>
    <t>0.95</t>
  </si>
  <si>
    <t>Fora da AR -  Revisão do Guia para condução da Revisão da Qualidade do Produto (Guia nº 9/2017)</t>
  </si>
  <si>
    <t xml:space="preserve"> A revisão se fez necessária, uma vez que a versão 2 (2018) do Guia tornou-se desatualizada com a publicação da normativa que dispõe sobre as diretrizes gerais de Boas Práticas de Fabricação de Medicamentos, a RDC nº 301, de 21 de agosto de 2019. Além disso, pretende-se adotar a interpretação do Esquema de Cooperação em Inspeção Farmacêutica (PIC/S) em relação à condução da Revisão da Qualidade do Produtos para medicamentos.</t>
  </si>
  <si>
    <t>25351.915139/2018-38</t>
  </si>
  <si>
    <t>0.95.1.a</t>
  </si>
  <si>
    <t>Revisão do Guia para condução da Revisão da Qualidade do Produto (Guia nº 9/2017)</t>
  </si>
  <si>
    <t>Guia nº 9/2017</t>
  </si>
  <si>
    <t>http://antigo.anvisa.gov.br/propostas-regulatorias#/visualizar/476080</t>
  </si>
  <si>
    <t>http://antigo.anvisa.gov.br/guias#/visualizar/477480</t>
  </si>
  <si>
    <t>9.4</t>
  </si>
  <si>
    <t>http://antigo.anvisa.gov.br/guias#/visualizar/497705</t>
  </si>
  <si>
    <t>0.96</t>
  </si>
  <si>
    <t>Fora da AR -  Atualização das listas do Anexo I da Portaria SVS/MS nº 344/98.</t>
  </si>
  <si>
    <t>Inclusão nominal de substância por registro de medicamento novo contendo o princípio ativo escetamina, e necessidade de alteração de Lista da substância cetamina (uma mistura de escetamina (isômero S) e arcetamina (isômero R)), da Lista C1 para a Lista B1, medidas de controle adequadas à redução de riscos à coletividade por uso indevido, abuso ou desvio.</t>
  </si>
  <si>
    <t>25351.937675/2020-17</t>
  </si>
  <si>
    <t>0.96.1.a</t>
  </si>
  <si>
    <t xml:space="preserve"> Atualização das listas do Anexo I da Portaria SVS/MS nº 344/98.</t>
  </si>
  <si>
    <t>Portaria 344/98</t>
  </si>
  <si>
    <t>http://antigo.anvisa.gov.br/propostas-regulatorias#/visualizar/476083</t>
  </si>
  <si>
    <t>http://antigo.anvisa.gov.br/legislacao#/visualizar/476281</t>
  </si>
  <si>
    <t>0.97</t>
  </si>
  <si>
    <t>Fora da AR -  Certificação de boas práticas de fabricação de insumo farmacêutico ativo, medicamento e produtos para saúde em virtude da emergência de saúde pública internacional do novo Coronavírus</t>
  </si>
  <si>
    <t>A proposta regulatória para definição dos critérios e dos procedimentos extraordinários e temporários para a certificação de boas práticas de fabricação para fins de registro e alterações pós-registro de insumo farmacêutico ativo, medicamento e produtos para saúde em virtude da emergência de saúde pública internacional do novo Coronavírus visa a revogação da RDC nº 346/2020 e demais resoluções que a alteram (RDC nº 385/2020 e RDC nº 419/2020), bem como publicação de nova resolução para que estejam previstos para a Certificação Temporária critérios relacionados ao prazo de validade desta certificação em linha com o regramento geral, à renovação desta certificação para manutenção da certificação e em prazo compatível com as certificações já concedidas, à prioridade de análise da petição e à análise de produtos produzidos em linhas autorizadas na Certificação Temporária.</t>
  </si>
  <si>
    <t>RDC nº 346/2020 e demais resoluções que a alteram (RDC nº 385/2020 e RDC nº 419/2020)</t>
  </si>
  <si>
    <t>25351.908991/2020-73</t>
  </si>
  <si>
    <t>0.97.1.a</t>
  </si>
  <si>
    <t>Certificação de boas práticas de fabricação de insumo farmacêutico ativo, medicamento e produtos para saúde em virtude da emergência de saúde pública internacional do novo Coronavírus</t>
  </si>
  <si>
    <t>RDC nº 346/2020, RDC nº 385/2020 e RDC nº 419/2020</t>
  </si>
  <si>
    <t>http://antigo.anvisa.gov.br/tap#/visualizar/476085</t>
  </si>
  <si>
    <t>http://antigo.anvisa.gov.br/legislacao#/visualizar/476280</t>
  </si>
  <si>
    <t>0.98</t>
  </si>
  <si>
    <t>Fora da AR -  Inclusão do ingrediente ativo T78 - Trichoderma viride na Relação dos Ingredientes Ativos de Agrotóxicos, Saneantes Desinfestantes e Preservativos de Madeira, publicada por meio da IN N° 103/2021</t>
  </si>
  <si>
    <t>Proposta de Instrução Normativa que inclui o ingrediente ativo T78 - Trichoderma viride na Relação dos Ingredientes Ativos de Agrotóxicos, Saneantes Desinfestantes e Preservativos de Madeira, publicada por meio da Instrução Normativa - IN N° 103, de 19 de outubro de 2021.</t>
  </si>
  <si>
    <t>25351.904702/2022-29</t>
  </si>
  <si>
    <t>0.98.1.a</t>
  </si>
  <si>
    <t xml:space="preserve"> Inclusão do ingrediente ativo T78 - Trichoderma viride na Relação dos Ingredientes Ativos de Agrotóxicos, Saneantes Desinfestantes e Preservativos de Madeira, publicada por meio da IN N° 103/2021</t>
  </si>
  <si>
    <t>http://antigo.anvisa.gov.br/consultas-publicas#/visualizar/476081</t>
  </si>
  <si>
    <t>http://antigo.anvisa.gov.br/legislacao#/visualizar/490299</t>
  </si>
  <si>
    <t>0.99</t>
  </si>
  <si>
    <t xml:space="preserve">Fora da AR -  Inclusão do ingrediente ativo D57: 1,4 Dimetilnaftaleno na Relação dos Ingredientes Ativos de Agrotóxicos, Saneantes Desinfestantes e Preservativos de Madeira, publicada por meio da IN N° 103/2021  </t>
  </si>
  <si>
    <t>Proposta de Instrução Normativa que inclui o ingrediente ativo D57: 1,4 Dimetilnaftaleno na Relação dos Ingredientes Ativos de Agrotóxicos, Saneantes Desinfestantes e Preservativos de Madeira, publicada por meio da Instrução Normativa - IN N° 103, de 19 de outubro de 2021.</t>
  </si>
  <si>
    <t>25351.903843/2022-24</t>
  </si>
  <si>
    <t>0.99.1.a</t>
  </si>
  <si>
    <t xml:space="preserve">Inclusão do ingrediente ativo D57: 1,4 Dimetilnaftaleno na Relação dos Ingredientes Ativos de Agrotóxicos, Saneantes Desinfestantes e Preservativos de Madeira, publicada por meio da IN N° 103/2021  </t>
  </si>
  <si>
    <t>http://antigo.anvisa.gov.br/consultas-publicas#/visualizar/476084</t>
  </si>
  <si>
    <t>http://antigo.anvisa.gov.br/legislacao#/visualizar/490295</t>
  </si>
  <si>
    <t>0.100</t>
  </si>
  <si>
    <t>Fora da AR - Atualização da Farmacopeia Brasileira, 6ª edição, de que trata a Resolução de Diretoria Colegiada - RDC nº 298, de 12 de agosto de 2019.</t>
  </si>
  <si>
    <t>Atualizar/revisar partes do texto farmacopeico, no contexto de processos específicos, recebidos e avaliados pelos Comitês Técnicos Temáticos (CTT) de Plantas Medicinais (CTT PM) e de Métodos Gerais (CTT MG).</t>
  </si>
  <si>
    <t>25351.900264/2022-20</t>
  </si>
  <si>
    <t>0.100.1.a</t>
  </si>
  <si>
    <t xml:space="preserve"> Atualização da Farmacopeia Brasileira, 6ª edição, de que trata a Resolução de Diretoria Colegiada - RDC nº 298, de 12 de agosto de 2019.</t>
  </si>
  <si>
    <t>http://antigo.anvisa.gov.br/tap#/visualizar/477286</t>
  </si>
  <si>
    <t>http://antigo.anvisa.gov.br/legislacao#/visualizar/477482</t>
  </si>
  <si>
    <t>0.101</t>
  </si>
  <si>
    <t>Fora da AR - Define a Lista de Medicamentos Isentos de Prescrição</t>
  </si>
  <si>
    <t>A RDC n. 98/2016, definiu, entre outras providências, os critérios e procedimentos para o enquadramento de medicamentos como isentos de prescrição e o reenquadramento como medicamentos sob prescrição, tendo estabelecido que os medicamentos que atendam estes critérios fossem organizados na LMIP - a LMIP vigente é dada pela IN n. 86/2021. Portanto, o objetivo desta proposta regulatória é apresentar nova IN, com fins de atualização periódica da LMIP, para a inclusão ou alteração de produtos nos referentes Anexos, após análise técnica ou administrativa de cada caso pela Gerência-Geral de Medicamentos e Produtos Biológicos (GGMED).</t>
  </si>
  <si>
    <t>IN nº 86/2021</t>
  </si>
  <si>
    <t>25351.915389/2021-73</t>
  </si>
  <si>
    <t>0.101.1.a</t>
  </si>
  <si>
    <t>Define a Lista de Medicamentos Isentos de Prescrição</t>
  </si>
  <si>
    <t>IN 86/2021</t>
  </si>
  <si>
    <t>http://antigo.anvisa.gov.br/tap#/visualizar/477287</t>
  </si>
  <si>
    <t>http://antigo.anvisa.gov.br/legislacao#/visualizar/477744</t>
  </si>
  <si>
    <t>0.102</t>
  </si>
  <si>
    <t>Fora da AR -  Inclusão do ingrediente ativo B57 - Bistriflurom na Relação de Monografias dos Ingredientes Ativos de Agrotóxicos, Saneantes Desinfestantes e Preservativos de Madeira, publicada por meio da Instrução Normativa - IN n° 103, de 19 de outubro de 2021.</t>
  </si>
  <si>
    <t>proposta de Instrução Normativa que inclui o ingrediente ativo B57 - Bistriflurom na Relação de Monografias dos Ingredientes Ativos de Agrotóxicos, Saneantes Desinfestantes e Preservativos de Madeira, publicada por meio da Instrução Normativa - IN n° 103, de 19 de outubro de 2021.</t>
  </si>
  <si>
    <t>25351.905930/2022-16</t>
  </si>
  <si>
    <t>0.102.1.a</t>
  </si>
  <si>
    <t>Inclusão do ingrediente ativo B57 - Bistriflurom na Relação de Monografias dos Ingredientes Ativos de Agrotóxicos, Saneantes Desinfestantes e Preservativos de Madeira, publicada por meio da Instrução Normativa - IN n° 103, de 19 de outubro de 2021.</t>
  </si>
  <si>
    <t>http://antigo.anvisa.gov.br/consultas-publicas#/visualizar/477282</t>
  </si>
  <si>
    <t>http://antigo.anvisa.gov.br/legislacao#/visualizar/490904</t>
  </si>
  <si>
    <t>0.103</t>
  </si>
  <si>
    <t>Fora da AR -  Inclusão do  ingrediente ativo M52 - Mefentrifluconazol na Relação de Monografias dos Ingredientes Ativos de Agrotóxicos, Saneantes Desinfestantes e Preservativos de Madeira, publicada por meio da Instrução Normativa - IN n° 103, de 19 de outubro de 2021.</t>
  </si>
  <si>
    <t xml:space="preserve">proposta de Instrução Normativa que inclui o ingrediente ativo M52 - Mefentrifluconazol na Relação de Monografias dos Ingredientes Ativos de Agrotóxicos, Saneantes Desinfestantes e Preservativos de Madeira, publicada por meio da Instrução Normativa - IN n° 103, de 19 de outubro de 2021.
</t>
  </si>
  <si>
    <t>25351.905933/2022-50</t>
  </si>
  <si>
    <t>0.103.1.a</t>
  </si>
  <si>
    <t>Inclusão do ingrediente ativo M52 - Mefentrifluconazol na Relação de Monografias dos Ingredientes Ativos de Agrotóxicos, Saneantes Desinfestantes e Preservativos de Madeira, publicada por meio da Instrução Normativa - IN n° 103, de 19 de outubro de 2021.</t>
  </si>
  <si>
    <t>http://antigo.anvisa.gov.br/consultas-publicas#/visualizar/477283</t>
  </si>
  <si>
    <t>http://antigo.anvisa.gov.br/legislacao#/visualizar/490292</t>
  </si>
  <si>
    <t>0.104</t>
  </si>
  <si>
    <t>Fora da AR -  Inclusão do  o ingrediente ativo A65 - Ametoctradina na Relação de Monografias dos Ingredientes Ativos de Agrotóxicos, Saneantes Desinfestantes e Preservativos de Madeira, publicada por meio da Instrução Normativa - IN n° 103, de 19 de outubro de 2021.</t>
  </si>
  <si>
    <t xml:space="preserve"> Proposta de Instrução Normativa que inclui o ingrediente ativo A65 - Ametoctradina na Relação de Monografias dos Ingredientes Ativos de Agrotóxicos, Saneantes Desinfestantes e Preservativos de Madeira, publicada por meio da Instrução Normativa - IN n° 103, de 19 de outubro de 2021.</t>
  </si>
  <si>
    <t>25351.905915/2022-78</t>
  </si>
  <si>
    <t>0.104.1.a</t>
  </si>
  <si>
    <t>Inclusão do  o ingrediente ativo A65 - Ametoctradina na Relação de Monografias dos Ingredientes Ativos de Agrotóxicos, Saneantes Desinfestantes e Preservativos de Madeira, publicada por meio da Instrução Normativa - IN n° 103, de 19 de outubro de 2021.</t>
  </si>
  <si>
    <t>http://antigo.anvisa.gov.br/consultas-publicas#/visualizar/477285</t>
  </si>
  <si>
    <t>http://antigo.anvisa.gov.br/legislacao#/visualizar/490900</t>
  </si>
  <si>
    <t>0.105</t>
  </si>
  <si>
    <t>Fora da AR - Revisão do guia ICH M4Q (R2) Common Technical Document on Quality Guideline</t>
  </si>
  <si>
    <t xml:space="preserve"> A revisão do guia M4Q (R2) tem por objetivo melhorar a eficiência do registro e do gerenciamento do ciclo de vida, alavancar as tecnologias digitais e acelerar o acesso de pacientes e consumidores a medicamentos.</t>
  </si>
  <si>
    <t>25351.934229/2021-23</t>
  </si>
  <si>
    <t>0.105.1.a</t>
  </si>
  <si>
    <t>Revisão do guia ICH M4Q (R2) Common Technical Document on Quality Guideline</t>
  </si>
  <si>
    <t>http://antigo.anvisa.gov.br/tap#/visualizar/477280</t>
  </si>
  <si>
    <t>0.106</t>
  </si>
  <si>
    <t xml:space="preserve">Fora da AR - Inclusão do ingrediente ativo P66: Pseudomonas chlororaphis na Relação dos Ingredientes Ativos de Agrotóxicos, Saneantes Desinfestantes e Preservativos de Madeira, publicada por meio da IN N° 103/2021  </t>
  </si>
  <si>
    <t xml:space="preserve">Proposta de Instrução Normativa que inclui o ingrediente ativo P66: Pseudomonas chlororaphis na Relação dos Ingredientes Ativos de Agrotóxicos, Saneantes Desinfestantes e Preservativos de Madeira, publicada por meio da Instrução Normativa - IN N° 103, de 19 de outubro de 2021. </t>
  </si>
  <si>
    <t>25351.906821/2022-16</t>
  </si>
  <si>
    <t>0.106.1.a</t>
  </si>
  <si>
    <t>Inclusão do ingrediente ativo P66: Pseudomonas chlororaphis na Relação dos Ingredientes Ativos de Agrotóxicos, Saneantes Desinfestantes e Preservativos de Madeira, publicada por meio da IN N° 103/2021</t>
  </si>
  <si>
    <t>http://antigo.anvisa.gov.br/consultas-publicas#/visualizar/478284</t>
  </si>
  <si>
    <t>http://antigo.anvisa.gov.br/legislacao#/visualizar/490901</t>
  </si>
  <si>
    <t>0.107</t>
  </si>
  <si>
    <t>Fora da AR - Inclusão do ingrediente ativo P67: Pseudomonas fluorescens na Relação dos Ingredientes Ativos de Agrotóxicos, Saneantes Desinfestantes e Preservativos de Madeira, publicada por meio da IN N° 103/2021</t>
  </si>
  <si>
    <t xml:space="preserve">Proposta de Instrução Normativa que inclui o ingrediente ativo P67: Pseudomonas fluorescens  na Relação dos Ingredientes Ativos de Agrotóxicos, Saneantes Desinfestantes e Preservativos de Madeira, publicada por meio da Instrução Normativa - IN N° 103, de 19 de outubro de 2021.  </t>
  </si>
  <si>
    <t>0.107.1.a</t>
  </si>
  <si>
    <t xml:space="preserve"> Inclusão do ingrediente ativo P67: Pseudomonas fluorescens na Relação dos Ingredientes Ativos de Agrotóxicos, Saneantes Desinfestantes e Preservativos de Madeira, publicada por meio da IN N° 103/2021</t>
  </si>
  <si>
    <t>http://antigo.anvisa.gov.br/consultas-publicas#/visualizar/478288</t>
  </si>
  <si>
    <t>http://antigo.anvisa.gov.br/legislacao#/visualizar/490902</t>
  </si>
  <si>
    <t>0.108</t>
  </si>
  <si>
    <t>Fora da AR - Atualização das Monografias dos Ingredientes Ativos de Agrotóxicos, Saneantes Desinfestantes e Preservativos de Madeira, publicada por meio da IN N° 103/2021</t>
  </si>
  <si>
    <t>Proposta de Instrução Normativa que atualiza as Monografias dos Ingredientes Ativos de Agrotóxicos, Saneantes Desinfestantes e Preservativos de Madeira, publicada por meio da Instrução Normativa - IN n° 103, de 19 de outubro de 2021.</t>
  </si>
  <si>
    <t>25351.903391/2022-81</t>
  </si>
  <si>
    <t>0.108.1.a</t>
  </si>
  <si>
    <t>Atualização das Monografias dos Ingredientes Ativos de Agrotóxicos, Saneantes Desinfestantes e Preservativos de Madeira, publicada por meio da IN N° 103/2021</t>
  </si>
  <si>
    <t>http://antigo.anvisa.gov.br/consultas-publicas#/visualizar/478690</t>
  </si>
  <si>
    <t>http://antigo.anvisa.gov.br/legislacao#/visualizar/490294</t>
  </si>
  <si>
    <t>0.109</t>
  </si>
  <si>
    <t>Fora da AR - Inclusão do ingrediente ativo B58: Burkholderia rinojensis na Relação dos Ingredientes Ativos de Agrotóxicos, Saneantes Desinfestantes e Preservativos de Madeira, publicada por meio da IN N° 103/2021</t>
  </si>
  <si>
    <t xml:space="preserve">Proposta de Instrução Normativa que inclui o ingrediente ativo B58: Burkholderia rinojensis na Relação dos Ingredientes Ativos de Agrotóxicos, Saneantes Desinfestantes e Preservativos de Madeira, publicada por meio da Instrução Normativa - IN N° 103, de 19 de outubro de 2021. </t>
  </si>
  <si>
    <t>25351.906420/2022-66</t>
  </si>
  <si>
    <t>0.109.1.a</t>
  </si>
  <si>
    <t>Inclusão do ingrediente ativo B58: Burkholderia rinojensis na Relação dos Ingredientes Ativos de Agrotóxicos, Saneantes Desinfestantes e Preservativos de Madeira, publicada por meio da IN N° 103/2021</t>
  </si>
  <si>
    <t>http://antigo.anvisa.gov.br/consultas-publicas#/visualizar/478691</t>
  </si>
  <si>
    <t>http://antigo.anvisa.gov.br/legislacao#/visualizar/490296</t>
  </si>
  <si>
    <t>0.110</t>
  </si>
  <si>
    <t>Fora da AR - Inclusão do ingrediente ativo P65 - PIDIFLUMETOFEM na Relação dos Ingredientes Ativos de Agrotóxicos, Saneantes Desinfestantes e Preservativos de Madeira, publicada por meio da IN N° 103/2021</t>
  </si>
  <si>
    <t xml:space="preserve">Proposta de Instrução Normativa que inclui o ingrediente ativo P65 - PIDIFLUMETOFEM na Relação dos Ingredientes Ativos de Agrotóxicos, Saneantes Desinfestantes e Preservativos de Madeira, publicada por meio da Instrução Normativa - IN N° 103, de 19 de outubro de 2021. </t>
  </si>
  <si>
    <t>0.110.1.a</t>
  </si>
  <si>
    <t>Inclusão do ingrediente ativo P65 - PIDIFLUMETOFEM na Relação dos Ingredientes Ativos de Agrotóxicos, Saneantes Desinfestantes e Preservativos de Madeira, publicada por meio da IN N° 103/2021</t>
  </si>
  <si>
    <t>http://antigo.anvisa.gov.br/consultas-publicas#/visualizar/478692</t>
  </si>
  <si>
    <t>http://antigo.anvisa.gov.br/legislacao#/visualizar/490297</t>
  </si>
  <si>
    <t>0.111</t>
  </si>
  <si>
    <t>Fora da AR - Inclusão do ingrediente ativo T79 = TIAFENACIL na Relação dos Ingredientes Ativos de Agrotóxicos, Saneantes Desinfestantes e Preservativos de Madeira, publicada por meio da IN N° 103/2021</t>
  </si>
  <si>
    <t xml:space="preserve">Proposta de Instrução Normativa que inclui o ingrediente ativo T79 = TIAFENACIL na Relação dos Ingredientes Ativos de Agrotóxicos, Saneantes Desinfestantes e Preservativos de Madeira, publicada por meio da Instrução Normativa - IN N° 103, de 19 de outubro de 2021. </t>
  </si>
  <si>
    <t>25351.907491/2022-86</t>
  </si>
  <si>
    <t>0.111.1.a</t>
  </si>
  <si>
    <t>Inclusão do ingrediente ativo T79 = TIAFENACIL na Relação dos Ingredientes Ativos de Agrotóxicos, Saneantes Desinfestantes e Preservativos de Madeira, publicada por meio da IN N° 103/2021</t>
  </si>
  <si>
    <t>http://antigo.anvisa.gov.br/consultas-publicas#/visualizar/478695</t>
  </si>
  <si>
    <t>http://antigo.anvisa.gov.br/legislacao#/visualizar/490293</t>
  </si>
  <si>
    <t>0.112</t>
  </si>
  <si>
    <t xml:space="preserve">Alterações na Lista das DCB que seguirão as recomendações (deliberações) do Comitê Técnico Temático de Denominações Comuns Brasileiras da Farmacopeia Brasileira (CTT DCB), previstas para ocorrerem no ano de 2022, nesta única abertura de processo regulatório para atualização periódica da RDC nº 469, de 2021, processo em epígrafe, numa simplificação administrativa que se justifica na redução de esforços administrativos em instruções processuais idênticas, inclusive quanto a motivação e condição processual. </t>
  </si>
  <si>
    <t>25351.934715/2021-41</t>
  </si>
  <si>
    <t>0.112.1.a</t>
  </si>
  <si>
    <t>http://antigo.anvisa.gov.br/tap#/visualizar/478696</t>
  </si>
  <si>
    <t>http://antigo.anvisa.gov.br/legislacao#/visualizar/479081</t>
  </si>
  <si>
    <t>0.113</t>
  </si>
  <si>
    <t>Fora da AR - Alteração nas Monografias dos ingredientes ativos,  da Relação de Ingredientes Ativos  de Agrotóxicos, Saneantes Desinfestantes e Preservativos de Madeira, publicada por meio da IN n° 103/2021</t>
  </si>
  <si>
    <t>Dispõe sobre alteração nas Monografias dos ingredientes ativos, da Relação de Ingredientes Ativos de Agrotóxicos, Saneantes Desinfestantes e Preservativos de Madeira, publicada por meio da Instrução Normativa - IN nº 103, de 19 de outubro de 2021.</t>
  </si>
  <si>
    <t>25351.903896/2022-45</t>
  </si>
  <si>
    <t>0.113.1.a</t>
  </si>
  <si>
    <t>Alteração nas Monografias dos ingredientes ativos, da Relação de Ingredientes Ativos de Agrotóxicos, Saneantes Desinfestantes e Preservativos de Madeira, publicada por meio da IN n° 103/2021</t>
  </si>
  <si>
    <t>http://antigo.anvisa.gov.br/consultas-publicas#/visualizar/437700</t>
  </si>
  <si>
    <t>http://antigo.anvisa.gov.br/consultas-publicas#/visualizar/444493</t>
  </si>
  <si>
    <t>http://antigo.anvisa.gov.br/legislacao#/visualizar/477749</t>
  </si>
  <si>
    <t>0.114</t>
  </si>
  <si>
    <t>Fora da AR - Prorrogação da vigência da RDC n° 563/2021, que dispõe, de forma extraordinária e temporária, sobre os requisitos para a importação e uso de imunoglobulina humana, em virtude da emergência de saúde pública internacional relacionada ao SARS-CoV-2</t>
  </si>
  <si>
    <t xml:space="preserve">Segundo levantamentos realizados pela DIRE5, permanece a situação que levou à conclusão pelo alto risco de desabastecimento de medicamentos à base de imunoglobulina humana, tendo em vista que, até o momento, cinco (5) laboratórios comercializam o produto, mas no entanto, dois (2) encontram-se em situação de descontinuação, sendo que um deles responde por &gt; 50% do mercado. O objetivo da prorrogação da vigência da norma por mais 90 dias é minimizar a escassez e suprir a demanda por imunoglobulina humana, com vistas à contenção da situação de desabastecimento no país e com a expectativa de que nesse período aumentem os volumes de plasma humano coletados para a produção desses produtos. </t>
  </si>
  <si>
    <t>0.114.1.a</t>
  </si>
  <si>
    <t>Prorrogação da vigência da RDC n° 563/2021, que dispõe, de forma extraordinária e temporária, sobre os requisitos para a importação e uso de imunoglobulina humana, em virtude da emergência de saúde pública internacional relacionada ao SARS-CoV-2</t>
  </si>
  <si>
    <t>http://antigo.anvisa.gov.br/tap#/visualizar/479324</t>
  </si>
  <si>
    <t>http://antigo.anvisa.gov.br/legislacao#/visualizar/479716</t>
  </si>
  <si>
    <t>0.115</t>
  </si>
  <si>
    <t>A prorrogação da RDC nº 567/2021 para os radiofármacos listados na IN nº 81/2020, e suas atualizações, foi considerada necessária para possibilitar a importação dos radiofármacos indisponíveis no mercado de fornecimento exclusivo do Instituto de Pesquisas Energéticas e Nucleares (IPEN) e considerados essenciais para os Serviços de Medicina Nuclear, uma vez que o IPEN declara que tem atendido a demanda do mercado nacional de radiofármacos, todavia, a reativação da fabricação de radiofármacos componentes não-radiativos para marcação com tecnécio só está prevista para 30/07/2022. Portanto, diante do cenário iminente de desabastecimento do mercado caso a referida norma recaia em caducidade, foi proposta a prorrogação da vigência da RDC nº 567/2021 até o dia 31/07/2022.</t>
  </si>
  <si>
    <t>0.115.1.a</t>
  </si>
  <si>
    <t>Prorrogação da vigência da RDC nº 567/2021, que dispõe sobre os critérios e procedimentos temporários e excepcionais para importação de radiofármacos industrializados constantes na IN nº 81/2020 da ANVISA e suas atualizações, em virtude do risco de desabastecimento em território nacional</t>
  </si>
  <si>
    <t>http://antigo.anvisa.gov.br/tap#/visualizar/479323</t>
  </si>
  <si>
    <t>http://antigo.anvisa.gov.br/legislacao#/visualizar/479717</t>
  </si>
  <si>
    <t>0.116</t>
  </si>
  <si>
    <t>Fora da AR - Atualização das Monografias dos ingredientes ativos,  da Relação de Ingredientes Ativos  de Agrotóxicos, Saneantes Desinfestantes e Preservativos de Madeira, publicada por meio da IN n° 103/2021</t>
  </si>
  <si>
    <t xml:space="preserve">Proposta de Instrução Normativa que atualiza as Monografias dos Ingredientes Ativos de
Agrotóxicos, Saneantes Desinfestantes e Preservativos de Madeira, publicada por meio da
Instrução Normativa - IN n° 103, de 19 de outubro de 2021. Monografias em atualização: A18 – ABAMECTINA, B46 – BENZOVINDIFLUPIR; B55 – BENZOATO DE EMAMECTINA; C32 – CLETODIM; C36 – CIPROCONAZOL; C81 – CICLANILIPROLE; D11 – DICAMBA; H07 – HALOXIFOPE-P-METÍLICO; M37 – MEPIQUATE; N09 – NOVALUROM; P12 – PIRIMIFÓS METÍLICO; P34 – PIRIPROXIFEM; P53 – PROTIOCONAZOL; S19 – SULFOXAFLOR; T54 – TRIFLOXISTROBINA. </t>
  </si>
  <si>
    <t>25351.907620/2022-36</t>
  </si>
  <si>
    <t>0.116.1.a</t>
  </si>
  <si>
    <t>Atualização das Monografias dos ingredientes ativos, da Relação de Ingredientes Ativos de Agrotóxicos, Saneantes Desinfestantes e Preservativos de Madeira, publicada por meio da IN n° 103/2021</t>
  </si>
  <si>
    <t>http://antigo.anvisa.gov.br/consultas-publicas#/visualizar/479326</t>
  </si>
  <si>
    <t>http://antigo.anvisa.gov.br/legislacao#/visualizar/490905</t>
  </si>
  <si>
    <t>0.117</t>
  </si>
  <si>
    <t>Fora da AR - Guia para desenvolvimento de procedimentos analíticos (Guia Q14) e revisão do Guia Q2 de validação de métodos analíticos</t>
  </si>
  <si>
    <t xml:space="preserve">Elaborar um Guia relacionado ao desenvolvimento de procedimentos analíticos (Guia Q14) e revisar a versão 01 do Guia Q2 de validação de métodos analíticos.
Atualmente não há no cenário internacional um guia que descreva as diretrizes para desenvolvimento de métodos analíticos, tanto pela abordagem tradicional como utilizando os conceitos de Analytical Quality by Design, também denominada abordagem avançada de desenvolvimento.
A revisão do Guia de Validação de Métodos Analíticos foi motivada diante da necessidade dos conceitos do guia serem atualizados conforme as novas tecnologias que empregam métodos por análise multivariada e hifenização de técnicas analíticas. </t>
  </si>
  <si>
    <t>25351.924923/2019-18</t>
  </si>
  <si>
    <t>0.117.1.a</t>
  </si>
  <si>
    <t xml:space="preserve"> Guia para desenvolvimento de procedimentos analíticos (Guia Q14) e revisão do Guia Q2 de validação de métodos analíticos.</t>
  </si>
  <si>
    <t>http://antigo.anvisa.gov.br/tap#/visualizar/409581</t>
  </si>
  <si>
    <t xml:space="preserve"> 02/05/2022</t>
  </si>
  <si>
    <t xml:space="preserve"> 31/08/2022</t>
  </si>
  <si>
    <t>Edital de Chamamento n. 9, de 19 de abril de 2022, publicado no DOU de 25/04/22</t>
  </si>
  <si>
    <t>http://antigo.anvisa.gov.br/propostas-regulatorias#/visualizar/481284</t>
  </si>
  <si>
    <t>0.118</t>
  </si>
  <si>
    <t>Fora da AR - alteração da Instrução Normativa - IN nº 88, de 26 de março de 2021, para atualizar o Limite Máximo Tolerado (LMT) de cobre em castanhas, incluindo nozes, pistaches, avelãs, macadâmia e amêndoas.</t>
  </si>
  <si>
    <t>25351.910684/2022-14</t>
  </si>
  <si>
    <t>0.118.1.a</t>
  </si>
  <si>
    <t>Alteração da Instrução Normativa - IN nº 88, de 26 de março de 2021, para atualizar o Limite Máximo Tolerado (LMT) de cobre em castanhas, incluindo nozes, pistaches, avelãs, macadâmia e amêndoas.</t>
  </si>
  <si>
    <t>http://antigo.anvisa.gov.br/tap#/visualizar/482091</t>
  </si>
  <si>
    <t>http://antigo.anvisa.gov.br/legislacao#/visualizar/481491</t>
  </si>
  <si>
    <t>0.119</t>
  </si>
  <si>
    <t>Fora da AR - Inclusão da Monografia do ingrediente ativo P68: Phthorimaea operculella granulovirus na Relação de Ingredientes Ativos  de Agrotóxicos,  Domissanitários e Preservantes de Madeira, publicada  por meio da IN N° 103/2021</t>
  </si>
  <si>
    <t xml:space="preserve">Proposta de Instrução Normativa que inclui o ingrediente ativo P68: Phthorimaea operculella granulovirus na Relação dos Ingredientes Ativos de Agrotóxicos, Saneantes Desinfestantes e Preservativos de Madeira, publicada por meio da Instrução Normativa - IN N° 103, de 19 de outubro de 2021. </t>
  </si>
  <si>
    <t xml:space="preserve"> 25351.909249/2022-47</t>
  </si>
  <si>
    <t>0.119.1.a</t>
  </si>
  <si>
    <t>Inclusão da Monografia do ingrediente ativo P68: Phthorimaea operculella granulovirus na Relação de Ingredientes Ativos de Agrotóxicos, Domissanitários e Preservantes de Madeira, publicada por meio da IN N° 103/2021</t>
  </si>
  <si>
    <t xml:space="preserve"> 27/04/2022  </t>
  </si>
  <si>
    <t>http://antigo.anvisa.gov.br/consultas-publicas#/visualizar/481285</t>
  </si>
  <si>
    <t>http://antigo.anvisa.gov.br/legislacao#/visualizar/490298</t>
  </si>
  <si>
    <t>0.120</t>
  </si>
  <si>
    <t>Proposta de Instrução Normativa que atualiza as Monografias dos Ingredientes Ativos de Agrotóxicos, Saneantes Desinfestantes e Preservativos de Madeira, publicada por meio da  Instrução Normativa - IN n° 103, de 19 de outubro de 2021.  Atualização monografias dos seguintes I.A.s de agrotóxicos, saneantes desinfestantes e preservativos de madeira: A14 – ametrina, A14 – atrazina, A26 – azoxistrobina, B26 – bifentrina, B42 – bentiavalicarbe isopropílico, C74 – clorantraniliprole, E04 – etoprofós, F43 – fipronil, F72 – fluopiram, I29 – isofetamida, M02 – mancozebe, M31 – metalaxil-m, M45 – mandipropamida, T12 – tiabendazol, T29 – tiobencarbe, T71 - tiencarbazona, Z04 – zoxamida, na Relação publicada pela IN 103, de 19/10/2021.</t>
  </si>
  <si>
    <t>25351.909204/2022-72</t>
  </si>
  <si>
    <t>0.120.1.a</t>
  </si>
  <si>
    <t>http://antigo.anvisa.gov.br/consultas-publicas#/visualizar/481286</t>
  </si>
  <si>
    <t>http://antigo.anvisa.gov.br/legislacao#/visualizar/490903</t>
  </si>
  <si>
    <t>0.121</t>
  </si>
  <si>
    <t xml:space="preserve">Inclusão da substância 5F-AB-PFUPPYCA em Lista do Anexo I da Portaria SVS/MS nº 344, de 12 de maio de 1998. A detecção da NSP conhecida como 5F-AB-PFUPPYCA em apreensão nacional foi notificada à Anvisa pela Polícia Civil de Minas Gerais. </t>
  </si>
  <si>
    <t>0.121.1.a</t>
  </si>
  <si>
    <t>http://antigo.anvisa.gov.br/tap#/visualizar/481287</t>
  </si>
  <si>
    <t>http://antigo.anvisa.gov.br/legislacao#/visualizar/481490</t>
  </si>
  <si>
    <t>0.122</t>
  </si>
  <si>
    <t>Fora da AR - Atualização do Formulário de Fitoterápicos da Farmacopeia Brasileira, 2ª edição, de que trata a Resolução de Diretoria Colegiada - RDC nº 463, de 27 de janeiro de 2021.</t>
  </si>
  <si>
    <t>Atualização do Formulário de Fitoterápicos da Farmacopeia Brasileira 2ª edição, com proposta que abrange a revisão de formulações de monografias já existentes e a inclusão de novas monografias para algumas espécies de plantas medicinais, conforme previsto no Plano de Trabalho 2022 do Comitê Técnico Temático de Plantas Medicinais (CTT PM).</t>
  </si>
  <si>
    <t>25351.902322/2022-50</t>
  </si>
  <si>
    <t>0.122.1.a</t>
  </si>
  <si>
    <t>Atualização do Formulário de Fitoterápicos da Farmacopeia Brasileira, 2ª edição, de que trata a Resolução de Diretoria Colegiada - RDC nº 463, de 27 de janeiro de 2021.</t>
  </si>
  <si>
    <t>http://antigo.anvisa.gov.br/tap#/visualizar/482093</t>
  </si>
  <si>
    <t>http://antigo.anvisa.gov.br/consultas-publicas#/visualizar/482090</t>
  </si>
  <si>
    <t>http://antigo.anvisa.gov.br/legislacao#/visualizar/503492</t>
  </si>
  <si>
    <t>0.123</t>
  </si>
  <si>
    <t>Fora da AR - Exclusão de formulação de monografia no Formulário de Fitoterápicos da Farmacopeia Brasileira 2ª edição, de que trata a Resolução de Diretoria Colegiada - RDC nº 463, de 27 de janeiro de 2021.</t>
  </si>
  <si>
    <t>atualização do Formulário de Fitoterápicos da Farmacopeia Brasileira 2ª edição, com proposta que abrange a exclusão de uma formulação de uma monografia, conforme previsto no Plano de Trabalho 2022 do Comitê Técnico Temático de Plantas Medicinais (CTT PM).</t>
  </si>
  <si>
    <t>0.123.1.a</t>
  </si>
  <si>
    <t>http://antigo.anvisa.gov.br/tap#/visualizar/482094</t>
  </si>
  <si>
    <t>http://antigo.anvisa.gov.br/legislacao#/visualizar/482305</t>
  </si>
  <si>
    <t>0.124</t>
  </si>
  <si>
    <t xml:space="preserve"> Proposta de Instrução Normativa que exclui os ingredientes ativos da Relação de Monografias de Ingredientes Ativos de Agrotóxicos, Saneantes Desinfestantes e Preservativos de Madeira, publicada por meio da Instrução Normativa-IN n° 103, de 19 de outubro de 2021.</t>
  </si>
  <si>
    <t>25351.931204/2021-78</t>
  </si>
  <si>
    <t>0.124.1.a</t>
  </si>
  <si>
    <t>Proposta de Instrução Normativa que exclui os ingredientes ativos da Relação de Monografias de Ingredientes Ativos de Agrotóxicos, Saneantes Desinfestantes e Preservativos de Madeira, publicada por meio da Instrução Normativa-IN n° 103, de 19 de outubro de 2021.</t>
  </si>
  <si>
    <t>http://antigo.anvisa.gov.br/consultas-publicas#/visualizar/473484</t>
  </si>
  <si>
    <t>http://antigo.anvisa.gov.br/legislacao#/visualizar/481497</t>
  </si>
  <si>
    <t>0.125</t>
  </si>
  <si>
    <t>proposta de Instrução Normativa que inclui o ingrediente ativo E33 - ESPIROPIDIONA na Relação dos Ingredientes Ativos de Agrotóxicos, Saneantes Desinfestantes e Preservativos de Madeira, publicada por meio da Instrução Normativa - IN n° 103, de 19 de outubro de 2021.</t>
  </si>
  <si>
    <t>25351.911258/2022-06</t>
  </si>
  <si>
    <t>0.125.1.a</t>
  </si>
  <si>
    <t>http://antigo.anvisa.gov.br/consultas-publicas#/visualizar/482095</t>
  </si>
  <si>
    <t>http://antigo.anvisa.gov.br/legislacao#/visualizar/493724</t>
  </si>
  <si>
    <t>0.126</t>
  </si>
  <si>
    <t>Fora da AR -  Alteração da Resolução de Diretoria Colegiada - RDC nº 456, de 17 de dezembro de 2020, que dispõe sobre as medidas a serem adotadas em aeroportos e aeronaves em virtude da situação de Emergência em Saúde Pública de Importância Nacional decorrente do surto do novo coronavírus - SARS-CoV-2.</t>
  </si>
  <si>
    <t>Encerramento, pelo Ministério da Saúde, da situação de Emergência em Saúde Pública de Importância Nacional (ESPIN) em decorrência da infecção humana causada pelo novo coronavírus; e das solicitações recebidas pela Anvisa para revisão da RDC nº 456/2020, faz-se necessária a atualização das medidas a serem adotadas em aeroportos e aeronaves de modo a mitigar o risco de transmissão da Covid-19.</t>
  </si>
  <si>
    <t>25351.917416/2020-61</t>
  </si>
  <si>
    <t>0.126.1.a</t>
  </si>
  <si>
    <t>Alteração da Resolução de Diretoria Colegiada - RDC nº 456, de 17 de dezembro de 2020, que dispõe sobre as medidas a serem adotadas em aeroportos e aeronaves em virtude da situação de Emergência em Saúde Pública de Importância Nacional decorrente do surto do novo coronavírus - SARS-CoV-2.</t>
  </si>
  <si>
    <t>RDC 456/2020</t>
  </si>
  <si>
    <t>http://antigo.anvisa.gov.br/tap#/visualizar/482099</t>
  </si>
  <si>
    <t>http://antigo.anvisa.gov.br/tap#/visualizar-legislacao/483692</t>
  </si>
  <si>
    <t>0.127</t>
  </si>
  <si>
    <t>Fora da AR - Prorrogação da vigência de normas em razão da declaração do fim da situação de Emergência em Saúde Pública de Importância Nacional (ESPIN) relacionada ao SARS-CoV-2.</t>
  </si>
  <si>
    <t>Decretação do fim da Emergência de Saúde Pública de Importância Nacional – ESPIN pelo Ministério da Saúde, por meio da Portaria GM/MS nº 913, de 22 de abril de 2022.</t>
  </si>
  <si>
    <t xml:space="preserve"> 25351.909667/2022-34</t>
  </si>
  <si>
    <t>DIRE2, DIRE3, DIRE4 e DIRE5</t>
  </si>
  <si>
    <t>GGMED, GGMON, GGTES, GGPAF, GGFIS, GGREC</t>
  </si>
  <si>
    <t>0.127.1.a</t>
  </si>
  <si>
    <t xml:space="preserve"> Prorrogação da vigência de normas em razão da declaração do fim da situação de Emergência em Saúde Pública de Importância Nacional (ESPIN) relacionada ao SARS-CoV-2.</t>
  </si>
  <si>
    <t>Várias</t>
  </si>
  <si>
    <t>http://antigo.anvisa.gov.br/tap#/visualizar/484140</t>
  </si>
  <si>
    <t>http://antigo.anvisa.gov.br/legislacao#/visualizar/483691</t>
  </si>
  <si>
    <t>0.128</t>
  </si>
  <si>
    <t>Fora da AR -  Alteração da Resolução da Diretoria Colegiada n° 563, de 15 de setembro de 2021, que dispõe, de forma extraordinária e temporária, sobre os requisitos para a importação e uso de imunoglobulina humana, em virtude da emergência de saúde pública internacional relacionada ao SARS-CoV-2.</t>
  </si>
  <si>
    <t>Dificuldade de obtenção de imunoglobulina humana no mercado nacional. Cenário iminente de escassez de produtos à base de imunoglobulina humana no país em razão dos eminentes impactos decorrentes da publicação da Portaria GM/MS nº 913/2022 – a qual declara o encerramento da Emergência em Saúde Pública de Importância Nacional (ESPIN) em decorrência da infecção humana pelo novo coronavírus – sobre a Lei nº 14.124/ 2021, e desta sobre o Art. 7º da RDC nº 563/2021.</t>
  </si>
  <si>
    <t xml:space="preserve"> 25351.925653/2021-87</t>
  </si>
  <si>
    <t>0.128.1.a</t>
  </si>
  <si>
    <t>Alteração da Resolução da Diretoria Colegiada n° 563, de 15 de setembro de 2021, que dispõe, de forma extraordinária e temporária, sobre os requisitos para a importação e uso de imunoglobulina humana, em virtude da emergência de saúde pública internacional relacionada ao SARS-CoV-2.</t>
  </si>
  <si>
    <t>RDC 563/2021</t>
  </si>
  <si>
    <t>http://antigo.anvisa.gov.br/tap#/visualizar/484141</t>
  </si>
  <si>
    <t>http://antigo.anvisa.gov.br/legislacao#/visualizar/483693</t>
  </si>
  <si>
    <t>0.129</t>
  </si>
  <si>
    <t>Fora da AR - Atualização dos critérios para autorização temporária para uso emergencial de vacinas Covid-19, motivado pelo Ofício nº 382/2022/DATDOF/CGGM/GM/MS, de 14/04/2022.</t>
  </si>
  <si>
    <t>Fim da situação de Emergência em Saúde Pública de Importância Nacional – ESPIN, comunicada no Ofício nº 382/2022/DATDOF/CGGM/GM/MS, de 14/04/2022.</t>
  </si>
  <si>
    <t>25351.938290/2020-69</t>
  </si>
  <si>
    <t>0.129.1.a</t>
  </si>
  <si>
    <t>Atualização dos critérios para autorização temporária para uso emergencial de vacinas Covid-19, motivado pelo Ofício nº 382/2022/DATDOF/CGGM/GM/MS, de 14/04/2022.</t>
  </si>
  <si>
    <t>http://antigo.anvisa.gov.br/tap#/visualizar/482098</t>
  </si>
  <si>
    <t>http://antigo.anvisa.gov.br/legislacao#/visualizar/483695</t>
  </si>
  <si>
    <t>0.130</t>
  </si>
  <si>
    <t>Fora da AR -   Revisão da IN 103/21 p/ alteração/inclusão de 11 ingredientes ativos: A26 – Azoxistrobina, A41 – Amicarbazona, B55 – Benzoato De Emamectina, D36 – Difenoconazol, F26 - Fomesafem, G02 – Glifosato, L05 – Lufenurom, P21 – Propiconazol, P65 – Pidiflumetofem, S13 – S-Metolacloro, T79 – Tiafenacil.</t>
  </si>
  <si>
    <t xml:space="preserve"> Revisão da IN 103/21 p/ alteração/inclusão de 11 ingredientes ativos: A26 – Azoxistrobina, A41 – Amicarbazona, B55 – Benzoato De Emamectina, D36 – Difenoconazol, F26 - Fomesafem, G02 – Glifosato, L05 – Lufenurom, P21 – Propiconazol, P65 – Pidiflumetofem, S13 – S-Metolacloro, T79 – Tiafenacil.
</t>
  </si>
  <si>
    <t>25351.911775/2022-77</t>
  </si>
  <si>
    <t>0.130.1.a</t>
  </si>
  <si>
    <t>Alteração e inclusão de 11 ingredientes ativos: A26 – Azoxistrobina, A41 – Amicarbazona, B55 – Benzoato De Emamectina, D36 – Difenoconazol, F26 - Fomesafem, G02 – Glifosato, L05 – Lufenurom, P21 – Propiconazol, P65 – Pidiflumetofem, S13 – S-Metolacloro, T79 – Tiafenacil.</t>
  </si>
  <si>
    <t>http://antigo.anvisa.gov.br/consultas-publicas#/visualizar/482097</t>
  </si>
  <si>
    <t>http://antigo.anvisa.gov.br/legislacao#/visualizar/493725</t>
  </si>
  <si>
    <t>0.131</t>
  </si>
  <si>
    <t>Fora da AR -   Revisão da IN 103/21 para incluir culturas e alterar LMRs do ingrediente C63 - LAMBDA-CIALOTRINA</t>
  </si>
  <si>
    <t xml:space="preserve">Dispõe sobre alteração nas Monografias dos ingredientes ativos, da Relação de Ingredientes Ativos de Agrotóxicos, Saneantes Desinfestantes e Preservativos de Madeira, publicada por meio da Instrução Normativa - IN n° 103, de 19 de outubro de 2021. Alteração para incluir culturas e alterar LMRs do ingrediente C63 - LAMBDA-CIALOTRINA
</t>
  </si>
  <si>
    <t>25351.909727/2022-19</t>
  </si>
  <si>
    <t>0.131.1.a</t>
  </si>
  <si>
    <t>Alteração para ncluir culturas e alterar LMRs do ingrediente C63 - LAMBDA-CIALOTRINA</t>
  </si>
  <si>
    <t>http://antigo.anvisa.gov.br/consultas-publicas#/visualizar/24985</t>
  </si>
  <si>
    <t>http://antigo.anvisa.gov.br/legislacao#/visualizar/484122</t>
  </si>
  <si>
    <t>0.132</t>
  </si>
  <si>
    <t>Fora da AR -  Inclusão dos ingredientes ativos C83 - Cinnamonum cassia e C83.1 - Cinamaldeído na Relação dos Ingredientes Ativos de Agrotóxicos, Saneantes Desinfestantes e Preservativos de Madeira, publicada por meio da IN n° 103/2021</t>
  </si>
  <si>
    <t xml:space="preserve">Proposta de Instrução Normativa que inclui o ingrediente ativo C83 - Cinnamonum cassia; e C83.1 - Cinamaldeído na Relação dos Ingredientes Ativos de Agrotóxicos, Saneantes Desinfestantes e Preservativos de Madeira, publicada por meio da Instrução Normativa - IN n° 103, de 19 de outubro de 2021. </t>
  </si>
  <si>
    <t>25351.913066/2022-26</t>
  </si>
  <si>
    <t>0.132.1.a</t>
  </si>
  <si>
    <t>Inclusão dos ingredientes ativos C83 - Cinnamonum cassia e C83.1 - Cinamaldeído na Relação dos Ingredientes Ativos de Agrotóxicos, Saneantes Desinfestantes e Preservativos de Madeira, publicada por meio da IN n° 103/2021</t>
  </si>
  <si>
    <t>http://antigo.anvisa.gov.br/propostas-regulatorias#/visualizar/486092</t>
  </si>
  <si>
    <t>http://antigo.anvisa.gov.br/legislacao#/visualizar/493723</t>
  </si>
  <si>
    <t>0.133</t>
  </si>
  <si>
    <t>Fora da AR -  Revisão da IN 103/21 p/ alteração/inclusão de 21 ingredientes ativos: a18–abamectina, a26-zoxistrobina, a29–acetamiprido, b46–benzovindiflupir, c18–lorotalonil, c36–ciproconazol, c47–ciprodinil, c70–clorantraniliprole, f43– ipronil, f49–fludioxonil, f72–fluopiram, g02–glifosato, m02–mancozebe, m32–metoxifenozida, p21–propiconazol, p34–piriproxifem, p61–piroxasulfona, s13-s-metolacloro, t05–tebutiurom, t28.1-triclopir butotílico e t48– iametoxam</t>
  </si>
  <si>
    <t>Atualização das Monografias dos Ingredientes Ativos de Agrotóxicos, Saneantes Desinfestantes e Preservativos de Madeira, publicada por meio da Instrução Normativa - IN n° 103, de 19 de outubro de 2021. Revisão da IN 103/21 p/ alteração/inclusão de 21 ingredientes ativos: a18–abamectina, a26-zoxistrobina, a29–acetamiprido, b46–benzovindiflupir, c18–lorotalonil, c36–ciproconazol, c47–ciprodinil, c70–clorantraniliprole, f43– ipronil, f49–fludioxonil, f72–fluopiram, g02–glifosato, m02–mancozebe, m32–metoxifenozida, p21–propiconazol, p34–piriproxifem, p61–piroxasulfona, s13-s-metolacloro, t05–tebutiurom, t28.1-triclopir butotílico e t48– iametoxam.</t>
  </si>
  <si>
    <t>25351.913250/2022-76</t>
  </si>
  <si>
    <t>0.133.1.a</t>
  </si>
  <si>
    <t>Alteração e inclusão de 21 ingredientes ativos: a18–abamectina, a26-zoxistrobina, a29–acetamiprido, b46–benzovindiflupir, c18–lorotalonil, c36–ciproconazol, c47–ciprodinil, c70–clorantraniliprole, f43– ipronil, f49–fludioxonil, f72–fluopiram, g02–glifosato, m02–mancozebe, m32–metoxifenozida, p21–propiconazol, p34–piriproxifem, p61–piroxasulfona, s13-s-metolacloro, t05–tebutiurom, t28.1-triclopir butotílico e t48– iametoxam</t>
  </si>
  <si>
    <t>http://antigo.anvisa.gov.br/propostas-regulatorias#/visualizar/486093</t>
  </si>
  <si>
    <t>http://antigo.anvisa.gov.br/legislacao#/visualizar/495104</t>
  </si>
  <si>
    <t>0.134</t>
  </si>
  <si>
    <t>Fora da AR -  Inclusão do ingrediente ativo S21: Steinernema carpocapsae  na Relação dos Ingredientes Ativos de Agrotóxicos, Saneantes Desinfestantes e Preservativos de Madeira, publicada por meio da IN n° 103/2021</t>
  </si>
  <si>
    <t xml:space="preserve">Proposta de Instrução Normativa que inclui o ingrediente ativo S21: Steinernema carpocapsae  na Relação dos Ingredientes Ativos de Agrotóxicos, Saneantes Desinfestantes e Preservativos de Madeira, publicada por meio da Instrução Normativa - IN n° 103, de 19 de outubro de 2021. </t>
  </si>
  <si>
    <t>25351.915541/2022-07</t>
  </si>
  <si>
    <t>0.134.1.a</t>
  </si>
  <si>
    <t xml:space="preserve"> Inclusão do ingrediente ativo S21: Steinernema carpocapsae  na Relação dos Ingredientes Ativos de Agrotóxicos, Saneantes Desinfestantes e Preservativos de Madeira, publicada por meio da IN n° 103/2021</t>
  </si>
  <si>
    <t>http://antigo.anvisa.gov.br/consultas-publicas#/visualizar/486693</t>
  </si>
  <si>
    <t>http://antigo.anvisa.gov.br/legislacao#/visualizar/495105</t>
  </si>
  <si>
    <t>0.135</t>
  </si>
  <si>
    <t>Fora da AR - Prorrogação da RDC nº 563/2021, que dispõe, de forma extraordinária e temporária, sobre os requisitos para a importação e uso de imunoglobulina humana, em virtude da emergência de saúde pública internacional relacionada ao SARSCoV-2</t>
  </si>
  <si>
    <t>Manutenção do cenário de desabastecimento de imunoglobulina no país, uma vez que os medicamentos registrados ainda não conseguirão atender a demanda do mercado nacional e ainda relacionado ao cenário epidemiológico da pandemia. A prorrogação torna-se necessária para não deixar os estoques dos hospitais públicos e privados desguarnecidos de imunoglobulina, principalmente considerando as importações de imunoglobulina em andamento até que se finalizem.</t>
  </si>
  <si>
    <t>0.135.1.a</t>
  </si>
  <si>
    <t>Prorrogação da RDC nº 563/2021, que dispõe, de forma extraordinária e temporária, sobre os requisitos para a importação e uso de imunoglobulina humana, em virtude da emergência de saúde pública internacional relacionada ao SARSCoV-2</t>
  </si>
  <si>
    <t>http://antigo.anvisa.gov.br/tap#/visualizar/486694</t>
  </si>
  <si>
    <t>http://antigo.anvisa.gov.br/legislacao#/visualizar/486492</t>
  </si>
  <si>
    <t>0.136</t>
  </si>
  <si>
    <t>Fora da AR -  Inclusão do ingrediente ativo M53: METAMIFOPE na Relação dos Ingredientes Ativos de Agrotóxicos, Saneantes Desinfestantes e Preservativos de Madeira, publicada por meio da IN n° 103/2021</t>
  </si>
  <si>
    <t xml:space="preserve">Proposta de Instrução Normativa que inclui o ingrediente ativo M53: METAMIFOPE na Relação dos Ingredientes Ativos de Agrotóxicos, Saneantes Desinfestantes e Preservativos de Madeira, publicada por meio da Instrução Normativa - IN n° 103, de 19 de outubro de 2021. </t>
  </si>
  <si>
    <t>25351.916458/2022-47</t>
  </si>
  <si>
    <t>0.136.1.a</t>
  </si>
  <si>
    <t>Inclusão do ingrediente ativo M53: METAMIFOPE na Relação dos Ingredientes Ativos de Agrotóxicos, Saneantes Desinfestantes e Preservativos de Madeira, publicada por meio da IN n° 103/2021</t>
  </si>
  <si>
    <t>http://antigo.anvisa.gov.br/consultas-publicas#/visualizar/486695</t>
  </si>
  <si>
    <t>http://antigo.anvisa.gov.br/legislacao#/visualizar/495106</t>
  </si>
  <si>
    <t>0.137</t>
  </si>
  <si>
    <t>Fora da AR -  Inclusão do ingrediente ativo A66: Ácido Indolacético na Relação dos Ingredientes Ativos de Agrotóxicos, Saneantes Desinfestantes e Preservativos de Madeira, publicada por meio da IN n° 103/2021</t>
  </si>
  <si>
    <t xml:space="preserve">Proposta de Instrução Normativa que inclui o ingrediente ativo A66: Ácido Indolacético na Relação dos Ingredientes Ativos de Agrotóxicos, Saneantes Desinfestantes e Preservativos de Madeira, publicada por meio da Instrução Normativa - IN n° 103, de 19 de outubro de 2021. </t>
  </si>
  <si>
    <t>0.137.1.a</t>
  </si>
  <si>
    <t>Inclusão do ingrediente ativo A66: Ácido Indolacético na Relação dos Ingredientes Ativos de Agrotóxicos, Saneantes Desinfestantes e Preservativos de Madeira, publicada por meio da IN n° 103/2021</t>
  </si>
  <si>
    <t>http://antigo.anvisa.gov.br/consultas-publicas#/visualizar/486696</t>
  </si>
  <si>
    <t>http://antigo.anvisa.gov.br/legislacao#/visualizar/495107</t>
  </si>
  <si>
    <t>0.138</t>
  </si>
  <si>
    <t xml:space="preserve">Fora da AR -  Atualização da Lista das Denominações Comuns Brasileiras (DCB), alterando a RDC nº 469/2021 </t>
  </si>
  <si>
    <t>Alterações na Lista das DCB que seguirão as recomendações (deliberações) do Comitê Técnico Temático de Denominações Comuns Brasileiras da Farmacopeia Brasileira (CTT DCB), previstas para ocorrerem no ano de 2022, para atualização periódica da RDC nº 469, de 2021. A proposta ora apresentada de atualização da lista das DCB é decorrente das solicitações de inclusão, exclusão ou alteração de DCB submetidas por interessados e deliberadas pelo CTT DCB em suas reuniões realizadas por videoconferência no dia 28 de abril de 2022 e no dia 31 de maio de 2022.</t>
  </si>
  <si>
    <t>0.138.1.a</t>
  </si>
  <si>
    <t>Atualização da Lista das Denominações Comuns Brasileiras (DCB), alterando a RDC nº 469/2021</t>
  </si>
  <si>
    <t>http://antigo.anvisa.gov.br/legislacao#/visualizar/487693</t>
  </si>
  <si>
    <t>0.139</t>
  </si>
  <si>
    <t xml:space="preserve">Fora da AR -  Atualização das listas do Anexo I da Portaria SVS/MS nº 344/98 (reclassificação de substâncias) </t>
  </si>
  <si>
    <t xml:space="preserve">A proposta tem por objetivo atualizar as listas de controle do Anexo I da Portaria SVS nº 344, de 1998, com a reclassificação dos fármacos modafinila e armodafinila da Lista de controle especial A3 (Sujeita à Notificação de Receita “A”) para a Lista B1 (Sujeitas à Notificação de Receita “B”). Ambas as listas contemplam as substâncias psicotrópicas e será mantido o controle relacionado à numeração concedida pela Autoridade Sanitária local o para confecção dos receituários, conforme disposto no § 1º do Art. 35 da Portaria nº 344, de 1998. </t>
  </si>
  <si>
    <t>25351.909093/2022-02</t>
  </si>
  <si>
    <t>0.139.1.a</t>
  </si>
  <si>
    <t xml:space="preserve">Atualização das listas do Anexo I da Portaria SVS/MS nº 344/98 (reclassificação de substâncias) </t>
  </si>
  <si>
    <t>http://antigo.anvisa.gov.br/tap#/visualizar/486697</t>
  </si>
  <si>
    <t>http://antigo.anvisa.gov.br/legislacao#/visualizar/487694</t>
  </si>
  <si>
    <t>0.140</t>
  </si>
  <si>
    <t>Fora da AR -  Atualização das listas do Anexo I da Portaria SVS/MS nº 344/98 (inclusão da substância pomalidomida na Lista C3)</t>
  </si>
  <si>
    <t xml:space="preserve">A proposta tem por objetivo atualizar as listas de controle do Anexo I da Portaria SVS nº 344, de 1998, com a inclusão do fármaco pomalidomida na Lista de controle especial C3, lista de substâncias imunossupressoras (Sujeitas à Notificação de Receita Especial). </t>
  </si>
  <si>
    <t>25351.910117/2022-68</t>
  </si>
  <si>
    <t>0.140.1.a</t>
  </si>
  <si>
    <t xml:space="preserve"> Atualização das listas do Anexo I da Portaria SVS/MS nº 344/98 (inclusão da substância pomalidomida na Lista C3)</t>
  </si>
  <si>
    <t>http://antigo.anvisa.gov.br/tap#/visualizar/488690</t>
  </si>
  <si>
    <t>0.141</t>
  </si>
  <si>
    <t>Fora da AR -  Atualização das listas do Anexo I da Portaria SVS/MS nº 344/98 (inclusão da substância gestrinona na Lista C5)</t>
  </si>
  <si>
    <t xml:space="preserve">A proposta tem por objetivo atualizar as listas de controle do Anexo I da Portaria SVS nº 344, de 1998, com a inclusão do fármaco gestrinona na Lista de controle especial C5, lista de substâncias anabolizantes (Sujeitas à Receita de Controle Especial em duas vias). </t>
  </si>
  <si>
    <t>25351.911392/2022-07</t>
  </si>
  <si>
    <t>0.141.1.a</t>
  </si>
  <si>
    <t>Atualização das listas do Anexo I da Portaria SVS/MS nº 344/98 (inclusão da substância gestrinona na Lista C5)</t>
  </si>
  <si>
    <t>http://antigo.anvisa.gov.br/tap#/visualizar/488691</t>
  </si>
  <si>
    <t>0.142</t>
  </si>
  <si>
    <t>Fora da AR - Inclusão do ingrediente ativo A67 - AFIDOPIROPENO na Relação dos Ingredientes Ativos de Agrotóxicos, Saneantes Desinfestantes e Preservativos de Madeira, publicada por meio da IN n° 103/2021</t>
  </si>
  <si>
    <t>Proposta de Instrução Normativa que inclui o ingrediente ativo A67 - AFIDOPIROPENO na Relação dos Ingredientes Ativos de Agrotóxicos, Saneantes Desinfestantes e Preservativos de Madeira, publicada por meio da Instrução Normativa - IN n° 103, de 19 de outubro de 2021.</t>
  </si>
  <si>
    <t>25351.917540/2022-99</t>
  </si>
  <si>
    <t>0.142.1.a</t>
  </si>
  <si>
    <t>Inclusão do ingrediente ativo A67 - AFIDOPIROPENO na Relação dos Ingredientes Ativos de Agrotóxicos, Saneantes Desinfestantes e Preservativos de Madeira, publicada por meio da IN n° 103/2021</t>
  </si>
  <si>
    <t>http://antigo.anvisa.gov.br/consultas-publicas#/visualizar/488692</t>
  </si>
  <si>
    <t>http://antigo.anvisa.gov.br/legislacao#/visualizar/498521</t>
  </si>
  <si>
    <t>0.143</t>
  </si>
  <si>
    <t>Fora da AR - Atualização de 17 Monografias dos Ingredientes Ativos de Agrotóxicos, Saneantes Desinfestantes e Preservativos de Madeira, publicada por meio da IN n° 103/2021</t>
  </si>
  <si>
    <t>Proposta de Instrução Normativa - IN que atualiza as seguintes Monografias dos Ingredientes Ativos de Agrotóxicos, Saneantes Desinfestantes e Preservativos de Madeira, publicada por meio da Instrução Normativa - IN n° 103, de 19 de outubro de 2021: A26 - Azoxistrobina, B54 - Bixafem, C38 - Clorfluazurom, C78 – Citrus sinensis, D06 - Deltametrina, D17 - Diflubenzurom, E05 - Etefom, E33 - Espiropidiona, F49 - Fludioxonil, F72 - Fluopiram, G05.1 - Glufosinato de amônio, M52 - Mefentrifuconazol, P53 - Protioconazol, P65 - Pidiflumetofem, T19 - Triciclazol, T32 - Tebuconazol e T54 - Trifloxistrobina</t>
  </si>
  <si>
    <t>25351.916995/2022-97</t>
  </si>
  <si>
    <t>0.143.1.a</t>
  </si>
  <si>
    <t>Atualização de 17 Monografias dos Ingredientes Ativos de Agrotóxicos, Saneantes Desinfestantes e Preservativos de Madeira, publicada por meio da IN n° 103/2021</t>
  </si>
  <si>
    <t>http://antigo.anvisa.gov.br/consultas-publicas#/visualizar/488693</t>
  </si>
  <si>
    <t>http://antigo.anvisa.gov.br/legislacao#/visualizar/497709</t>
  </si>
  <si>
    <t>0.144</t>
  </si>
  <si>
    <t>Fora da AR - Inclusão do ingrediente ativo L07 - Larrea tridentata na Relação dos Ingredientes Ativos de Agrotóxicos, Saneantes Desinfestantes e Preservativos de Madeira, publicada por meio da IN n° 103/2021</t>
  </si>
  <si>
    <t>Proposta de Instrução Normativa que inclui o ingrediente ativo L07 - Larrea tridentata na Relação dos Ingredientes Ativos de Agrotóxicos, Saneantes Desinfestantes e Preservativos de Madeira, publicada por meio da Instrução Normativa - IN n° 103, de 19 de outubro de 2021.</t>
  </si>
  <si>
    <t>25351.917949/2022-13</t>
  </si>
  <si>
    <t>0.144.1.a</t>
  </si>
  <si>
    <t>Inclusão do ingrediente ativo L07 - Larrea tridentata na Relação dos Ingredientes Ativos de Agrotóxicos, Saneantes Desinfestantes e Preservativos de Madeira, publicada por meio da IN n° 103/2021</t>
  </si>
  <si>
    <t>http://antigo.anvisa.gov.br/consultas-publicas#/visualizar/488694</t>
  </si>
  <si>
    <t>http://antigo.anvisa.gov.br/legislacao#/visualizar/498522</t>
  </si>
  <si>
    <t>0.145</t>
  </si>
  <si>
    <t>A prorrogação da RDC nº 567, de 2021, para os radiofármacos listados na IN nº 81, de 2020, e suas atualizações, foi considerada necessária para continuar a possibilitar a importação dos radiofármacos indisponíveis no mercado, ou disponíveis ainda irregularmente, que são de fornecimento exclusivo do Instituto de Pesquisas Energéticas e Nucleares (IPEN) e considerados essenciais para os Serviços de Medicina Nuclear. Portanto, a fim de restabelecer a oferta no mercado por radiofármacos no Brasil, foi proposta a prorrogação da vigência da RDC nº 567, de 2021, até o dia 31/10/2022.</t>
  </si>
  <si>
    <t>0.145.1.a</t>
  </si>
  <si>
    <t>http://antigo.anvisa.gov.br/tap#/visualizar/489290</t>
  </si>
  <si>
    <t>http://antigo.anvisa.gov.br/legislacao#/visualizar/488890</t>
  </si>
  <si>
    <t>0.146</t>
  </si>
  <si>
    <t>Fora da AR -  Inclusão do ingrediente ativo D58: Doryctobracon areolatus na Relação dos Ingredientes Ativos de Agrotóxicos, Saneantes Desinfestantes e Preservativos de Madeira, publicada por meio da IN n° 103/2021</t>
  </si>
  <si>
    <t xml:space="preserve">Proposta de Instrução Normativa que inclui o ingrediente ativo D58: Doryctobracon areolatus na Relação dos Ingredientes Ativos de Agrotóxicos, Saneantes Desinfestantes e Preservativos de Madeira, publicada por meio da Instrução Normativa - IN n° 103, de 19 de outubro de 2021. </t>
  </si>
  <si>
    <t>25351.918734/2022-10</t>
  </si>
  <si>
    <t>0.146.1.a</t>
  </si>
  <si>
    <t>Inclusão do ingrediente ativo D58: Doryctobracon areolatus na Relação dos Ingredientes Ativos de Agrotóxicos, Saneantes Desinfestantes e Preservativos de Madeira, publicada por meio da IN n° 103/2021</t>
  </si>
  <si>
    <t>http://antigo.anvisa.gov.br/consultas-publicas#/visualizar/489721</t>
  </si>
  <si>
    <t>http://antigo.anvisa.gov.br/legislacao#/visualizar/498523</t>
  </si>
  <si>
    <t>0.147</t>
  </si>
  <si>
    <t>Fora da AR -  Inclusão do ingrediente ativo A68: Aminociclopiracloro na Relação dos Ingredientes Ativos de Agrotóxicos, Saneantes Desinfestantes e Preservativos de Madeira, publicada por meio da IN n° 103/2021</t>
  </si>
  <si>
    <t xml:space="preserve">Proposta de Instrução Normativa - IN que inclui o ingrediente ativo A68: Aminociclopiracloro na Relação dos Ingredientes Ativos de Agrotóxicos, Saneantes Desinfestantes e Preservativos de Madeira, publicada por meio da Instrução Normativa - IN n° 103, de 19 de outubro de 2021. </t>
  </si>
  <si>
    <t>25351.919288/2022-52</t>
  </si>
  <si>
    <t>0.147.1.a</t>
  </si>
  <si>
    <t>Inclusão do ingrediente ativo A68: Aminociclopiracloro na Relação dos Ingredientes Ativos de Agrotóxicos, Saneantes Desinfestantes e Preservativos de Madeira, publicada por meio da IN n° 103/2021</t>
  </si>
  <si>
    <t>http://antigo.anvisa.gov.br/consultas-publicas#/visualizar/489722</t>
  </si>
  <si>
    <t>http://antigo.anvisa.gov.br/legislacao#/visualizar/498520</t>
  </si>
  <si>
    <t>0.148</t>
  </si>
  <si>
    <t>Fora da AR - Atualização de 16 Monografias dos Ingredientes Ativos de Agrotóxicos, Saneantes Desinfestantes e Preservativos de Madeira, publicada por meio da IN n° 103/2021</t>
  </si>
  <si>
    <t>Proposta de Instrução Normativa - IN que atualiza 16 Monografias dos Ingredientes Ativos de Agrotóxicos, Saneantes Desinfestantes e Preservativos de Madeira, publicada por meio da Instrução Normativa - IN n°103, de 19 de outubro de 2021: A18 - Abamectina, A26 – Azoxistrobina, B55 - Benzoato de Emamectina, C03 - Carbaril, C32 – Cletodim, C40 – Clorfenapir, C55 - Compostos à base de Cobre, B61 - Beta-ciflutrina, F49 – Fludioxonil, G05.1 - Glufosinato de Amônio, H07 - Haloxifope-p metílico, I13 – Imidacloprido, I15 – Imazamoxi, L05 – Lufenurom, M37 – Mepiquate e T48 – Tiametoxam</t>
  </si>
  <si>
    <t>25351.919344/2022-59</t>
  </si>
  <si>
    <t>0.148.1.a</t>
  </si>
  <si>
    <t>Atualização de 16 Monografias dos Ingredientes Ativos de Agrotóxicos, Saneantes Desinfestantes e Preservativos de Madeira, publicada por meio da IN n° 103/2021</t>
  </si>
  <si>
    <t>http://antigo.anvisa.gov.br/consultas-publicas#/visualizar/489723</t>
  </si>
  <si>
    <t>http://antigo.anvisa.gov.br/legislacao#/visualizar/497708</t>
  </si>
  <si>
    <t>0.149</t>
  </si>
  <si>
    <t>Fora da AR - Revisão do guia ICH M12 Drug Interaction Studies</t>
  </si>
  <si>
    <t>Interações medicamentosas podem ocorrer quando os pacientes recebem mais de um medicamento, o que é extremamente frequente na população. Por isso, avaliações sistemáticas, baseadas em risco devem ser adotadas para avaliar o potencial de interações medicamentosas durante o desenvolvimento de um medicamento visando obter informações relevantes o mais cedo possível. Trata-se de um guia que requer uma avaliação e implementação multisetorial pela Agência. O grupo técnico aguarda a finalização das consultas regionais nos países membros para discussão.</t>
  </si>
  <si>
    <t>25351.900414/2022-03</t>
  </si>
  <si>
    <t>0.149.1.a</t>
  </si>
  <si>
    <t>Revisão do guia ICH M12 Drug Interaction Studies</t>
  </si>
  <si>
    <t>http://antigo.anvisa.gov.br/tap#/visualizar/489724</t>
  </si>
  <si>
    <t>Edital de Chamamento Público nº 13, de 26/08/2022, publicado no DOU de 02/09/2022</t>
  </si>
  <si>
    <t>http://antigo.anvisa.gov.br/propostas-regulatorias#/visualizar/492295</t>
  </si>
  <si>
    <t>0.150</t>
  </si>
  <si>
    <t>Fora da AR - Alteração da RDC nº 416/2020, que estabelece a classificação de riscos e os prazos para resposta aos requerimentos de atos públicos de liberação de responsabilidade da Anvisa, conforme o disposto no caput do art. 3° e art. 10 do Decreto nº 10.178/2019</t>
  </si>
  <si>
    <t xml:space="preserve">A proposta tem por objetivo a revisão da RDC nº 416, de 2020, para afastar a aplicabilidade do instituto da aprovação tácita aos atos públicos de liberação disciplinados em regulamentos editados pela ANVISA, que ensejem risco à saúde da população, salvo as situações expressamente previstas em norma específica. O problema regulatório decorre de constatação de que, havendo risco à saúde da população, restaria afastada a aplicabilidade da aprovação tácita conforme prevista na Lei nº 13.874, de 20 de setembro de 2019, e no Decreto nº 10.178, de 18 de dezembro de 2019, que regulamentou os dispositivos da referida lei, os quais motivaram a edição da RDC nº 416, de 2020. </t>
  </si>
  <si>
    <t>RDC nº 416/2020</t>
  </si>
  <si>
    <t>25351.900943/2020-37</t>
  </si>
  <si>
    <t>GADIP</t>
  </si>
  <si>
    <t>0.150.1.a</t>
  </si>
  <si>
    <t>Alteração da RDC nº 416/2020, que estabelece a classificação de riscos e os prazos para resposta aos requerimentos de atos públicos de liberação de responsabilidade da Anvisa, conforme o disposto no caput do art. 3° e art. 10 do Decreto nº 10.178/2019</t>
  </si>
  <si>
    <t>http://antigo.anvisa.gov.br/tap#/visualizar/492291</t>
  </si>
  <si>
    <t>http://antigo.anvisa.gov.br/legislacao#/visualizar/490909</t>
  </si>
  <si>
    <t>0.151</t>
  </si>
  <si>
    <t>Fora da AR - Alteração da RDC nº 456/2020, que dispõe sobre as medidas a serem adotadas em aeroportos e aeronaves em virtude da publicação da Portaria GM/MS nº 913/2022, que declara o encerramento da ESPIN em decorrência da infecção humana pelo novo coronavírus (SARS-CoV-2)</t>
  </si>
  <si>
    <t>A RDC nº 456, de 2020, estabeleceu medidas sanitárias específicas a serem implementadas em aeroportos e aeronaves em virtude da situação de Emergência em Saúde Pública de Importância Nacional decorrente do surto do novo coronavírus - SARS-CoV-2. Todavia, com o progresso do conhecimento da doença e, principalmente em decorrência da vacinação da população brasileira, observa-se uma redução expressiva no número de casos e óbitos no Brasil. A alteração do cenário epidemiológico brasileiro em relação à Covid-19 demanda atualização das medidas a serem adotadas em aeroportos e aeronaves, para garantir que sejam proporcionais ao risco de saúde pública. Portanto, propõe-se atualizar as medidas sanitárias descritas na RDC nº 456, de 2020, retirando a obrigatoriedade do uso de máscaras faciais em aeronaves e aeroportos, permanecendo a recomendação para que a sua utilização seja mantida por pessoas vulneráveis ou aquelas que optem por garantir a segurança individual.</t>
  </si>
  <si>
    <t>RDC nº 456/2020</t>
  </si>
  <si>
    <t>0.151.1.a</t>
  </si>
  <si>
    <t>Alteração da RDC nº 456/2020, que dispõe sobre as medidas a serem adotadas em aeroportos e aeronaves em virtude da publicação da Portaria GM/MS nº 913/2022, que declara o encerramento da ESPIN em decorrência da infecção humana pelo novo coronavírus (SARS-CoV-2)</t>
  </si>
  <si>
    <t>http://antigo.anvisa.gov.br/tap#/visualizar/489725</t>
  </si>
  <si>
    <t>http://antigo.anvisa.gov.br/legislacao#/visualizar/491290</t>
  </si>
  <si>
    <t>0.152</t>
  </si>
  <si>
    <t xml:space="preserve">Fora da AR - Dispensa, em caráter excepcional e temporário, do registro e requisitos para autorização excepcional de importação de medicamentos e vacinas adquiridos pelo Ministério da Saúde para prevenção ou tratamento da Monkeypox, em virtude da emergência de saúde pública de importância internacional </t>
  </si>
  <si>
    <t>Em 23 de julho de 2022, a Organização Mundial da Saúde (OMS) declarou que a Monkeypox constitui uma Emergência de Saúde Pública de Importância Internacional (ESPII), assim como tem sido observado crescente número de casos registrados e confirmados da doença no Brasil, com o registro de 1 (um) óbito. Em vista deste cenário, concluiu-se como urgente o estabelecimento de regramento específico e temporário para garantir o acesso aos produtos destinados ao combate a Monkeypox no Brasil. Para tanto, objetiva-se dar celeridade no acesso às vacinas para atendimento ao Ministério da Saúde mediante dispensa de registro no Brasil de vacinas e demais medicamentos para Monkeypox já avaliados e autorizados por autoridades reguladoras de referência, simplificação documental do processo de importação e a priorização da análise desses processos pela Anvisa e estabelecimento de medidas de monitoramento desses produtos.</t>
  </si>
  <si>
    <t>25351.921269/2022-96</t>
  </si>
  <si>
    <t>DIRE2, DIRE4 e DIRE5</t>
  </si>
  <si>
    <t>GGMED, GGBIO, GGPAF, GGFIS, DIRE2, DIRE4 e DIRE5</t>
  </si>
  <si>
    <t>0.152.1.a</t>
  </si>
  <si>
    <t>Dispensa, em caráter excepcional e temporário, do registro e requisitos para autorização excepcional de importação de medicamentos e vacinas adquiridos pelo Ministério da Saúde para prevenção ou tratamento da Monkeypox, em virtude da emergência de saúde pública de importância internacional</t>
  </si>
  <si>
    <t>http://antigo.anvisa.gov.br/tap#/visualizar/489727</t>
  </si>
  <si>
    <t>http://antigo.anvisa.gov.br/legislacao#/visualizar/491291</t>
  </si>
  <si>
    <t>0.153</t>
  </si>
  <si>
    <t xml:space="preserve">Fora da AR - Autoriza, extraordinária e temporariamente, a venda livre e a doação de álcool etílico na concentração de 70% (p/p) (setenta por cento, expresso em peso por peso), na forma física líquida, devidamente regularizado na Anvisa, em virtude da emergência de saúde pública de importância internacional decorrente do surto de Monkeypox </t>
  </si>
  <si>
    <t xml:space="preserve">Em 23 de julho de 2022 foi determinado pela Organização Mundial da Saúde (OMS) que o surto de varíola de macacos, que afeta diversos países, constitui Emergência de Saúde Pública de Importância Internacional. Para países que registraram casos importados da doença e transmissão entre seres humanos, como o Brasil, há a recomendação da OMS de implementar resposta coordenada para parar a transmissão e proteger grupos vulneráveis. Portanto, a atuação regulatória visa ampliar o acesso a produtos que contribuem na implementação de resposta coordenada para parar a transmissão e proteger grupos vulneráveis, bem como a população em geral. Nesse contexto, o álcool na concentração 70% na forma física líquida é um aliado importante que contribuiu, durante a pandemia de COVID-19, e pode continuar desenvolvendo importante papel no controle da proliferação de doenças infectocontagiosas. </t>
  </si>
  <si>
    <t>25351.920627/2022-43</t>
  </si>
  <si>
    <t>0.153.1.a</t>
  </si>
  <si>
    <t>Autoriza, extraordinária e temporariamente, a venda livre e a doação de álcool etílico na concentração de 70% (p/p) (setenta por cento, expresso em peso por peso), na forma física líquida, devidamente regularizado na Anvisa, em virtude da emergência de saúde pública de importância internacional decorrente do surto de Monkeypox</t>
  </si>
  <si>
    <t>http://antigo.anvisa.gov.br/tap#/visualizar/492290</t>
  </si>
  <si>
    <t>http://antigo.anvisa.gov.br/consultas-publicas#/visualizar/489726</t>
  </si>
  <si>
    <t>http://antigo.anvisa.gov.br/legislacao#/visualizar/499971</t>
  </si>
  <si>
    <t>0.154</t>
  </si>
  <si>
    <t>Fora da AR - Guia de Ações da Vigilância Sanitária no preparo e resposta a situações de desastres e emergências em saúde pública</t>
  </si>
  <si>
    <t>Dispor para a Anvisa recomendações para organização e estrutura para preparo no enfrentamento de emergências.</t>
  </si>
  <si>
    <t>25351.921316/2022-00</t>
  </si>
  <si>
    <t>CEAVS</t>
  </si>
  <si>
    <t>0.154.1.a</t>
  </si>
  <si>
    <t>Guia de Ações da Vigilância Sanitária no preparo e resposta a situações de desastres e emergências em saúde pública</t>
  </si>
  <si>
    <t>http://antigo.anvisa.gov.br/tap#/visualizar/492293</t>
  </si>
  <si>
    <t>0.155</t>
  </si>
  <si>
    <t>Fora da AR -  Inclusão do ingrediente ativo A69: Argemone mexicana na Relação dos Ingredientes Ativos de Agrotóxicos, Saneantes Desinfestantes e Preservativos de Madeira, publicada por meio da IN n° 103/2021</t>
  </si>
  <si>
    <t xml:space="preserve">Proposta de Instrução Normativa que inclui o ingrediente ativo A69: Argemone mexicana na Relação dos Ingredientes Ativos de Agrotóxicos, Saneantes Desinfestantes e Preservativos de Madeira, publicada por meio da Instrução Normativa - IN n° 103, de 19 de outubro de 2021. </t>
  </si>
  <si>
    <t>25351.922751/2022-43</t>
  </si>
  <si>
    <t>0.155.1.a</t>
  </si>
  <si>
    <t>Inclusão do ingrediente ativo A69: Argemone mexicana na Relação dos Ingredientes Ativos de Agrotóxicos, Saneantes Desinfestantes e Preservativos de Madeira, publicada por meio da IN n° 103/2021</t>
  </si>
  <si>
    <t>http://antigo.anvisa.gov.br/consultas-publicas#/visualizar/492294</t>
  </si>
  <si>
    <t>http://antigo.anvisa.gov.br/legislacao#/visualizar/500344</t>
  </si>
  <si>
    <t>0.156</t>
  </si>
  <si>
    <t xml:space="preserve">Proposta de Instrução Normativa que atualiza 19 Monografias dos Ingredientes Ativos de Agrotóxicos, Saneantes Desinfestantes e Preservativos de Madeira, publicada por meio da Instrução Normativa - IN n° 103, de 19 de outubro de 2021: A26 – Azoxistrobina, A29 – Acetamiprido, B54 - Bixafem, C60 – Zeta-cipermetrina, C36 – Ciproconazol, C40 – Clorfenapir, C52 – Cloretos de benzalcônio, C70 – Clorantraniliprole, E25 – Espirodiclofeno, F68 – Fluxapiroxade, F69 – Flupiradifurone, M49 – Metominostrobina, M52 – Mefentrifluconazol, P50 – Picoxistrobina, P53 – Protioconazol, S09 – Sulfentrazona, T32 – Tebuconazol, T54 – Trifloxistrobina e T56 – Trinexapaque-etílico . </t>
  </si>
  <si>
    <t>25351.923662/2022-14</t>
  </si>
  <si>
    <t>0.156.1.a</t>
  </si>
  <si>
    <t>http://antigo.anvisa.gov.br/consultas-publicas#/visualizar/493700</t>
  </si>
  <si>
    <t>http://antigo.anvisa.gov.br/legislacao#/visualizar/500346</t>
  </si>
  <si>
    <t>0.157</t>
  </si>
  <si>
    <t xml:space="preserve">Fora da AR - Atualização da Lista das Denominações Comuns Brasileiras (DCB), alterando a RDC nº 469/2021 </t>
  </si>
  <si>
    <t xml:space="preserve">Alterações na Lista das DCB que seguirão as recomendações (deliberações) do Comitê Técnico Temático de Denominações Comuns Brasileiras da Farmacopeia Brasileira (CTT DCB), previstas para ocorrerem no ano de 2022, para atualização periódica da RDC nº 469, de 2021. A proposta ora apresentada de atualização da lista das DCB é decorrente das solicitações de inclusão, exclusão ou alteração de DCB submetidas por interessados e deliberadas pelo CTT DCB em suas reuniões realizadas por videoconferência no dia 18 de agosto de 2022. </t>
  </si>
  <si>
    <t>0.157.1.a</t>
  </si>
  <si>
    <t>http://antigo.anvisa.gov.br/legislacao#/visualizar/493720</t>
  </si>
  <si>
    <t>0.158</t>
  </si>
  <si>
    <t>Fora da AR - Guia para o fornecimento de dados regulatórios aos laboratórios da Rede Nacional de Laboratórios de Vigilância Sanitária e laboratórios credenciados para avaliação da qualidade de produtos sujeitos à vigilância sanitária.</t>
  </si>
  <si>
    <t xml:space="preserve">O processo foi aberto visando atender às recomendações relativas aos indicadores LR04.02 e LT06.02 do Grupo de Trabalho que realizou a autoavaliação da Anvisa com a ferramenta Global Benchmarking Tool - GBT.Apenas com a adequação da Anvisa aos parâmetros da ferramenta GBT será possível pleitear a candidatura da Agência como WHO Listed Autority - WLA. Atualmente a Anvisa já atua neste assunto e fornece os documentos quando os laboratórios oficiais necessitam solicitar método do dossiê do registro/autorização. Porém, atualmente não há um fluxo formalmente estabelecido para o fornecimento dos documentos.. </t>
  </si>
  <si>
    <t>25351.925952/2022-01</t>
  </si>
  <si>
    <t>0.158.1.a</t>
  </si>
  <si>
    <t>Guia para o fornecimento de dados regulatórios aos laboratórios da Rede Nacional de Laboratórios de Vigilância Sanitária e laboratórios credenciados para avaliação da qualidade de produtos sujeitos à vigilância sanitária.</t>
  </si>
  <si>
    <t>http://antigo.anvisa.gov.br/tap#/visualizar/493707</t>
  </si>
  <si>
    <t>http://antigo.anvisa.gov.br/legislacao#/visualizar/499750</t>
  </si>
  <si>
    <t>58.1</t>
  </si>
  <si>
    <t>0.159</t>
  </si>
  <si>
    <t>Fora da AR - Inclusão do ingrediente ativo B59 - BENALAXIL-M na Relação dos Ingredientes Ativos de Agrotóxicos, Saneantes Desinfestantes e Preservativos de Madeira</t>
  </si>
  <si>
    <t>Proposta de Instrução Normativa que inclui o ingrediente ativo B59 - BENALAXIL-M na Relação dos Ingredientes Ativos de Agrotóxicos, Saneantes Desinfestantes e Preservativos de Madeira, publicada por meio da Instrução Normativa - IN n° 103, de 19 de outubro de 2021.</t>
  </si>
  <si>
    <t>25351.925070/2022-37</t>
  </si>
  <si>
    <t>0.159.1.a</t>
  </si>
  <si>
    <t>Inclusão do ingrediente ativo B59 - BENALAXIL-M na Relação dos Ingredientes Ativos de Agrotóxicos, Saneantes Desinfestantes e Preservativos de Madeira</t>
  </si>
  <si>
    <t>http://antigo.anvisa.gov.br/consultas-publicas#/visualizar/493708</t>
  </si>
  <si>
    <t>http://antigo.anvisa.gov.br/legislacao#/visualizar/500345</t>
  </si>
  <si>
    <t>0.160</t>
  </si>
  <si>
    <t>Fora da AR - Alteração da RDC nº 205, de 28/12/2017, que estabelece procedimento especial para anuência de ensaios clínicos, certificação de boas práticas de fabricação e registro de novos medicamentos para tratamento, diagnóstico ou prevenção de doenças raras</t>
  </si>
  <si>
    <t xml:space="preserve">Embora o foco principal da RDC 205/2017 tenha sido o registro sanitário, adicionalmente foram inseridos procedimentos especiais para anuência de ensaios clínicos. A realização de reunião de pré-submissão é um dos procedimentos definidos pela RDC nº 205/2017, como requisito obrigatório tanto para fins de anuência de ensaios clínicos e modificações (secundárias), como para a avaliação e concessão de registro de novos medicamentos para doenças raras, como se observa no Art. 10 e 11, além do Art. 18, da RDC nº 205/2017.
O planejamento precoce e cuidadoso é importante para todos os programas de desenvolvimento de medicamentos. Mas é particularmente crítico para o desenvolvimento de medicamentos para doenças raras, por várias razões, como o limitado número de pacientes disponíveis para a população de estudo, por exemplo, além da falta de precedente de desenvolvimento desse tipo de medicamento. Dessa forma, a realização de reuniões de pré-submissão está prevista nas orientações e Guias da FDA e EMA e as empresas são estimuladas a solicitá-las, mas não como requisito obrigatório.
No entanto, a RDC nº 205/2017, como já mencionado, impõe ao patrocinador de desenvolvimento clínico a solicitação obrigatória de reunião de pré-submissão, independentemente de qualquer outro critério, como complexidade e/ou estágio do desenvolvimento clínico, ou até mesmo quando se trata de mera alteração de estudo já aprovado (incisos I e II, Art. 10 e Art. 11).
o se pretende, com isso, reduzir ou desconsiderar a relevância da RDC nº 205/2017 em relação à anuência de ensaios clínicos, até porque o crescente número de ensaios clínicos com medicamentos para doenças raras, desde a publicação da norma, prova o contrário. Mas as evidências demonstram que esse aumento expressivo de ensaios clínicos não se deve ao procedimento estabelecido na norma no que concerne à obrigatoriedade de realização de reuniões de pré-submissão. Pois, não é incomum que os patrocinadores solicitem a dispensa dessas reuniões de pré-submissão, alegando sua pouca efetividade e até por considerá-las como procedimento que afeta negativamente a celeridade para submissão e análise dos pedidos de anuência de ensaios clínicos. </t>
  </si>
  <si>
    <t>RDC nº 205/2017</t>
  </si>
  <si>
    <t>25351.921329/2022-71</t>
  </si>
  <si>
    <t>0.160.1.a</t>
  </si>
  <si>
    <t>Alteração da RDC nº 205, de 28/12/2017, que estabelece procedimento especial para anuência de ensaios clínicos, certificação de boas práticas de fabricação e registro de novos medicamentos para tratamento, diagnóstico ou prevenção de doenças raras, com o objetivo de suspender a obrigatoriedade de realização de reunião de pré-submissão exclusivamente para fins de anuência de ensaios clínicos</t>
  </si>
  <si>
    <t>http://antigo.anvisa.gov.br/tap#/visualizar/494921</t>
  </si>
  <si>
    <t>http://antigo.anvisa.gov.br/consultas-publicas#/visualizar/493709</t>
  </si>
  <si>
    <t>http://antigo.anvisa.gov.br/legislacao#/visualizar/499106</t>
  </si>
  <si>
    <t>0.161</t>
  </si>
  <si>
    <t>Fora da AR - Atualização de 13 Monografias dos Ingredientes Ativos de Agrotóxicos, Saneantes Desinfestantes e Preservativos de Madeira, publicada por meio da IN n° 103/2021</t>
  </si>
  <si>
    <t>Proposta de Instrução Normativa que atualiza 13 Monografias dos Ingredientes Ativos de Agrotóxicos, Saneantes Desinfestantes e Preservativos de Madeira, publicada por meio da Instrução Normativa - IN n° 103, de 19 de outubro de 2021, conforme se segue: A26 – Azoxistrobina, A29 – Acetamiprido, A67 – Afidopiropeno, B46 – Benzovindiflupir, C36 – Ciproconazol, D36 – Difenoconazol, E30 – Etoxazol, F36 – Flutriafol, I30 – Impirfluxam, P21 – Propiconazol, P43 – Pirimetanil, T32 – Tebuconazol, T39 – Terbutilazina</t>
  </si>
  <si>
    <t>25351.925829/2022-81</t>
  </si>
  <si>
    <t>0.161.1.a</t>
  </si>
  <si>
    <t>Atualização de 13 Monografias dos Ingredientes Ativos de Agrotóxicos, Saneantes Desinfestantes e Preservativos de Madeira, publicada por meio da IN n° 103/2021</t>
  </si>
  <si>
    <t>http://antigo.anvisa.gov.br/consultas-publicas#/visualizar/494922</t>
  </si>
  <si>
    <t>http://antigo.anvisa.gov.br/legislacao#/visualizar/500347</t>
  </si>
  <si>
    <t>0.162</t>
  </si>
  <si>
    <t>Fora da AR - Requisitos sanitários para o embarque, desembarque e transporte de viajantes em embarcações de cruzeiros marítimos e fluviais localizadas em águas jurisdicionais brasileiras, incluindo aquelas com viajantes provenientes de outro País, em virtude da Emergência de Saúde Pública de Importância Internacional (ESPII) decorrente do SARS-CoV-2 (Covid-19)</t>
  </si>
  <si>
    <t>O ato proposto visa ajustar as exigências e condições sanitárias para embarque, desembarque e transporte de viajantes em cruzeiros marítimos frente ao cenário epidemiológico atual e às demais disposições de saúde determinadas pelas autoridades de saúde brasileiras, de modo a manter a proporcionalidade das medidas frente ao risco sanitário. Espera-se que as medidas adotadas funcionem para reduzir o risco de transmissão de Covid-19 e para atuar de forma coordenada na ocorrência de casos suspeitos e confirmados a bordo, conferindo maior bem-estar e segurança sanitária de viajantes e tripulantes das embarcações de cruzeiro.</t>
  </si>
  <si>
    <t>RDC nº 574/2021, RDC nº 578/2021 e RDC nº 683/2022</t>
  </si>
  <si>
    <t>0.162.1.a</t>
  </si>
  <si>
    <t>Requisitos sanitários para o embarque, desembarque e transporte de viajantes em embarcações de cruzeiros marítimos e fluviais localizadas em águas jurisdicionais brasileiras, incluindo aquelas com viajantes provenientes de outro País, em virtude da Emergência de Saúde Pública de Importância Internacional (ESPII) decorrente do SARS-CoV-2 (Covid-19)</t>
  </si>
  <si>
    <t>http://antigo.anvisa.gov.br/tap#/visualizar/494923</t>
  </si>
  <si>
    <t>http://antigo.anvisa.gov.br/legislacao#/visualizar/495101</t>
  </si>
  <si>
    <t>0.163</t>
  </si>
  <si>
    <t>Fora da AR - Atualização de 14 Monografias dos Ingredientes Ativos de Agrotóxicos, Saneantes Desinfestantes e Preservativos de Madeira, publicada por meio da IN n° 103/2021</t>
  </si>
  <si>
    <t>Proposta de Instrução Normativa que atualiza 14 Monografias dos Ingredientes Ativos de Agrotóxicos, Saneantes Desinfestantes e Preservativos de Madeira, publicada por meio da Instrução Normativa - IN n° 103, de 19 de outubro de 2021, conforme se segue: A26 - Azoxistrobina, B26 - Bifentrina, C05 - Carboxina, C10 - Cipermetrina, D21 - Diquate, E33 - Espiropidiona, F62 - Flonicamida, M52 - Mefentrifuconazol, M53 - Metamifope, O21 - Oxatiapiprolina, P13 - Profenofós, P17 - Propargito, P46 - Piraclostrobina, T16 - Tiram</t>
  </si>
  <si>
    <t>25351.928151/2022-99</t>
  </si>
  <si>
    <t>0.163.1.a</t>
  </si>
  <si>
    <t>Atualização de 14 Monografias dos Ingredientes Ativos de Agrotóxicos, Saneantes Desinfestantes e Preservativos de Madeira, publicada por meio da IN n° 103/2021</t>
  </si>
  <si>
    <t>http://antigo.anvisa.gov.br/consultas-publicas#/visualizar/496900</t>
  </si>
  <si>
    <t>http://antigo.anvisa.gov.br/legislacao#/visualizar/501740</t>
  </si>
  <si>
    <t>0.164</t>
  </si>
  <si>
    <t>Fora da AR -  Inclusão do ingrediente ativo P69: PINOXADEM na Relação dos Ingredientes Ativos de Agrotóxicos, Saneantes Desinfestantes e Preservativos de Madeira, publicada por meio da IN n° 103/2021</t>
  </si>
  <si>
    <t xml:space="preserve">Proposta de Instrução Normativa que inclui o ingrediente ativo P69: PINOXADEM na Relação dos Ingredientes Ativos de Agrotóxicos, Saneantes Desinfestantes e Preservativos de Madeira, publicada por meio da Instrução Normativa - IN n° 103, de 19 de outubro de 2021. </t>
  </si>
  <si>
    <t>25351.927651/2022-11</t>
  </si>
  <si>
    <t>0.164.1.a</t>
  </si>
  <si>
    <t xml:space="preserve"> Inclusão do ingrediente ativo P69: PINOXADEM na Relação dos Ingredientes Ativos de Agrotóxicos, Saneantes Desinfestantes e Preservativos de Madeira, publicada por meio da IN n° 103/2021</t>
  </si>
  <si>
    <t>http://antigo.anvisa.gov.br/consultas-publicas#/visualizar/496901</t>
  </si>
  <si>
    <t>http://antigo.anvisa.gov.br/legislacao#/visualizar/501744</t>
  </si>
  <si>
    <t>0.165</t>
  </si>
  <si>
    <t>Fora da AR -  Inclusão do ingrediente ativo C87: Capsicum annuum na Relação dos Ingredientes Ativos de Agrotóxicos, Saneantes Desinfestantes e Preservativos de Madeira, publicada por meio da IN n° 103/2021</t>
  </si>
  <si>
    <t>Proposta de Instrução Normativa que inclui o ingrediente ativo C87: Capsicum annuum na Relação dos Ingredientes Ativos de Agrotóxicos, Saneantes Desinfestantes e Preservativos de Madeira, publicada por meio da Instrução Normativa - IN n° 103, de 19 de outubro de 2021.</t>
  </si>
  <si>
    <t>25351.928527/2022-65</t>
  </si>
  <si>
    <t>0.165.1.a</t>
  </si>
  <si>
    <t>Inclusão do ingrediente ativo C87: Capsicum annuum na Relação dos Ingredientes Ativos de Agrotóxicos, Saneantes Desinfestantes e Preservativos de Madeira, publicada por meio da IN n° 103/2022</t>
  </si>
  <si>
    <t>http://antigo.anvisa.gov.br/consultas-publicas#/visualizar/496904</t>
  </si>
  <si>
    <t>http://antigo.anvisa.gov.br/legislacao#/visualizar/501742</t>
  </si>
  <si>
    <t>0.166</t>
  </si>
  <si>
    <t>A prorrogação da RDC nº 567, de 2021, para os radiofármacos listados na IN nº 81, de 2020, e suas atualizações, foi considerada necessária porque não houve modificação substancial no cenário que motivou a edição da RDC nº 567, de 2021 e de suas prorrogações, restando evidenciada a necessidade de manutenção da norma com vistas à contenção da situação de desabastecimento iminente em nosso país. Neste sentido, faz-se necessário, novamente, a prorrogação da RDC nº 567, de 2021, normativa que contempla medidas sanitárias e regulatórias cabíveis para viabilizar a importação, em caráter excepcional e temporário, de radiofármacos para o abastecimento do mercado nacional, no limite das competências desta Agência, sob o risco dos pacientes não realizarem, a tempo e ao todo, exames e tratamentos necessários à preservação de sua saúde</t>
  </si>
  <si>
    <t>0.166.1.a</t>
  </si>
  <si>
    <t>Prorrogação da vigência da RDC nº 567/2021, que dispõe sobre os critérios e procedimentos temporários e excepcionais para importação de radiofármacos industrializados constantes na IN nº 81/2020 e suas atualizações</t>
  </si>
  <si>
    <t>http://antigo.anvisa.gov.br/tap#/visualizar/496907</t>
  </si>
  <si>
    <t>http://antigo.anvisa.gov.br/legislacao#/visualizar/497703</t>
  </si>
  <si>
    <t>0.167</t>
  </si>
  <si>
    <t>Fora da AR -  Composição das vacinas influenza a serem utilizadas no Brasil no ano de 2023</t>
  </si>
  <si>
    <t>O vírus influenza, causador da gripe comum, tem uma alta capacidade de mutação o que leva à constante variação das cepas em circulação e, por consequência, à necessidade de atualização das vacinas disponíveis, sob o risco de perda de sua eficácia. Pretende-se alinhar as determinações da Anvisa às orientações da OMS, de modo a permitir a atualização das vacinas influenza em uso no país, assegurando a oferta de produtos eficazes diante da mutabilidade do vírus. O uso das vacinas atualizadas é essencial para o controle da doença, ainda que outros fatores tenham que ser considerados, como o alcance de uma ampla cobertura vacinal, por exemplo.</t>
  </si>
  <si>
    <t>RDC 616/2022; RE nº 3903/2021</t>
  </si>
  <si>
    <t>25351.929652/2022-92</t>
  </si>
  <si>
    <t>0.167.1.a</t>
  </si>
  <si>
    <t>Composição das vacinas influenza a serem utilizadas no Brasil no ano de 2023</t>
  </si>
  <si>
    <t>RE nº 3903/2021</t>
  </si>
  <si>
    <t>http://antigo.anvisa.gov.br/tap#/visualizar/496908</t>
  </si>
  <si>
    <t>http://antigo.anvisa.gov.br/legislacao#/visualizar/497704</t>
  </si>
  <si>
    <t>0.168</t>
  </si>
  <si>
    <t>Fora da AR -  Consulta Regional sobre o Guia ICH M11 que trata do Protocolo clínico estruturado harmonizado eletrônico</t>
  </si>
  <si>
    <t>A Anvisa é membro regulatório do ICH e avalia protocolos de ensaios clínicos que serão impactados diretamente pelo guia M11 e seus documentos relacionados. A Anvisa e outros reguladores recebem diferentes modelos de protocolos próprios de cada patrocinador, a padronização proposta visa que os desenvolvedores, setor produtivo apresentem um modelo comum para todos reguladores.</t>
  </si>
  <si>
    <t>25351.928718/2022-27</t>
  </si>
  <si>
    <t>0.168.1.a</t>
  </si>
  <si>
    <t>Consulta Regional sobre o Guia ICH M11 que trata do Protocolo clínico estruturado harmonizado eletrônico</t>
  </si>
  <si>
    <t>http://antigo.anvisa.gov.br/tap#/visualizar/496906</t>
  </si>
  <si>
    <t>Edital de chamamento nº 18, de 15/12/2022, publicado no DOU de 23/12/2022</t>
  </si>
  <si>
    <t>http://antigo.anvisa.gov.br/propostas-regulatorias#/visualizar/499946</t>
  </si>
  <si>
    <t>0.169</t>
  </si>
  <si>
    <t>Fora da AR - Revisão do Guia ICH Q5A (R2) que trata da avaliação da segurança viral de produtos biotecnológicos derivados de linhagens celulares de origem humana ou animal</t>
  </si>
  <si>
    <t>A revisão objetiva refletir os novos tipos de produtos de biotecnologia, avanços na tecnologia de fabricação, métodos analíticos para testes de vírus e conhecimento científico que ocorreram desde a publicação do documento original em 1999. A Anvisa é membro do grupo ICH e possui o compromisso de realizar consulta regional sobre mudanças nos guias ICH vigentes, assim, faz-se necessária a abertura deste processo com o objetivo de publicar um edital de chamamento para proceder com a consulta regional do Guia ICH Q5A (R2).</t>
  </si>
  <si>
    <t>25351.926213/2022-28</t>
  </si>
  <si>
    <t>GPBIO</t>
  </si>
  <si>
    <t>0.169.1.a</t>
  </si>
  <si>
    <t>Revisão do Guia ICH Q5A (R2) que trata da avaliação da segurança viral de produtos biotecnológicos derivados de linhagens celulares de origem humana ou animal</t>
  </si>
  <si>
    <t>http://antigo.anvisa.gov.br/tap#/visualizar/494920</t>
  </si>
  <si>
    <t>Edital de chamamento nº 14, de 07/11/2022, publicado no DOU de 09/11/2022</t>
  </si>
  <si>
    <t>http://antigo.anvisa.gov.br/propostas-regulatorias#/visualizar/498517</t>
  </si>
  <si>
    <t>0.170</t>
  </si>
  <si>
    <t>Fora da AR - Inclusão do ingrediente ativo R04: Rheum palmatum e R04.1 – Extrato hidroetanólico de Rheum palmatum na Relação dos Ingredientes Ativos de Agrotóxicos, Saneantes Desinfestantes e Preservativos de Madeira, publicada por meio da IN n° 103/2021</t>
  </si>
  <si>
    <t xml:space="preserve">Proposta de Instrução Normativa que inclui o ingrediente ativo R04: Rheum palmatum e R04.1 – Extrato hidroetanólico de Rheum palmatum na Relação dos Ingredientes Ativos de Agrotóxicos, Saneantes Desinfestantes e Preservativos de Madeira, publicada por meio da Instrução Normativa - IN n° 103, de 19 de outubro de 2021. </t>
  </si>
  <si>
    <t>25351.930105/2022-50</t>
  </si>
  <si>
    <t>0.170.1.a</t>
  </si>
  <si>
    <t xml:space="preserve"> Inclusão do ingrediente ativo R04: Rheum palmatum e R04.1 – Extrato hidroetanólico de Rheum palmatum na Relação dos Ingredientes Ativos de Agrotóxicos, Saneantes Desinfestantes e Preservativos de Madeira, publicada por meio da IN n° 103/2021</t>
  </si>
  <si>
    <t>http://antigo.anvisa.gov.br/consultas-publicas#/visualizar/496909</t>
  </si>
  <si>
    <t>http://antigo.anvisa.gov.br/legislacao#/visualizar/501743</t>
  </si>
  <si>
    <t>0.171</t>
  </si>
  <si>
    <t>Proposta de Instrução Normativa que atualiza 17 Monografias dos Ingredientes Ativos de Agrotóxicos, Saneantes Desinfestantes e Preservativos de Madeira, publicada por meio da Instrução Normativa - IN n° 103, de 19 de outubro de 2021: A18 – ABAMECTINA, C02 – CAPTANA, C40 – CLORFENAPIR, C63 – LAMBDA-CIALOTRINA, C70 – CLORANTRANILIPROLE, C74 – CIANTRANILIPROLE, D27 –2,4–D, D41 – DIAFENTIUROM, F37 – FENPIROXIMATE, G05.1 – GLUFOSINATO DE AMÔNIO, I10 – IMAZETAPIR, I13 – IMIDACLOPRIDO, L05 – LUFENUROM, M02 – MANCOZEBE, M17 – METOMIL, P50 – PICOXISTROBINA, P53 – PROTIOCONAZOL.</t>
  </si>
  <si>
    <t>25351.930249/2022-14</t>
  </si>
  <si>
    <t>0.171.1.a</t>
  </si>
  <si>
    <t>http://antigo.anvisa.gov.br/consultas-publicas#/visualizar/498510</t>
  </si>
  <si>
    <t>http://antigo.anvisa.gov.br/legislacao#/visualizar/502007</t>
  </si>
  <si>
    <t>0.172</t>
  </si>
  <si>
    <t xml:space="preserve">Alterações na Lista das DCB que seguirão as recomendações (deliberações) do Comitê Técnico Temático de Denominações Comuns Brasileiras da Farmacopeia Brasileira (CTT DCB), previstas para ocorrerem no ano de 2022, para atualização periódica da RDC nº 469, de 2021. A proposta ora apresentada de atualização da lista das DCB é decorrente das solicitações de inclusão, exclusão ou alteração de DCB submetidas por interessados e deliberadas pelo Comitê Técnico Temático de Denominações Comuns Brasileiras da Farmacopeia Brasileira (CTT DCB), em suas reuniões realizadas por videoconferências nos dias 15 de setembro de 2022 e 13 de outubro de 2022. </t>
  </si>
  <si>
    <t>0.172.1.a</t>
  </si>
  <si>
    <t>http://antigo.anvisa.gov.br/legislacao#/visualizar/497707</t>
  </si>
  <si>
    <t>0.173</t>
  </si>
  <si>
    <t>Fora da AR - Medidas sanitárias para operação e para o embarque e desembarque de tripulantes em plataformas situadas em águas jurisdicionais brasileiras, em embarcações de carga, de apoio portuário e marítimo, incluindo aquelas com tripulantes provenientes de outro País, em virtude da Emergência de Saúde Pública de Importância Internacional - ESPII decorrente da pandemia de SARS-CoV-2</t>
  </si>
  <si>
    <t>Necessidade de reavaliação das medidas de saúde a serem adotadas em embarcações de carga e plataformas situadas nas águas jurisdicionais brasileiras, com a edição de uma nova Resolução, em substituição à RDC nº 584, de 8/12/2021, de modo a manter a proporcionalidade das medidas frente ao cenário de risco sanitário atual.</t>
  </si>
  <si>
    <t>RDC nº 584/2021, RDC nº 605/2022, RDC nº 683/2022</t>
  </si>
  <si>
    <t>0.173.1.a</t>
  </si>
  <si>
    <t>Medidas sanitárias para operação e para o embarque e desembarque de tripulantes em plataformas situadas em águas jurisdicionais brasileiras, em embarcações de carga, de apoio portuário e marítimo, incluindo aquelas com tripulantes provenientes de outro País, em virtude da Emergência de Saúde Pública de Importância Internacional - ESPII decorrente da pandemia de SARS-CoV-2</t>
  </si>
  <si>
    <t>http://antigo.anvisa.gov.br/tap#/visualizar/498513</t>
  </si>
  <si>
    <t>http://antigo.anvisa.gov.br/legislacao#/visualizar/498525</t>
  </si>
  <si>
    <t>0.174</t>
  </si>
  <si>
    <t>Fora da AR - Inclusão do ingrediente ativo A70 - Anisopteromalus calandrae na Relação dos Ingredientes Ativos de Agrotóxicos, Saneantes Desinfestantes e Preservativos de Madeira, publicada por meio da IN n° 103/2021</t>
  </si>
  <si>
    <t>Proposta de Instrução Normativa que inclui o ingrediente ativo A70 - Anisopteromalus calandrae na Relação dos Ingredientes Ativos de Agrotóxicos, Saneantes Desinfestantes e Preservativos de Madeira, publicada por meio da Instrução Normativa - IN n° 103, de 19 de outubro de 2021.</t>
  </si>
  <si>
    <t>25351.930776/2022-11</t>
  </si>
  <si>
    <t>0.174.1.a</t>
  </si>
  <si>
    <t xml:space="preserve"> Inclusão do ingrediente ativo A70 - Anisopteromalus calandrae na Relação dos Ingredientes Ativos de Agrotóxicos, Saneantes Desinfestantes e Preservativos de Madeira, publicada por meio da IN n° 103/2021</t>
  </si>
  <si>
    <t>http://antigo.anvisa.gov.br/consultas-publicas#/visualizar/498516</t>
  </si>
  <si>
    <t>http://antigo.anvisa.gov.br/legislacao#/visualizar/501741</t>
  </si>
  <si>
    <t>0.175</t>
  </si>
  <si>
    <t>Fora da AR - Autorização, extraordinária e temporária, da venda livre e da doação de álcool etílico na concentração de 70% p/p (setenta por cento, expresso em peso por peso), na forma física líquida, devidamente regularizado na Anvisa</t>
  </si>
  <si>
    <t>Conforme amplamente divulgado nos últimos dias, o país tem observado aumento do número de casos de Covid-19 e a constatação de circulação da nova variante BQ.1. Este cenário requer atenção, a fim de que possam ser adotadas medidas sanitárias adequadas e proporcionais ao risco à saúde. Portanto, propõe-se ampliar o acesso a produtos que contribuem na implementação de resposta coordenada para parar a transmissão e proteger grupos vulneráveis, bem como a população em geral. Ressalta-se que a higienização frequente das mãos com álcool 70% é uma das medidas não farmacológicas de prevenção e controle da doença, sendo o álcool líquido 70% um relevante instrumento contra o avanço do vírus SARS-CoV-2 e suas variantes.</t>
  </si>
  <si>
    <t>25351.932803/2022-90</t>
  </si>
  <si>
    <t>0.175.1.a</t>
  </si>
  <si>
    <t>Autorização, extraordinária e temporária, da venda livre e da doação de álcool etílico na concentração de 70% p/p (setenta por cento, expresso em peso por peso), na forma física líquida, devidamente regularizado na Anvisa</t>
  </si>
  <si>
    <t>http://antigo.anvisa.gov.br/tap#/visualizar/499120</t>
  </si>
  <si>
    <t>http://antigo.anvisa.gov.br/legislacao#/visualizar/499100</t>
  </si>
  <si>
    <t>0.176</t>
  </si>
  <si>
    <t>Fora da AR - Alteração da RDC nº 456/2020, que dispõe sobre as medidas a serem adotadas em aeroportos e aeronaves, em virtude da publicação da Portaria GM/MS nº 913/2022 que declara o encerramento da Emergência em Saúde Pública de Importância Nacional (ESPIN) em decorrência da infecção humana pelo novo coronavírus</t>
  </si>
  <si>
    <t>Conforme compromisso de revisão constante do normativo, tendo em conta o monitoramento dos cenários epidemiológicos, está ocorrendo um aumento de casos de Covid-19 e que requer atuação da Agência. Apesar do encerramento da Emergência de Saúde Pública de Importância Nacional - ESPIN no Brasil, a partir do dia 22 de maio de 2022, por meio da Portaria GM/MS nº 913, de 22 de abril de 2022, permanece vigente a Emergência de Saúde Pública de Importância Internacional - ESPII relacionada à Covid-19 declarada pela OMS, orientando os países que continuem a adotar medidas sanitárias relacionadas a viagens para enfretamento dessa doença de forma proporcional ao risco.</t>
  </si>
  <si>
    <t>0.176.1.a</t>
  </si>
  <si>
    <t>Alteração da RDC nº 456/2020, que dispõe sobre as medidas a serem adotadas em aeroportos e aeronaves, em virtude da publicação da Portaria GM/MS nº 913/2022 que declara o encerramento da Emergência em Saúde Pública de Importância Nacional (ESPIN) em decorrência da infecção humana pelo novo coronavírus</t>
  </si>
  <si>
    <t>http://antigo.anvisa.gov.br/tap#/visualizar/499121</t>
  </si>
  <si>
    <t>http://antigo.anvisa.gov.br/legislacao#/visualizar/499104</t>
  </si>
  <si>
    <t>0.177</t>
  </si>
  <si>
    <t>Fora da AR -  Inclusão do ingrediente ativo S22: Swinglea glutinosa na Relação dos Ingredientes Ativos de Agrotóxicos, Saneantes Desinfestantes e Preservativos de Madeira, publicada por meio da IN n° 103/2021</t>
  </si>
  <si>
    <t xml:space="preserve">Proposta de Instrução Normativa que inclui o ingrediente ativo S22: Swinglea glutinosa  na Relação dos Ingredientes Ativos de Agrotóxicos, Saneantes Desinfestantes e Preservativos de Madeira, publicada por meio da Instrução Normativa - IN n° 103, de 19 de outubro de 2021. </t>
  </si>
  <si>
    <t>25351.932179/2022-21</t>
  </si>
  <si>
    <t>0.177.1.a</t>
  </si>
  <si>
    <t>Inclusão do ingrediente ativo S22: Swinglea glutinosa na Relação dos Ingredientes Ativos de Agrotóxicos, Saneantes Desinfestantes e Preservativos de Madeira, publicada por meio da IN n° 103/2021</t>
  </si>
  <si>
    <t>http://antigo.anvisa.gov.br/consultas-publicas#/visualizar/499124</t>
  </si>
  <si>
    <t>http://antigo.anvisa.gov.br/legislacao#/visualizar/503072</t>
  </si>
  <si>
    <t>0.178</t>
  </si>
  <si>
    <t>Fora da AR -  Inclusão do ingrediente ativo B60: Bacillus paralicheniformis na Relação dos Ingredientes Ativos de Agrotóxicos, Saneantes Desinfestantes e Preservativos de Madeira, publicada por meio da IN n° 103/2021</t>
  </si>
  <si>
    <t xml:space="preserve">Proposta de Instrução Normativa que inclui o ingrediente ativo B60: Bacillus paralicheniformis na Relação dos Ingredientes Ativos de Agrotóxicos, Saneantes Desinfestantes e Preservativos de Madeira, publicada por meio da Instrução Normativa - IN n° 103, de 19 de outubro de 2021. </t>
  </si>
  <si>
    <t>25351.932975/2022-63</t>
  </si>
  <si>
    <t>0.178.1.a</t>
  </si>
  <si>
    <t>Inclusão do ingrediente ativo B60: Bacillus paralicheniformis na Relação dos Ingredientes Ativos de Agrotóxicos, Saneantes Desinfestantes e Preservativos de Madeira, publicada por meio da IN n° 103/2021</t>
  </si>
  <si>
    <t>http://antigo.anvisa.gov.br/consultas-publicas#/visualizar/499125</t>
  </si>
  <si>
    <t>http://antigo.anvisa.gov.br/legislacao#/visualizar/502005</t>
  </si>
  <si>
    <t>0.179</t>
  </si>
  <si>
    <t>Fora da AR -  Inclusão do ingrediente ativo S23: Steinernema feltiae na Relação dos Ingredientes Ativos de Agrotóxicos, Saneantes Desinfestantes e Preservativos de Madeira, publicada por meio da IN n° 103/2021</t>
  </si>
  <si>
    <t xml:space="preserve">Proposta de Instrução Normativa que inclui o ingrediente ativo S23: Steinernema feltiae   na Relação dos Ingredientes Ativos de Agrotóxicos, Saneantes Desinfestantes e Preservativos de Madeira, publicada por meio da Instrução Normativa - IN n° 103, de 19 de outubro de 2021. </t>
  </si>
  <si>
    <t>0.179.1.a</t>
  </si>
  <si>
    <t>Inclusão do ingrediente ativo S23: Steinernema feltiae na Relação dos Ingredientes Ativos de Agrotóxicos, Saneantes Desinfestantes e Preservativos de Madeira, publicada por meio da IN n° 103/2021</t>
  </si>
  <si>
    <t>http://antigo.anvisa.gov.br/consultas-publicas#/visualizar/499126</t>
  </si>
  <si>
    <t>http://antigo.anvisa.gov.br/legislacao#/visualizar/502006</t>
  </si>
  <si>
    <t>0.180</t>
  </si>
  <si>
    <t>Fora da AR -  Inclusão do ingrediente ativo F74: FENPROPIDINA na Relação dos Ingredientes Ativos de Agrotóxicos, Saneantes Desinfestantes e Preservativos de Madeira, publicada por meio da IN n° 103/2021</t>
  </si>
  <si>
    <t xml:space="preserve">Proposta de Instrução Normativa que inclui o ingrediente ativo F74: FENPROPIDINA na Relação dos Ingredientes Ativos de Agrotóxicos, Saneantes Desinfestantes e Preservativos de Madeira, publicada por meio da Instrução Normativa - IN n° 103, de 19 de outubro de 2021. </t>
  </si>
  <si>
    <t>25351.932358/2022-68</t>
  </si>
  <si>
    <t>0.180.1.a</t>
  </si>
  <si>
    <t>Inclusão do ingrediente ativo F74: FENPROPIDINA na Relação dos Ingredientes Ativos de Agrotóxicos, Saneantes Desinfestantes e Preservativos de Madeira, publicada por meio da IN n° 103/2021</t>
  </si>
  <si>
    <t>http://antigo.anvisa.gov.br/consultas-publicas#/visualizar/499127</t>
  </si>
  <si>
    <t>http://antigo.anvisa.gov.br/legislacao#/visualizar/502009</t>
  </si>
  <si>
    <t>0.181</t>
  </si>
  <si>
    <t>Fora da AR - Atualização de 20 Monografias dos Ingredientes Ativos de Agrotóxicos, Saneantes Desinfestantes e Preservativos de Madeira, publicada por meio da IN n° 103/2021</t>
  </si>
  <si>
    <t xml:space="preserve">Proposta de Instrução Normativa que atualiza 20 Monografias dos Ingredientes Ativos de Agrotóxicos, Saneantes Desinfestantes e Preservativos de Madeira, publicada por meio da Instrução Normativa - IN n° 103, de 19 de outubro de 2021: A29 - ACETAMIPRIDO; A68 - AMINOCICLOPIRACLORO; B26 - BIFENTRINA; B29 - BUPROFEZINA; B54 - BIXAFEM; B55 - BENZOATO DE EMAMECTINA; C10 - CIPERMETRINA; C40 - CLORFENAPIR; C63 - LAMBDA-CIALOTRINA; C70 - CLORANTRANILIPROLE; D06 - DELTAMETRINA; D36 - DIFENOCONAZOL; D41 - DIAFENTIUROM; F36 - FLUTRIAFOL; L05 - LUFENUROM; M01 - MALATIONA; M52 - MEFENTRIFUCONAZOL; O21 - OXATIAPIPROLINA; P13 - PROFENOFÓS; S19 - SULFOXAFLOR. </t>
  </si>
  <si>
    <t>25351.932932/2022-88</t>
  </si>
  <si>
    <t>0.181.1.a</t>
  </si>
  <si>
    <t>Atualização de 20 Monografias dos Ingredientes Ativos de Agrotóxicos, Saneantes Desinfestantes e Preservativos de Madeira, publicada por meio da IN n° 103/2021</t>
  </si>
  <si>
    <t>http://antigo.anvisa.gov.br/consultas-publicas#/visualizar/499128</t>
  </si>
  <si>
    <t>http://antigo.anvisa.gov.br/legislacao#/visualizar/502008</t>
  </si>
  <si>
    <t>0.182</t>
  </si>
  <si>
    <t>Fora da AR -  Atualização das listas do Anexo I da Portaria SVS/MS nº 344/98 (inclusão de substâncias)</t>
  </si>
  <si>
    <t xml:space="preserve"> Aparecimento de novas drogas psicoativas não controladas pelas legislações vigentes, denominadas pelo Escritório das Nações Unidas sobre Drogas Crimes (United Nations Office on Drugs and Crime - UNODC) como Novas Substâncias Psicoativas (NSP). Proposta de RDC que dispõe sobre a atualização do Anexo I (Listas de Substâncias Entorpecentes, Psicotrópicas, Precursoras e Outras sob Controle Especial) da Portaria SVS/MS nº 344, de 12 de maio de 1998 (inclusão das substâncias MDMB-5Br-INACA e CH-PIATA na lista F2 e do bromazelam na lista B1; alteração no adendo 11 da lista B1 e no adendo 16 da lista F2).</t>
  </si>
  <si>
    <t>25351.923703/2022-72</t>
  </si>
  <si>
    <t>0.182.1.a</t>
  </si>
  <si>
    <t>Atualização das listas do Anexo I da Portaria SVS/MS nº 344/98 (inclusão de substâncias)</t>
  </si>
  <si>
    <t>http://antigo.anvisa.gov.br/tap#/visualizar/499713</t>
  </si>
  <si>
    <t>http://antigo.anvisa.gov.br/legislacao#/visualizar/499105</t>
  </si>
  <si>
    <t>0.183</t>
  </si>
  <si>
    <t>Integrado ao Projeto 1.25 da Agenda -  Requisitos para concessão e alteração de Autorização de Funcionamento (AFE) de farmácias de manipulação e simplificação da documentação para pedidos de concessão e alteração de AFE de farmácias e drogarias (Revisão da RDC 275/2019)</t>
  </si>
  <si>
    <t>Decorre da RDC nº 275, de 2019, ter trazido consequências imprevistas, como a impossibilidade de concessão ou alteração de AFE mediante a apresentação da Licença Sanitária ou outro documento apresentado pela autoridade sanitária local atestando a satisfatoriedade para exercer a atividade pleiteada, bem como decorre da norma não ter previsto o aumento de concessões de AFE para farmácias de manipulação, inclusive de estéreis, sem que fosse criado um mecanismo de triagem anterior.</t>
  </si>
  <si>
    <t>COAFE</t>
  </si>
  <si>
    <t>0.183.1.a</t>
  </si>
  <si>
    <t>Requisitos para concessão e alteração de Autorização de Funcionamento (AFE) de farmácias de manipulação e simplificação da documentação para pedidos de concessão e alteração de AFE de farmácias e drogarias (Revisão da RDC 275/2019)</t>
  </si>
  <si>
    <t>0.184</t>
  </si>
  <si>
    <t xml:space="preserve">Alterações na Lista das DCB que seguirão as recomendações (deliberações) do Comitê Técnico Temático de Denominações Comuns Brasileiras da Farmacopeia Brasileira (CTT DCB), previstas para ocorrerem no ano de 2022, para atualização periódica da RDC nº 469, de 2021. A proposta ora apresentada de atualização da lista das DCB é decorrente das solicitações de inclusão, exclusão ou alteração de DCB submetidas por interessados e deliberadas pelo Comitê Técnico Temático de Denominações Comuns Brasileiras da Farmacopeia Brasileira (CTT DCB), em sua reunião realizada por videoconferência no dia 16 de novembro de 2022. </t>
  </si>
  <si>
    <t>0.184.1.a</t>
  </si>
  <si>
    <t>http://antigo.anvisa.gov.br/legislacao#/visualizar/499751</t>
  </si>
  <si>
    <t>0.185</t>
  </si>
  <si>
    <t>Fora da AR -  Alteração da RDC nº 409/2020, que dispõe sobre os procedimentos e requisitos para a regularização de produtos cosméticos para alisar ou ondular os cabelos</t>
  </si>
  <si>
    <t>As empresas do setor produtivo alegam que o prazo de adequação de dois anos para a RDC nº 409, de 27 de julho de 2020, que se encerrou em 29 de julho de 2022, não foi suficiente para realizar as adequações na rotulagem dos produtos exigidas pela Resolução e a Associação sugere a prorrogação do prazo para que as indústrias possam escoar os rótulos antigos, adequados ao antigo regulamento:</t>
  </si>
  <si>
    <t>RDC nº 409/2020</t>
  </si>
  <si>
    <t>25351.929237/2022-39</t>
  </si>
  <si>
    <t>0.185.1.a</t>
  </si>
  <si>
    <t>Alteração da RDC nº 409/2020, que dispõe sobre os procedimentos e requisitos para a regularização de produtos cosméticos para alisar ou ondular os cabelos</t>
  </si>
  <si>
    <t>http://antigo.anvisa.gov.br/tap#/visualizar/499940</t>
  </si>
  <si>
    <t>http://antigo.anvisa.gov.br/legislacao#/visualizar/499970</t>
  </si>
  <si>
    <t>0.186</t>
  </si>
  <si>
    <t>Fora da AR - Atualização das listas do Anexo I da Portaria SVS/MS nº 344/98 (inclusão de substância)</t>
  </si>
  <si>
    <t xml:space="preserve"> A motivação para análise da substância molnupiravir decorre de solicitação da empresa MERCK SHARP DOHME FARMACEUTICA LTDA para alteração nas condições de uso do medicamento LAGEVRIO. A empresa informou da intenção em disponibilizar o referido medicamento por meio dos Estados, Municípios, hospitais privados e drogarias. Considerando a possibilidade do molnupiravir causar danos fetais quando administrado a mulheres grávidas e a indisponibilidade de dados sobre o uso da substância para avaliar o risco de anomalias congênitas importantes, aborto espontâneo ou desfechos maternos ou fetais adversos, a avaliação desta GPCON é a de que a disponibilização do produto no mercado privado, farmácias e drogarias, deve ser realizada com retenção de receita, de forma a mitigar os riscos envolvidos.</t>
  </si>
  <si>
    <t>25351.933393/2022-02</t>
  </si>
  <si>
    <t>0.186.1.a</t>
  </si>
  <si>
    <t>Atualização das listas do Anexo I da Portaria SVS/MS nº 344/98 (inclusão de substância)</t>
  </si>
  <si>
    <t>http://antigo.anvisa.gov.br/tap#/visualizar/499941</t>
  </si>
  <si>
    <t>http://antigo.anvisa.gov.br/legislacao#/visualizar/499972</t>
  </si>
  <si>
    <t>0.187</t>
  </si>
  <si>
    <t>Fora da AR -  Atualização da lista das partes de vegetais autorizadas para o preparo de chás (Alteração da IN nº 159/2022)</t>
  </si>
  <si>
    <t xml:space="preserve"> Atualização da lista das partes de vegetais autorizadas para o preparo de chás, com intuito de incluir as folhas de guayusa (Ilex guayusa), em razão do posicionamento técnico favorável da Gerência de Avaliação de Risco e Eficácia de Alimentos da Gerência-Geral de Alimentos (GEARE-GGALI)</t>
  </si>
  <si>
    <t>IN nº 159/2022</t>
  </si>
  <si>
    <t>25351.921484/2022-97</t>
  </si>
  <si>
    <t>0.187.1.a</t>
  </si>
  <si>
    <t>Atualização da lista das partes de vegetais autorizadas para o preparo de chás (Alteração da IN nº 159/2022)</t>
  </si>
  <si>
    <t>http://antigo.anvisa.gov.br/tap#/visualizar/499942</t>
  </si>
  <si>
    <t>http://antigo.anvisa.gov.br/legislacao#/visualizar/499976</t>
  </si>
  <si>
    <t>0.188</t>
  </si>
  <si>
    <t>Fora da AR -  Inclusão do ingrediente ativo B61: Baculovírus Spodoptera littoralis na Relação dos Ingredientes Ativos de Agrotóxicos, Saneantes Desinfestantes e Preservativos de Madeira, publicada por meio da IN n° 103/2021</t>
  </si>
  <si>
    <t xml:space="preserve">Proposta de Instrução Normativa que inclui o ingrediente ativo B61: Baculovírus Spodoptera littoralis  na Relação dos Ingredientes Ativos de Agrotóxicos, Saneantes Desinfestantes e Preservativos de Madeira, publicada por meio da Instrução Normativa - IN n° 103, de 19 de outubro de 2021. </t>
  </si>
  <si>
    <t>25351.933311/2022-11</t>
  </si>
  <si>
    <t>0.188.1.a</t>
  </si>
  <si>
    <t>Inclusão do ingrediente ativo B61: Baculovírus Spodoptera littoralis na Relação dos Ingredientes Ativos de Agrotóxicos, Saneantes Desinfestantes e Preservativos de Madeira, publicada por meio da IN n° 103/2021</t>
  </si>
  <si>
    <t>http://antigo.anvisa.gov.br/consultas-publicas#/visualizar/499944</t>
  </si>
  <si>
    <t>http://antigo.anvisa.gov.br/legislacao#/visualizar/503073</t>
  </si>
  <si>
    <t>0.189</t>
  </si>
  <si>
    <t>Fora da AR - Atualização de 15 Monografias dos Ingredientes Ativos de Agrotóxicos, Saneantes Desinfestantes e Preservativos de Madeira, publicada por meio da IN n° 103/2021</t>
  </si>
  <si>
    <t>Proposta de Instrução Normativa que atualiza 15 Monografias dos Ingredientes Ativos de Agrotóxicos, Saneantes Desinfestantes e Preservativos de Madeira, publicada por meio da Instrução Normativa - IN n° 103, de 19 de outubro de 2021: A02 - Acefato, A41 - Amicarbazona, C25.1 - Cloridrato de Cartape, que passa a ter o código C25; C63 - Lambda-cialotrina, C81 - Ciclaniliprole, D25 - Diurom, F24 - Fenpropimorfe, F55 - Fenamidona, G05 - Glufosinato, I30 - Impirfluxam, M52 - Mefentrifuconazol, O21 - Oxatiapiprolina, P52 - Pimetrozina, P69 - Pinoxadem e T54 - Trifloxistrobina</t>
  </si>
  <si>
    <t>25351.935594/2022-36</t>
  </si>
  <si>
    <t>0.189.1.a</t>
  </si>
  <si>
    <t>Atualização de 15 Monografias dos Ingredientes Ativos de Agrotóxicos, Saneantes Desinfestantes e Preservativos de Madeira, publicada por meio da IN n° 103/2021</t>
  </si>
  <si>
    <t>http://antigo.anvisa.gov.br/consultas-publicas#/visualizar/499945</t>
  </si>
  <si>
    <t>http://antigo.anvisa.gov.br/legislacao#/visualizar/503074</t>
  </si>
  <si>
    <t>0.190</t>
  </si>
  <si>
    <t>Fora da AR -  Diretrizes gerais do piloto de implementação do procedimento otimizado de análise, baseado em critérios de risco, para confirmação da adequação aos requisitos sanitários da documentação submetida à Anvisa em petições de registro e de mudanças pós-registro de medicamentos</t>
  </si>
  <si>
    <t>A Lei nº 13.411, de 28 de dezembro de 2016, estabeleceu regras para aumentar a transparência e previsibilidade ao processo de concessão e renovação de registro de medicamento e de alteração pós-registro. No entanto, de acordo com o painel contendo o Ciclo de Vida da Análise de Petições disponível no Portal da Anvisa, o tempo médio atual de análises tem superado os prazos legais.</t>
  </si>
  <si>
    <t>25351.935242/2022-81</t>
  </si>
  <si>
    <t>0.190.1.a</t>
  </si>
  <si>
    <t>Diretrizes gerais do piloto de implementação do procedimento otimizado de análise, baseado em critérios de risco, para confirmação da adequação aos requisitos sanitários da documentação submetida à Anvisa em petições de registro e de mudanças pós-registro de medicamentos</t>
  </si>
  <si>
    <t>http://antigo.anvisa.gov.br/tap#/visualizar/500545</t>
  </si>
  <si>
    <t>http://antigo.anvisa.gov.br/consultas-publicas#/visualizar/500543</t>
  </si>
  <si>
    <t>http://antigo.anvisa.gov.br/legislacao#/visualizar/512150</t>
  </si>
  <si>
    <t>0.191</t>
  </si>
  <si>
    <t>Fora da AR - Revogação da RDC nº 624/2022, que dispõe sobre o controle pela Anvisa da importação das matérias-primas, da fabricação, da distribuição, da comercialização, da prescrição médica e da aplicação dos medicamentos à base de gangliosídeos</t>
  </si>
  <si>
    <t> Identificação de uma falha regulatória, pela existência de uma intervenção, no caso a RDC nº 624/2022, que gera novos problemas ao setor regulado, sem necessidade de sua existência, por exaurimento dos seus efeitos (obsoleta) específicos e por haver regulamentação que trate desse assunto de forma geral.</t>
  </si>
  <si>
    <t>RDC 624/2022</t>
  </si>
  <si>
    <t>25351.930192/2022-45</t>
  </si>
  <si>
    <t>0.191.1.a</t>
  </si>
  <si>
    <t>Revogação da RDC nº 624/2022, que dispõe sobre o controle pela Anvisa da importação das matérias-primas, da fabricação, da distribuição, da comercialização, da prescrição médica e da aplicação dos medicamentos à base de gangliosídeos</t>
  </si>
  <si>
    <t>http://antigo.anvisa.gov.br/tap#/visualizar/500547</t>
  </si>
  <si>
    <t>http://antigo.anvisa.gov.br/legislacao#/visualizar/503071</t>
  </si>
  <si>
    <t>0.192</t>
  </si>
  <si>
    <t xml:space="preserve"> Fora da AR - Procedimentos específicos para distribuição dos processos pendentes de registro de produtos técnicos equivalentes, pré-misturas e produtos formulados de agrotóxicos e afins, para fins de atendimento ao Art. 3°  do Decreto n° 10.833/2021</t>
  </si>
  <si>
    <t>O presente processo traz a Proposta de Instrução Normativa Conjunta (INC)  entre Anvisa, Ibama e MAPA que tem como objetivo estabelecer procedimentos específicos para distribuição dos processos pendentes de registro de produtos técnicos equivalentes, pré-misturas e produtos formulados de agrotóxicos e afins, protocolados nos órgãos federais de saúde, meio ambiente e agricultura antes de 07 de outubro de 2021, para fins de atendimento ao Art. 3° do Decreto nº 10.833, de 7 de outubro de 2021. 
Ressalta-se que a proposta de Instrução Normativa Conjunta – INC, bem como a revisão da sua redação, foram elaboradas em reunião por representantes da Anvisa, Ibama e MAPA sendo manifestado comum acordo entre os três órgãos. Importante frisar, que o MAPA  liderará o processo e realizará as etapas regulatórias necessárias, tais como a consulta pública, bem como a edição da referida norma.</t>
  </si>
  <si>
    <t>25351.921455/2022-25</t>
  </si>
  <si>
    <t>0.192.1.a</t>
  </si>
  <si>
    <t xml:space="preserve"> Procedimentos específicos para distribuição dos processos pendentes de registro de produtos técnicos equivalentes, pré-misturas e produtos formulados de agrotóxicos e afins, para fins de atendimento ao Art. 3°  do Decreto n° 10.833/2021</t>
  </si>
  <si>
    <t>Abertura formalizada pelo MAPA</t>
  </si>
  <si>
    <t>https://antigo.anvisa.gov.br/legislacao#/visualizar/512393</t>
  </si>
  <si>
    <t>0.193</t>
  </si>
  <si>
    <t>Fora da AR - Atualização de 1 Monografia de Ingrediente Ativo de Agrotóxicos, Saneantes Desinfestantes e Preservativos de Madeira, publicada por meio da IN n° 103/2021</t>
  </si>
  <si>
    <t xml:space="preserve">Proposta de Instrução Normativa que atualiza 1 Monografia de Ingrediente Ativo de Agrotóxicos, Saneantes Desinfestantes e Preservativos de Madeira, publicada por meio da Instrução Normativa - IN n° 103, de 19 de outubro de 2021:  Inclusão do subitem D27.5 - 2,4-D-DIETANOLAMINA na monografia do ingrediente ativo D27 - 2,4-D (2,4-D) . </t>
  </si>
  <si>
    <t>25351.936184/2022-11</t>
  </si>
  <si>
    <t>0.193.1.a</t>
  </si>
  <si>
    <t>Atualização de 1 Monografia de Ingrediente Ativo de Agrotóxicos, Saneantes Desinfestantes e Preservativos de Madeira, publicada por meio da IN n° 103/2021</t>
  </si>
  <si>
    <t>http://antigo.anvisa.gov.br/consultas-publicas#/visualizar/500549</t>
  </si>
  <si>
    <t>http://antigo.anvisa.gov.br/legislacao#/visualizar/504111</t>
  </si>
  <si>
    <t>0.194</t>
  </si>
  <si>
    <t>Fora da AR - Atualização de 5 Monografias de Ingredientes Ativos de Agrotóxicos, Saneantes Desinfestantes e Preservativos de Madeira, publicadas por meio da IN n° 103/2022</t>
  </si>
  <si>
    <t xml:space="preserve">Proposta de Instrução Normativa que atualiza 5 Monografias de Ingredientes Ativos de Agrotóxicos, Saneantes Desinfestantes e Preservativos de Madeira, publicadas por meio da Instrução Normativa - IN n° 103, de 19 de outubro de 2021:  C64 - CLOTIANIDINA, F35 - FENOTRINA, F43 - FIPRONIL, F64 - FOSFATO FÉRRICO e N09 - NOVALURON. </t>
  </si>
  <si>
    <t>25351.921476/2022-41</t>
  </si>
  <si>
    <t>0.194.1.a</t>
  </si>
  <si>
    <t>Atualização de 5 Monografias de Ingredientes Ativos de Agrotóxicos, Saneantes Desinfestantes e Preservativos de Madeira, publicadas por meio da IN n° 103/2022</t>
  </si>
  <si>
    <t>http://antigo.anvisa.gov.br/consultas-publicas#/visualizar/501140</t>
  </si>
  <si>
    <t>http://antigo.anvisa.gov.br/legislacao#/visualizar/506978</t>
  </si>
  <si>
    <t>0.195</t>
  </si>
  <si>
    <t>Fora da AR - Guia ICH M13A que trata dos requisitos técnicos para determinação da bioequivalência entre formas farmacêuticas sólidas de liberação imediata</t>
  </si>
  <si>
    <t>Atingimento do step 3 do grupo ICH M13 Bioequivalence for Immediate-Release Solid Oral Dosage Forms, do qual a Anvisa faz parte, que procura harmonizar entre os membros do ICH os requerimentos para a condução de estudos de bioequivalência para formas farmacêuticas sólidas de liberação imediata. Tais requisitos técnicos a serem harmonizados foram subdivididos, portanto, o processo em questão trata-se apenas do ICH M13A.. Espera-se conduzir a Consulta Regional acerca do Guia citado.</t>
  </si>
  <si>
    <t>25351.901722/2023-29</t>
  </si>
  <si>
    <t>0.195.1.a</t>
  </si>
  <si>
    <t>Guia ICH M13A que trata dos requisitos técnicos para determinação da bioequivalência entre formas farmacêuticas sólidas de liberação imediata</t>
  </si>
  <si>
    <t>http://antigo.anvisa.gov.br/tap#/visualizar/501141</t>
  </si>
  <si>
    <t>Edital de chamamento nº 20, de 28/02/2023, publicado no DOU de 13/03/2023</t>
  </si>
  <si>
    <t>http://antigo.anvisa.gov.br/propostas-regulatorias#/visualizar/502791</t>
  </si>
  <si>
    <t>0.196</t>
  </si>
  <si>
    <t>Fora da AR -  Inclusão do ingrediente ativo P70: PIRIBENCARBE na Relação dos Ingredientes Ativos de Agrotóxicos, Saneantes Desinfestantes e Preservativos de Madeira, publicada por meio da IN n° 103/2021</t>
  </si>
  <si>
    <r>
      <rPr>
        <sz val="11"/>
        <color rgb="FF000000"/>
        <rFont val="Calibri"/>
        <family val="2"/>
      </rPr>
      <t>Proposta de Instrução Normativa que inclui o ingrediente ativo </t>
    </r>
    <r>
      <rPr>
        <b/>
        <sz val="12"/>
        <color rgb="FF000000"/>
        <rFont val="Calibri"/>
        <family val="2"/>
      </rPr>
      <t>P70: PIRIBENCARBE  </t>
    </r>
    <r>
      <rPr>
        <sz val="12"/>
        <color rgb="FF000000"/>
        <rFont val="Calibri"/>
        <family val="2"/>
      </rPr>
      <t>na Relação dos Ingredientes Ativos de Agrotóxicos, Saneantes Desinfestantes e Preservativos de Madeira, publicada por meio da Instrução Normativa - IN n° 103, de 19 de outubro de 2021. </t>
    </r>
  </si>
  <si>
    <t>25351.903410/2023-50</t>
  </si>
  <si>
    <t>0.196.1.a</t>
  </si>
  <si>
    <t>Inclusão do ingrediente ativo P70: PIRIBENCARBE na Relação dos Ingredientes Ativos de Agrotóxicos, Saneantes Desinfestantes e Preservativos de Madeira, publicada por meio da IN n° 103/2021</t>
  </si>
  <si>
    <t>http://antigo.anvisa.gov.br/consultas-publicas#/visualizar/501143</t>
  </si>
  <si>
    <t>0.197</t>
  </si>
  <si>
    <t>Fora da AR -  Inclusão do ingrediente ativo D59 - Dimpropiridaz na Relação dos Ingredientes Ativos de Agrotóxicos, Saneantes Desinfestantes e Preservativos de Madeira, publicada por meio da IN n° 103/2021</t>
  </si>
  <si>
    <r>
      <rPr>
        <sz val="11"/>
        <color rgb="FF000000"/>
        <rFont val="Calibri"/>
        <family val="2"/>
      </rPr>
      <t>Proposta de Instrução Normativa que inclui o ingrediente ativo </t>
    </r>
    <r>
      <rPr>
        <b/>
        <sz val="12"/>
        <color rgb="FF000000"/>
        <rFont val="Calibri"/>
        <family val="2"/>
      </rPr>
      <t>D59 - Dimpropiridaz  </t>
    </r>
    <r>
      <rPr>
        <sz val="12"/>
        <color rgb="FF000000"/>
        <rFont val="Calibri"/>
        <family val="2"/>
      </rPr>
      <t>na Relação dos Ingredientes Ativos de Agrotóxicos, Saneantes Desinfestantes e Preservativos de Madeira, publicada por meio da Instrução Normativa - IN n° 103, de 19 de outubro de 2021.</t>
    </r>
  </si>
  <si>
    <t>25351.904016/2023-39</t>
  </si>
  <si>
    <t>0.197.1.a</t>
  </si>
  <si>
    <t>Inclusão do ingrediente ativo D59 - Dimpropiridaz na Relação dos Ingredientes Ativos de Agrotóxicos, Saneantes Desinfestantes e Preservativos de Madeira, publicada por meio da IN n° 103/2021</t>
  </si>
  <si>
    <t>http://antigo.anvisa.gov.br/consultas-publicas#/visualizar/501144</t>
  </si>
  <si>
    <t>http://antigo.anvisa.gov.br/legislacao#/visualizar/504345</t>
  </si>
  <si>
    <t>0.198</t>
  </si>
  <si>
    <t>Fora da AR - Atualização de 11 Monografias de Ingredientes Ativos de Agrotóxicos, Saneantes Desinfestantes e Preservativos de Madeira, publicadas por meio da IN n° 103/2021</t>
  </si>
  <si>
    <t>Proposta de Instrução Normativa que atualiza 11 Monografias de Ingredientes Ativos de Agrotóxicos, Saneantes Desinfestantes e Preservativos de Madeira, publicadas por meio da Instrução Normativa - IN n° 103, de 19 de outubro de 2021:  A26 – AZOXISTROBINA, B29 – BUPROFEZINA, B37 – BICARBONATO DE POTÁSSIO, C63 – LAMBDA-CIALOTRINA, C70 – CLORANTRANILIPROLE, C74 – CIANTRANILIPROLE, D25 – DIUROM, D36 – DIFENOCONAZOL, F49 – FLUDIOXONIL, F50 – FOSTIAZATO e F68 – FLUXAPIROXADE.</t>
  </si>
  <si>
    <t>25351.903148/2023-43</t>
  </si>
  <si>
    <t>0.198.1.a</t>
  </si>
  <si>
    <t>Atualização de 11 Monografias de Ingredientes Ativos de Agrotóxicos, Saneantes Desinfestantes e Preservativos de Madeira, publicadas por meio da IN n° 103/2021</t>
  </si>
  <si>
    <t>http://antigo.anvisa.gov.br/consultas-publicas#/visualizar/501145</t>
  </si>
  <si>
    <t>http://antigo.anvisa.gov.br/legislacao#/visualizar/505341</t>
  </si>
  <si>
    <t>0.199</t>
  </si>
  <si>
    <t>Fora da AR - Atualização de 12 Monografias de Ingredientes Ativos de Agrotóxicos, Saneantes Desinfestantes e Preservativos de Madeira, publicadas por meio da IN n° 103/2021</t>
  </si>
  <si>
    <t>Proposta de Instrução Normativa que atualiza 12 Monografias de Ingredientes Ativos de Agrotóxicos, Saneantes Desinfestantes e Preservativos de Madeira, publicadas por meio da Instrução Normativa - IN n° 103, de 19 de outubro de 2021:  B26 – BIFENTRINA, F74 – FENPROPIDINA, I13 – IMIDACLOPRIDO, I26 – IPCONAZOL, M17 – METOMIL, M31 – METALAXIL-M, P61 – PIROXASULFONA, S13 – S-METOLACLORO, T12 – TIABENDAZOL, T39 – TERBUTILAZINA, T70 – TOLFENPIRADE e Z04 – ZOXAMIDA.</t>
  </si>
  <si>
    <t>0.199.1.a</t>
  </si>
  <si>
    <t>Atualização de 12 Monografias de Ingredientes Ativos de Agrotóxicos, Saneantes Desinfestantes e Preservativos de Madeira, publicadas por meio da IN n° 103/2021</t>
  </si>
  <si>
    <t>http://antigo.anvisa.gov.br/consultas-publicas#/visualizar/501146</t>
  </si>
  <si>
    <t>http://antigo.anvisa.gov.br/legislacao#/visualizar/505340</t>
  </si>
  <si>
    <t>0.200</t>
  </si>
  <si>
    <t>Fora da AR -  Inclusão do ingrediente ativo S24: SEDAXANE na Relação dos Ingredientes Ativos de Agrotóxicos, Saneantes Desinfestantes e Preservativos de Madeira, publicada por meio da IN n° 103/2021</t>
  </si>
  <si>
    <t xml:space="preserve">Proposta de Instrução Normativa que inclui o ingrediente ativo S24: SEDAXANE  na Relação dos Ingredientes Ativos de Agrotóxicos, Saneantes Desinfestantes e Preservativos de Madeira, publicada por meio da Instrução Normativa - IN n° 103, de 19 de outubro de 2021. </t>
  </si>
  <si>
    <t>25351.902214/2023-68</t>
  </si>
  <si>
    <t>0.200.1.a</t>
  </si>
  <si>
    <t>Inclusão do ingrediente ativo S24: SEDAXANE na Relação dos Ingredientes Ativos de Agrotóxicos, Saneantes Desinfestantes e Preservativos de Madeira, publicada por meio da IN n° 103/2021</t>
  </si>
  <si>
    <t>http://antigo.anvisa.gov.br/consultas-publicas#/visualizar/501147</t>
  </si>
  <si>
    <t>0.201</t>
  </si>
  <si>
    <t>Fora da AR -  Inclusão do ingrediente ativo B62 - Brevibacillus parabrevis na Relação dos Ingredientes Ativos de Agrotóxicos, Saneantes Desinfestantes e Preservativos de Madeira, publicada por meio da IN n° 103/2021</t>
  </si>
  <si>
    <t xml:space="preserve">Proposta de Instrução Normativa - IN que inclui o ingrediente ativo B62 - Brevibacillus parabrevis  na Relação dos Ingredientes Ativos de Agrotóxicos, Saneantes Desinfestantes e Preservativos de Madeira, publicada por meio da Instrução Normativa - IN n° 103, de 19 de outubro de 2021. </t>
  </si>
  <si>
    <t>25351.900722/2023-10</t>
  </si>
  <si>
    <t>0.201.1.a</t>
  </si>
  <si>
    <t>Inclusão do ingrediente ativo B62 - Brevibacillus parabrevis na Relação dos Ingredientes Ativos de Agrotóxicos, Saneantes Desinfestantes e Preservativos de Madeira, publicada por meio da IN n° 103/2021</t>
  </si>
  <si>
    <t>http://antigo.anvisa.gov.br/consultas-publicas#/visualizar/501148</t>
  </si>
  <si>
    <t>http://antigo.anvisa.gov.br/legislacao#/visualizar/505342</t>
  </si>
  <si>
    <t>0.202</t>
  </si>
  <si>
    <t>Fora da AR -  Inclusão do ingrediente ativo T80 - (Z)-Tricos-9-eno na Relação dos Ingredientes Ativos de Agrotóxicos, Saneantes Desinfestantes e Preservativos de Madeira, publicada por meio da IN n° 103/2021</t>
  </si>
  <si>
    <t xml:space="preserve">Proposta de Instrução Normativa - IN que inclui o ingrediente ativo T80 - (Z)-Tricos-9-eno  na Relação dos Ingredientes Ativos de Agrotóxicos, Saneantes Desinfestantes e Preservativos de Madeira, publicada por meio da Instrução Normativa - IN n° 103, de 19 de outubro de 2021. </t>
  </si>
  <si>
    <t>0.202.1.a</t>
  </si>
  <si>
    <t>Inclusão do ingrediente ativo T80 - (Z)-Tricos-9-eno na Relação dos Ingredientes Ativos de Agrotóxicos, Saneantes Desinfestantes e Preservativos de Madeira, publicada por meio da IN n° 103/2021</t>
  </si>
  <si>
    <t>http://antigo.anvisa.gov.br/consultas-publicas#/visualizar/501149</t>
  </si>
  <si>
    <t>http://antigo.anvisa.gov.br/legislacao#/visualizar/505343</t>
  </si>
  <si>
    <t>0.203</t>
  </si>
  <si>
    <t>Fora da AR -  Inclusão do ingrediente ativo A71 - Ácido 1-Aminociclopropano-1-carboxílico na Relação dos Ingredientes Ativos de Agrotóxicos, Saneantes Desinfestantes e Preservativos de Madeira, publicada por meio da IN n° 103/2021</t>
  </si>
  <si>
    <t>Proposta de Instrução Normativa - IN que inclui o ingrediente ativo A71 - Ácido 1-Aminociclopropano-1-carboxílico  na Relação dos Ingredientes Ativos de Agrotóxicos, Saneantes Desinfestantes e Preservativos de Madeira, publicada por meio da Instrução Normativa - IN n° 103, de 19 de outubro de 2021. </t>
  </si>
  <si>
    <t>0.203.1.a</t>
  </si>
  <si>
    <t>Inclusão do ingrediente ativo A71 - Ácido 1-Aminociclopropano-1-carboxílico na Relação dos Ingredientes Ativos de Agrotóxicos, Saneantes Desinfestantes e Preservativos de Madeira, publicada por meio da IN n° 103/2021</t>
  </si>
  <si>
    <t>http://antigo.anvisa.gov.br/consultas-publicas#/visualizar/501540</t>
  </si>
  <si>
    <t>http://antigo.anvisa.gov.br/legislacao#/visualizar/505344</t>
  </si>
  <si>
    <t>0.204</t>
  </si>
  <si>
    <t>Fora da AR - Alteração da RDC nº 693/2022, que dispõe sobre as condições para registro de produtos saneantes com ação antimicrobiana</t>
  </si>
  <si>
    <t>Correções de alteração de mérito e melhoria para maior clareza de texto de norma atualizada pelo "revisaço".</t>
  </si>
  <si>
    <t>RDC nº 693/2022</t>
  </si>
  <si>
    <t>25351.930026/2022-49</t>
  </si>
  <si>
    <t>0.204.1.a</t>
  </si>
  <si>
    <t>Alteração da RDC nº 693/2022, que dispõe sobre as condições para registro de produtos saneantes com ação antimicrobiana</t>
  </si>
  <si>
    <t>http://antigo.anvisa.gov.br/tap#/visualizar/501971</t>
  </si>
  <si>
    <t>http://antigo.anvisa.gov.br/legislacao#/visualizar/501747</t>
  </si>
  <si>
    <t>0.205</t>
  </si>
  <si>
    <t>Fora da AR - Atualização da Lista das Denominações Comuns Brasileiras (DCB), aprovada pela RDC nº 469/2021 e suas atualizações</t>
  </si>
  <si>
    <t>A proposta ora apresentada de atualização da lista das DCB é decorrente das solicitações de inclusão, exclusão ou alteração de DCB submetidas por interessados e deliberadas pelo Comitê Técnico Temático de Denominações Comuns Brasileiras da Farmacopeia Brasileira (CTT DCB), nas reuniões virtuais realizadas no dia 8 de dezembro de 2022 e no dia 2 de fevereiro de 2023.</t>
  </si>
  <si>
    <t>25351.937147/2022-11</t>
  </si>
  <si>
    <t>0.205.1.a</t>
  </si>
  <si>
    <t>Atualização da Lista das Denominações Comuns Brasileiras (DCB), aprovada pela RDC nº 469/2021 e suas atualizações</t>
  </si>
  <si>
    <t>http://antigo.anvisa.gov.br/tap#/visualizar/501972</t>
  </si>
  <si>
    <t>http://antigo.anvisa.gov.br/legislacao#/visualizar/501748</t>
  </si>
  <si>
    <t>0.206</t>
  </si>
  <si>
    <t>Fora da AR -  Alteração da monografia do ingrediente ativo C10 - CIPERMETRINA na Relação dos Ingredientes Ativos de Agrotóxicos, Saneantes Desinfestantes e Preservativos de Madeira, publicada por meio da IN n° 103/2021</t>
  </si>
  <si>
    <t>Trata-se da proposta de Instrução Normativa que revoga as Resoluções-RE n° 1.851/2021 e n° 2.811/2021 e dispõe sobre a alteração da monografia do ingredientes ativos C10 - CIPERMETRINA, na Relação das Monografias dos Ingredientes Ativos de Agrotóxicos, saneantes desinfestantes e de Preservativos de Madeira, publicada por meio da Instrução Normativa - IN N° 103, de 19 de outubro de 2021. As Resoluções em apreço foram equivocadamente produzidas em um lapso temporal de apenas dois meses entre uma e outra, com redações sobrepostas e conflitantes entre si, gerando ambiguidade em seu entendimento. O texto proposto para substituí-las é mais claro, conciso e eliminou as incorreções técnicas existentes.</t>
  </si>
  <si>
    <t>25351.933090/2022-81</t>
  </si>
  <si>
    <t>0.206.1.a</t>
  </si>
  <si>
    <t>Alteração da monografia do ingrediente ativo C10 - CIPERMETRINA na Relação dos Ingredientes Ativos de Agrotóxicos, Saneantes Desinfestantes e Preservativos de Madeira, publicada por meio da IN n° 103/2021</t>
  </si>
  <si>
    <t>http://antigo.anvisa.gov.br/consultas-publicas#/visualizar/445874</t>
  </si>
  <si>
    <t>http://antigo.anvisa.gov.br/legislacao#/visualizar/501745</t>
  </si>
  <si>
    <t>0.207</t>
  </si>
  <si>
    <t>Fora da AR - Atualização em 2023 do Compêndio da Farmacopeia Brasileira (Métodos gerais e Capítulos), aprovado pela RDC nº 298/2019</t>
  </si>
  <si>
    <t xml:space="preserve"> Atualização do compêndio da Farmacopeia Brasileira para incluir novos textos farmacopeicos, para revisar os existentes ou excluir textos farmacopeicos. As atualizações são motivadas por demandas provenientes do setor regulado, de áreas internas da Anvisa ou outros. A atualização periódica desta proposta corresponde aos métodos gerais e capítulos relacionados do Compêndio da Farmacopeia Brasileira - 5.2.30 Carbono orgânico total, 5.3.3.10 Ensaio iodométrico de antibióticos, 5.5.3.2.1 Teste de esterilidade e ao novo capítulo sobre Correlação in vitro-in vivo</t>
  </si>
  <si>
    <t>25351.930989/2022-42</t>
  </si>
  <si>
    <t>0.207.1.a</t>
  </si>
  <si>
    <t>Atualização em 2023 do Compêndio da Farmacopeia Brasileira (Métodos gerais e Capítulos), aprovado pela RDC nº 298/2019</t>
  </si>
  <si>
    <t>http://antigo.anvisa.gov.br/tap#/visualizar/501974</t>
  </si>
  <si>
    <t>http://antigo.anvisa.gov.br/consultas-publicas#/visualizar/501975</t>
  </si>
  <si>
    <t>0.208</t>
  </si>
  <si>
    <t>Fora da AR - Alteração da RDC nº 456/2020, para dispor sobre as medidas a serem adotadas em aeroportos e aeronaves, em virtude da publicação da Portaria GM/MS nº 913/2022, do Ministro de Estado da Saúde, que declara o encerramento da Emergência em Saúde Pública de Importância Nacional (ESPIN) em decorrência da infecção humana pelo novo coronavírus (2019-nCoV)</t>
  </si>
  <si>
    <t>O número de novos casos por semana epidemiológica de notificação vem apresentando queda desde a semana 50/2022, e os óbitos demonstram retorno a patamares inferiores à semana 47/2022. Exigência do uso de máscaras faciais apenas na área restrita do aeroporto (lado Ar), enquanto no lado Terra não há essa exigência uma vez que a regra a ser seguida é a do Estado, e ainda que a maioria dos países recomenda o uso da máscara, porém, não impõe. Atualização das medidas a serem adotadas em aeroportos e aeronaves, para garantir que sejam proporcionais ao risco de saúde pública.</t>
  </si>
  <si>
    <t>RDC nº 456/2020; RDC nº 761/2022</t>
  </si>
  <si>
    <t>0.208.1.a</t>
  </si>
  <si>
    <t>Alteração da RDC nº 456/2020, para dispor sobre as medidas a serem adotadas em aeroportos e aeronaves, em virtude da publicação da Portaria GM/MS nº 913/2022, do Ministro de Estado da Saúde, que declara o encerramento da Emergência em Saúde Pública de Importância Nacional (ESPIN) em decorrência da infecção humana pelo novo coronavírus (2019-nCoV)</t>
  </si>
  <si>
    <t>http://antigo.anvisa.gov.br/tap#/visualizar/501976</t>
  </si>
  <si>
    <t>http://antigo.anvisa.gov.br/legislacao#/visualizar/501749</t>
  </si>
  <si>
    <t>0.209</t>
  </si>
  <si>
    <t>Fora da AR - Atualização de 10 Monografias de Ingredientes Ativos de Agrotóxicos, Saneantes Desinfestantes e Preservativos de Madeira, publicadas por meio da IN n° 103/2021</t>
  </si>
  <si>
    <t xml:space="preserve">Proposta de Instrução Normativa que atualiza 10 Monografias de Ingredientes Ativos de Agrotóxicos, Saneantes Desinfestantes e Preservativos de Madeira, publicadas por meio da Instrução Normativa - IN n° 103, de 19 de outubro de 2021: C36 – CIPROCONAZOL, C63 – LAMBDA-CIALOTRINA, D21 – DIQUATE, D59 – DIMPROPIRIDAZ, LF40 – FORMETANATO, F66 – FLUBENDIAMIDA, M26.1 – METSULFUROM METÍLICO, P34 – PIRIPROXIFEM e T24 – TRIFLURALINA, T34 – TRIFLUMUROM. </t>
  </si>
  <si>
    <t>25351.906465/2023-11</t>
  </si>
  <si>
    <t>0.209.1.a</t>
  </si>
  <si>
    <t>Atualização de 10 Monografias de Ingredientes Ativos de Agrotóxicos, Saneantes Desinfestantes e Preservativos de Madeira, publicadas por meio da IN n° 103/2021</t>
  </si>
  <si>
    <t>http://antigo.anvisa.gov.br/consultas-publicas#/visualizar/502793</t>
  </si>
  <si>
    <t>http://antigo.anvisa.gov.br/legislacao#/visualizar/507584</t>
  </si>
  <si>
    <t>0.210</t>
  </si>
  <si>
    <t>Fora da AR -  Alteração da monografia do ingrediente ativo M09 – METALDEÍDO na Relação dos Ingredientes Ativos de Agrotóxicos, Saneantes Desinfestantes e Preservativos de Madeira, publicada por meio da IN n° 103/2021</t>
  </si>
  <si>
    <t>Proposta de inclusão de uso agrícola com a cultura da soja, com LMR de 0,05 mg/kg e IS de 58 dias, na modalidade de emprego (aplicação) solo, da frase "Definição de resíduo para conformidade com o LMR e avaliação do risco dietético: metaldeído (Anvisa, 2023)", da  tabela de classificação toxicológica e dos parâmetros de referência toxicológicos, na monografia do ingrediente ativo M09 – METALDEÍDO, na Relação de Monografias de Ingredientes Ativos de Agrotóxicos, Saneantes Desinfestantes e Preservativos de Madeira, publicada  por meio da Instrução Normativa - IN n° 103, de 19 de outubro de 2021.</t>
  </si>
  <si>
    <t>0.210.1.a</t>
  </si>
  <si>
    <t>Alteração da monografia do ingrediente ativo M09 – METALDEÍDO na Relação dos Ingredientes Ativos de Agrotóxicos, Saneantes Desinfestantes e Preservativos de Madeira, publicada por meio da IN n° 103/2021</t>
  </si>
  <si>
    <t>http://antigo.anvisa.gov.br/consultas-publicas#/visualizar/502794</t>
  </si>
  <si>
    <t>http://antigo.anvisa.gov.br/legislacao#/visualizar/507586</t>
  </si>
  <si>
    <t>0.211</t>
  </si>
  <si>
    <t>Fora da AR - Revisão do método geral 5.1.6 Uniformidade de doses unitárias do Compêndio da Farmacopeia Brasileira (Métodos gerais e Capítulos), aprovado pela RDC nº 298/2019</t>
  </si>
  <si>
    <t>Necessidade frequente de atualização do compêndio da Farmacopeia Brasileira, seja para incluir novos textos farmacopeicos, para revisar os existentes ou para excluir textos farmacopeicos. Nesta proposta, se discute a revisão do método geral 5.1.6 Uniformidade de doses unitárias, com adequações para maior clareza de interpretação, fluidez e principalmente para harmonização com o texto do Pharmacopeial Discussion Group (PDG) e, consequentemente, com o o Guia Q4B - Quality Guideline Evaluation and Recommendation of Pharmacopoeial Texts for Use in the International Council for Harmonisation of Technical Requirements for Pharmaceuticals for Human Use (ICH )Regions.</t>
  </si>
  <si>
    <t>0.211.1.a</t>
  </si>
  <si>
    <t>Revisão do método geral 5.1.6 Uniformidade de doses unitárias do Compêndio da Farmacopeia Brasileira (Métodos gerais e Capítulos), aprovado pela RDC nº 298/2019</t>
  </si>
  <si>
    <t>http://antigo.anvisa.gov.br/consultas-publicas#/visualizar/502795</t>
  </si>
  <si>
    <t>0.212</t>
  </si>
  <si>
    <t>Fora da AR - Proposta de revisão da monografia da Psidium guajava L.  do Formulário de Fitoterápicos da Farmacopeia Brasileira, 2ª edição, de que trata a RDC nº 463/2021</t>
  </si>
  <si>
    <t>Proposta de atualização do Formulário de Fitoterápicos da Farmacopeia Brasileira 2ª edição, revisando a monografia da Psidium guajava L., tendo sido, após discussões técnicas em sucessivas reuniões, aprovada pelo Comitê Técnico Temático de Plantas Medicinais, em sua reunião realizada nos dias 30 de novembro e 1º de dezembro de 2022.</t>
  </si>
  <si>
    <t>0.212.1.a</t>
  </si>
  <si>
    <t>Proposta de revisão da monografia da Psidium guajava L.  do Formulário de Fitoterápicos da Farmacopeia Brasileira, 2ª edição, de que trata a RDC nº 463/2021</t>
  </si>
  <si>
    <t>http://antigo.anvisa.gov.br/consultas-publicas#/visualizar/502796</t>
  </si>
  <si>
    <t>0.213</t>
  </si>
  <si>
    <t>Fora da AR - Proposta de Guia de Avaliação de Segurança Biológica de Materiais de Uso em Saúde de Base Nanotecnológica</t>
  </si>
  <si>
    <t xml:space="preserve"> A RDC nº 751, de 2022 trouxe atualizações e alinhamento às perspectivas regulatórias globais, e alguns aspectos relacionados à inovação proporcionada por tecnologias convergentes e habilitadoras como a Nanotecnologia passaram a compor o novo regulamento. Pretende-se nesse tema, a ampla disseminação do conhecimento; redução da demanda de questionamentos referentes às disposições constantes na RDC n° 751/2022 sobre materiais de uso em saúde constituídos por nanomateriais; e, orientação e racionalização aplicadas ao processo de análise a ser conduzido pelo fabricante para identificação e mitigação de riscos biológicos potencialmente relacionados ao(s) nanomaterial (is) contido(s) em seu produto.</t>
  </si>
  <si>
    <t>25351.904325/2023-17</t>
  </si>
  <si>
    <t>0.213.1.a</t>
  </si>
  <si>
    <t>Guia de Avaliação de Segurança Biológica de Materiais de Uso em Saúde de Base Nanotecnológica</t>
  </si>
  <si>
    <t>http://antigo.anvisa.gov.br/propostas-regulatorias#/visualizar/502799</t>
  </si>
  <si>
    <t>63.1</t>
  </si>
  <si>
    <t>https://antigo.anvisa.gov.br/legislacao#/visualizar/507587</t>
  </si>
  <si>
    <t>0.214</t>
  </si>
  <si>
    <t>A prorrogação novamente  da RDC nº 567, de 2021, para os radiofármacos listados na IN nº 81, de 2020, e suas atualizações, foi considerada necessária porque não houve modificação substancial no cenário que motivou a edição da RDC nº 567, de 2021 e de suas prorrogações, restando evidenciada a necessidade de manutenção da norma com vistas à contenção da situação de desabastecimento iminente em nosso país. Neste sentido, faz-se necessário, novamente, a prorrogação da RDC nº 567, de 2021, normativa que contempla medidas sanitárias e regulatórias cabíveis para viabilizar a importação, em caráter excepcional e temporário, de radiofármacos para o abastecimento do mercado nacional, no limite das competências desta Agência, sob o risco dos pacientes não realizarem, a tempo e ao todo, exames e tratamentos necessários à preservação de sua saúde</t>
  </si>
  <si>
    <t>5351.926882/2021-19</t>
  </si>
  <si>
    <t>0.214.1.a</t>
  </si>
  <si>
    <t>Quinta prorrogação da vigência da RDC nº 567/2021, que dispõe sobre os critérios e procedimentos temporários e excepcionais para importação de radiofármacos industrializados constantes na IN nº 81/2020 e suas atualizações</t>
  </si>
  <si>
    <t>http://antigo.anvisa.gov.br/tap#/visualizar/503680</t>
  </si>
  <si>
    <t>http://antigo.anvisa.gov.br/legislacao#/visualizar/503490</t>
  </si>
  <si>
    <t>0.215</t>
  </si>
  <si>
    <t>Fora da AR - Abertura Única para atualização das listas do Anexo I da Portaria SVS/MS nº 344/98 (inclusão de substância)</t>
  </si>
  <si>
    <t>Riscos inaceitáveis, inerentes ao tipo de substância que se pretende regular. A análise que envolve a atualização periódica da Portaria avalia esses riscos e, após publicação, implementa um conjunto de ações, amparadas pelo conhecimento técnico-científico, para prevenir, minimizar e eliminar riscos, proteger e promover a saúde da população. Adicionalmente, em alguns casos, a natureza do problema decorre de questões externas à instituição, em que a atuação regulatória é necessária para que se garanta o cumprimento de obrigações advindas de Convenções internacionais</t>
  </si>
  <si>
    <t>25351.900281/2023-48</t>
  </si>
  <si>
    <t>0.215.1.a</t>
  </si>
  <si>
    <t>http://antigo.anvisa.gov.br/tap#/visualizar/503682</t>
  </si>
  <si>
    <t>http://antigo.anvisa.gov.br/legislacao#/visualizar/503491</t>
  </si>
  <si>
    <t>0.216</t>
  </si>
  <si>
    <t>Revisãoo do Anexo 1 do Guia ICH E6(R3) que trata das Boas Práticas Clínicas (BPC).</t>
  </si>
  <si>
    <t xml:space="preserve">
O guia E6 do ICH é o guia de referência para Boas Práticas Clínicas na condução de ensaios clínicos, sua versão vigente, E6(R2), foi implementado no Brasil desde Dezembro/2019. A revisão 3 do guia E6 visa atualizar o guia com abordagens mais flexíveis e baseadas em risco com objetivo de abarcar as inovações na condução de ensaios clínicos que vêm surgindo ao longo do tempo. Desta forma, é importante que o Brasil participe desse processo de revisão e implementação do guia para que os ensaios clínicos conduzidos no país estejam alinhados com os requisitos internacionais harmonizados.</t>
  </si>
  <si>
    <t>25351.941297/2019-24</t>
  </si>
  <si>
    <t>0.216.1.a</t>
  </si>
  <si>
    <t>http://antigo.anvisa.gov.br/propostas-regulatorias#/visualizar/503683</t>
  </si>
  <si>
    <t>0.217</t>
  </si>
  <si>
    <t>Fora da AR -  Proposta de Alteração das Monografia de ingredientes na Relação de Ingredientes Ativos de Agrotóxicos, Saneantes Desinfestantes e Preservativos de Madeira, publicada por meio da Instrução Normativa - IN N° 103, de 19 de outubro de 2021.</t>
  </si>
  <si>
    <t>Trata-se da proposta de Instrução Normativa que atualiza as Monografias dos Ingredientes Ativos de Agrotóxicos, Saneantes Desinfestantes e Preservativos de Madeira, publicada por meio da Instrução Normativa - IN n° 103, de 19 de outubro de 2021. Incluir o item A58.2 na monografia do ingrediente ativo A58 – Azadirachta indica, na Relação de Monografias dos Ingredientes Ativos de Agrotóxicos, Saneantes Desinfestantes e Preservativos de Madeira, publicada por meio da Resolução RE nº 665 de 20/02/2014 (DOU de 21/02/2014).</t>
  </si>
  <si>
    <t>25351.907106/2023-81</t>
  </si>
  <si>
    <t>0.217.1.a</t>
  </si>
  <si>
    <t>Alteração do item A58.2 na monografia do ingrediente ativo A58 – Azadirachta indica, na Relação de Monografias dos Ingredientes Ativos de Agrotóxicos, Saneantes Desinfestantes e Preservativos de Madeira, publicada por meio da Resolução RE nº 665 de 20/02/2014 (DOU de 21/02/2014).</t>
  </si>
  <si>
    <t>http://antigo.anvisa.gov.br/consultas-publicas#/visualizar/503684</t>
  </si>
  <si>
    <t>http://antigo.anvisa.gov.br/legislacao#/visualizar/507585</t>
  </si>
  <si>
    <t>0.218</t>
  </si>
  <si>
    <t>Fora da AR -  Proposta de Inclusão do ingrediente ativo I32 - ISOCICLOSERAM na Relação dos Ingredientes Ativos de Agrotóxicos, Saneantes Desinfestantes e Preservativos de Madeira, publicada por meio da Instrução Normativa - IN n° 103, de 19 de outubro de 2021.</t>
  </si>
  <si>
    <t>Trata-se da proposta de Instrução Normativa para Inclusão do ingrediente ativo I32 - ISOCICLOSERAM na Relação dos Ingredientes Ativos de Agrotóxicos, Saneantes Desinfestantes e Preservativos de Madeira, publicada por meio da Instrução Normativa - IN n° 103, de 19 de outubro de 2021.</t>
  </si>
  <si>
    <t xml:space="preserve"> 25351.909797/2023-58</t>
  </si>
  <si>
    <t>0.218.1.a</t>
  </si>
  <si>
    <t>Inclusão do ingrediente ativo I32 - ISOCICLOSERAM na Relação dos Ingredientes Ativos de Agrotóxicos, Saneantes Desinfestantes e Preservativos de Madeira, publicada por meio da Instrução Normativa - IN n° 103, de 19 de outubro de 2021.</t>
  </si>
  <si>
    <t>http://antigo.anvisa.gov.br/consultas-publicas#/visualizar/503685</t>
  </si>
  <si>
    <t>http://antigo.anvisa.gov.br/legislacao#/visualizar/509752</t>
  </si>
  <si>
    <t>0.219</t>
  </si>
  <si>
    <t>Fora da AR -  Proposta de  Inclusão da Monografia do ingrediente ativo P71: PIRIOFENONE na Relação de Ingredientes Ativos de Agrotóxicos, Saneantes Desinfestantes e Preservativos de Madeira, publicada por meio da Instrução Normativa - IN N° 103, de 19 de outubro de 2021.</t>
  </si>
  <si>
    <t>Trata-se da proposta de Instrução Normativa para inclusão da Monografia do ingrediente ativo P71: PIRIOFENONE na Relação de Ingredientes Ativos de Agrotóxicos, Saneantes Desinfestantes e Preservativos de Madeira, publicada por meio da Instrução Normativa - IN N° 103, de 19 de outubro de 2021.</t>
  </si>
  <si>
    <t>25351.909444/2023-58</t>
  </si>
  <si>
    <t>0.219.1.a</t>
  </si>
  <si>
    <t>Inclusão da Monografia do ingrediente ativo P71: PIRIOFENONE na Relação de Ingredientes Ativos de Agrotóxicos, Saneantes Desinfestantes e Preservativos de Madeira, publicada por meio da Instrução Normativa - IN N° 103, de 19 de outubro de 2021.</t>
  </si>
  <si>
    <t>http://antigo.anvisa.gov.br/consultas-publicas#/visualizar/503686</t>
  </si>
  <si>
    <t>http://antigo.anvisa.gov.br/legislacao#/visualizar/507580</t>
  </si>
  <si>
    <t>0.220</t>
  </si>
  <si>
    <t>Fora da AR -  Proposta de Exclusão do ingrediente ativo T45 - TIAZOPIR, da Relação de Monografias dos Ingredientes Ativos de Agrotóxicos, Saneantes Desinfestantes e Preservativos de Madeira, publicada por meio da Instrução Normativa - IN n° 103, de 19 de outubro de 2021, DOU de 20 de outubro de 2021.</t>
  </si>
  <si>
    <t>Trata-se da proposta de Instrução Normativa para excluir o ingrediente ativo T45 - TIAZOPIR, da Relação de Monografias dos Ingredientes Ativos de Agrotóxicos, Saneantes Desinfestantes e Preservativos de Madeira, publicada por meio da Instrução Normativa - IN n° 103, de 19 de outubro de 2021, DOU de 20 de outubro de 2021.</t>
  </si>
  <si>
    <t>0.220.1.a</t>
  </si>
  <si>
    <t>Exclusão do ingrediente ativo T45 - TIAZOPIR, da Relação de Monografias dos Ingredientes Ativos de Agrotóxicos, Saneantes Desinfestantes e Preservativos de Madeira, publicada por meio da Instrução Normativa - IN n° 103, de 19 de outubro de 2021, DOU de 20 de outubro de 2021.</t>
  </si>
  <si>
    <t>http://antigo.anvisa.gov.br/consultas-publicas#/visualizar/503687</t>
  </si>
  <si>
    <t>http://antigo.anvisa.gov.br/legislacao#/visualizar/507581</t>
  </si>
  <si>
    <t>0.221</t>
  </si>
  <si>
    <t xml:space="preserve"> A atualização das listas de aditivos alimentares e coadjuvantes  por meio da alteração da Instrução Normativa - IN nº 211, de 1º de março de 2023, que estabelece as funções tecnológicas, os limites máximos e as condições de uso para os aditivos alimentares e os coadjuvantes de tecnologia autorizados para uso em alimentos. Esta Instrução Normativa incorpora ao ordenamento jurídico nacional a Resolução GMC/MERCOSUL nº 27, de 17 de novembro de 2022.</t>
  </si>
  <si>
    <t>IN 211/2023</t>
  </si>
  <si>
    <t>0.221.1.a</t>
  </si>
  <si>
    <t>Atualização das listas de aditivos alimentares e coadjuvantes de tecnologia autorizados para uso em alimentos e incorporação ao ordenamento jurídico nacional a Resolução GMC/MERCOSUL nº 27, de 17 de novembro de 2022</t>
  </si>
  <si>
    <t>IN nº 211/2023</t>
  </si>
  <si>
    <t>http://antigo.anvisa.gov.br/legislacao#/visualizar/503494</t>
  </si>
  <si>
    <t>0.222</t>
  </si>
  <si>
    <t xml:space="preserve">Fora da AR -  Proposta de  Inclusões/alterações/substituições 21 I.A.: B41 - Boscalida, C07 - Casugamicina, C10 - Cipermetrina, C18 - Clorotalonil, C25 - Cloridrato de Cartape, C32 - Cletodim, C55 - Compostos à Base de Cobre, C63 - Lambda-Cialotrina, D06 - Deltametrina, D21 - Diquate, G05 - Glufosinato de Amônio, H07 - Haloxifope-P Metílico, I12 - Imazapir, I20 - Imazapique, I30 - Impirfluxam, M45 - Mandipropamida, O21 - Oxatiapiprolina, P23 - Propamocarbe, S13 - S-Metolacloro, T14 - Tiofanato Metílico, T48 – Tiametoxam. </t>
  </si>
  <si>
    <t xml:space="preserve">Trata-se da proposta de Instrução Normativa para  Inclusões/alterações/substituições 21 I.A.: B41 - Boscalida, C07 - Casugamicina, C10 - Cipermetrina, C18 - Clorotalonil, C25 - Cloridrato de Cartape, C32 - Cletodim, C55 - Compostos à Base de Cobre, C63 - Lambda-Cialotrina, D06 - Deltametrina, D21 - Diquate, G05 - Glufosinato de Amônio, H07 - Haloxifope-P Metílico, I12 - Imazapir, I20 - Imazapique, I30 - Impirfluxam, M45 - Mandipropamida, O21 - Oxatiapiprolina, P23 - Propamocarbe, S13 - S-Metolacloro, T14 - Tiofanato Metílico, T48 – Tiametoxam. </t>
  </si>
  <si>
    <t>25351.909894/2023-41</t>
  </si>
  <si>
    <t>0.222.1.a</t>
  </si>
  <si>
    <t xml:space="preserve">Inclusões/alterações/substituições 21 I.A.: B41 - Boscalida, C07 - Casugamicina, C10 - Cipermetrina, C18 - Clorotalonil, C25 - Cloridrato de Cartape, C32 - Cletodim, C55 - Compostos à Base de Cobre, C63 - Lambda-Cialotrina, D06 - Deltametrina, D21 - Diquate, G05 - Glufosinato de Amônio, H07 - Haloxifope-P Metílico, I12 - Imazapir, I20 - Imazapique, I30 - Impirfluxam, M45 - Mandipropamida, O21 - Oxatiapiprolina, P23 - Propamocarbe, S13 - S-Metolacloro, T14 - Tiofanato Metílico, T48 – Tiametoxam. </t>
  </si>
  <si>
    <t>http://antigo.anvisa.gov.br/consultas-publicas#/visualizar/503688</t>
  </si>
  <si>
    <t>http://antigo.anvisa.gov.br/legislacao#/visualizar/506979</t>
  </si>
  <si>
    <t>0.223</t>
  </si>
  <si>
    <t>Fora da AR -   Proposta de Alterações/Inclusões de monografias de 9 ingredientes ativos de agrotóxicos: D17 – DIFLUBENZUROM, F23.1 – FLUASIFOPE-P BUTÍLICO, F71 – FLORPIRAUXIFENO BENZÍLICO, G01 – GLIFOSATO, I30 – IMPIRFLUXAM, M33 – METAMITRONA, M35 – METILCICLOPROPENO, P43 – PIRIMETANIL, T54 – TRIFLOXISTROBINA.</t>
  </si>
  <si>
    <t>Trata-se da proposta de Instrução Normativa para alterações/Inclusões de monografias de 9 ingredientes ativos de agrotóxicos: D17 – DIFLUBENZUROM, F23.1 – FLUASIFOPE-P BUTÍLICO, F71 – FLORPIRAUXIFENO BENZÍLICO, G01 – GLIFOSATO, I30 – IMPIRFLUXAM, M33 – METAMITRONA, M35 – METILCICLOPROPENO, P43 – PIRIMETANIL, T54 – TRIFLOXISTROBINA.</t>
  </si>
  <si>
    <t>25351.912838/2023-93</t>
  </si>
  <si>
    <t>0.223.1.a</t>
  </si>
  <si>
    <t>Proposta de alterações/Inclusões de monografias de 9 ingredientes ativos de agrotóxicos: D17 – DIFLUBENZUROM, F23.1 – FLUASIFOPE-P BUTÍLICO, F71 – FLORPIRAUXIFENO BENZÍLICO, G01 – GLIFOSATO, I30 – IMPIRFLUXAM, M33 – METAMITRONA, M35 – METILCICLOPROPENO, P43 – PIRIMETANIL, T54 – TRIFLOXISTROBINA.</t>
  </si>
  <si>
    <t>http://antigo.anvisa.gov.br/consultas-publicas#/visualizar/504081</t>
  </si>
  <si>
    <t>http://antigo.anvisa.gov.br/legislacao#/visualizar/507583</t>
  </si>
  <si>
    <t>0.224</t>
  </si>
  <si>
    <t>Fora da AR -  Proposta de Instrução Normativa - IN que inclui o ingrediente ativo T75: Trichoderma reesei na Relação das Monografias de Ingredientes Ativos de Agrotóxicos</t>
  </si>
  <si>
    <t>Trata-se da proposta de Instrução Normativa - IN que inclui o ingrediente ativo T75: Trichoderma reesei na Relação das Monografias de Ingredientes Ativos de Agrotóxicos</t>
  </si>
  <si>
    <t>25351.912727/2023-87</t>
  </si>
  <si>
    <t>0.224.1.a</t>
  </si>
  <si>
    <t>Inclui o ingrediente ativo T75: Trichoderma reesei na Relação das Monografias de Ingredientes Ativos de Agrotóxicos</t>
  </si>
  <si>
    <t>http://antigo.anvisa.gov.br/consultas-publicas#/visualizar/504082</t>
  </si>
  <si>
    <t>http://antigo.anvisa.gov.br/legislacao#/visualizar/507582</t>
  </si>
  <si>
    <t>0.225</t>
  </si>
  <si>
    <t>A proposta ora apresentada de atualização da lista das DCB é decorrente das solicitações de inclusão, exclusão ou alteração de DCB submetidas por interessados e deliberadas pelo Comitê Técnico Temático de Denominações Comuns Brasileiras da Farmacopeia Brasileira (CTT DCB), nas reuniões virtuais realizadas no dia 16 de março de 2023 e no dia 13 de abril de 2023.</t>
  </si>
  <si>
    <t>0.225.1.a</t>
  </si>
  <si>
    <t>Atualização 2023 da Lista das Denominações Comuns Brasileiras (DCB), aprovada pela RDC nº 469/2021 e suas atualizações</t>
  </si>
  <si>
    <t>http://antigo.anvisa.gov.br/legislacao#/visualizar/504113</t>
  </si>
  <si>
    <t>0.226</t>
  </si>
  <si>
    <t xml:space="preserve">Abertura única de processo regulatório para atualização periódica das listas de aditivos alimentares e coadjuvantes de tecnologia autorizados para uso em alimento - As alterações propostas na Instrução Normativa - IN nº 211, de 2023, objetivam a inclusão ou extensão de uso de aditivos alimentares e coadjuvantes de tecnologia em decorrência da manifestação técnica favorável da GEARE/GGALI às petições protocoladas na Anvisa. As alterações englobam: permissão de uso de novos aditivos alimentares e coadjuvantes de tecnologia em certas categorias de alimentos ou ampliam o uso das substâncias já permitidas para outras categorias de alimentos; modificação das denominações atuais e a criação de novas categorias e descritores; ampliação da autorização de uso de aditivos alimentares; e ajustes nas notas relativas às condições de uso estabelecidas para certos aditivos alimentares. </t>
  </si>
  <si>
    <t>25351.933597/2021-54</t>
  </si>
  <si>
    <t>0.226.1.a</t>
  </si>
  <si>
    <t>Atualização periódica das listas de aditivos alimentares e coadjuvantes de tecnologia autorizados para uso em alimento</t>
  </si>
  <si>
    <t>http://antigo.anvisa.gov.br/tap#/visualizar/504372</t>
  </si>
  <si>
    <t>http://antigo.anvisa.gov.br/legislacao#/visualizar/504114</t>
  </si>
  <si>
    <t>0.227</t>
  </si>
  <si>
    <t>Fora da AR - Aprova a Errata nº 02 da Farmacopeia Brasileira, 6ª edição, de que trata a Resolução de Diretoria Colegiada - RDC nº 298, de 12 de agosto de 2019.</t>
  </si>
  <si>
    <t>Considerando a necessidade de contínua revisão e aprimoramento da matéria, esta 2a errata inclui novos pedidos de correções no texto da Farmacopeia Brasileira 6a edição, as quais serão incorporadas na próxima atualização da Farmacopeia Brasileira 6ª edição.</t>
  </si>
  <si>
    <t>25351.929139/2021-11</t>
  </si>
  <si>
    <t>0.227.1.a</t>
  </si>
  <si>
    <t>Aprova a Errata nº 02 da Farmacopeia Brasileira, 6ª edição, de que trata a Resolução de Diretoria Colegiada - RDC nº 298, de 12 de agosto de 2019.</t>
  </si>
  <si>
    <t>http://antigo.anvisa.gov.br/legislacao#/visualizar-etapa/504370</t>
  </si>
  <si>
    <t>http://antigo.anvisa.gov.br/legislacao#/visualizar/504340</t>
  </si>
  <si>
    <t>0.228</t>
  </si>
  <si>
    <t>Fora da AR - Revoga a Resolução de Diretoria Colegiada - RDC nº 754, de 29 de setembro de 2022, e a Resolução de Diretoria Colegiada - RDC nº 759, de 3 de novembro de 2022, em virtude do encerramento da Emergência de Saúde Pública de Importância Internacional - ESPII declarada em virtude do surto decorrente do novo Coronavírus - SARS-CoV-2.</t>
  </si>
  <si>
    <t>Considerando o encerramento da ESPII, redução de casos e óbitos pela COVID-19 no Brasil e no mundo, e de modo claro e objetivo, pode ser afirmar que, tal qual a Lei nº 13.979, de 2020, e a Portaria Interministerial nº 678, de 12 de setembro de 2022, a Resolução de Diretoria Colegiada - RDC nº 754, de 29 de setembro de 2022, e a Resolução de Diretoria Colegiada - RDC nº 759, de 3 de novembro de 2022, encontrarão o exaurimento de sua eficácia e vigência independentemente de qualquer motivação ou ato administrativo decisório da Diretoria Colegiada desta ANVISA.</t>
  </si>
  <si>
    <t>RDC nº 754/2022; RDC nº 759/2022</t>
  </si>
  <si>
    <t>25351.907766/2023-62</t>
  </si>
  <si>
    <t>0.228.1.a</t>
  </si>
  <si>
    <t xml:space="preserve"> Revogação a Resolução de Diretoria Colegiada - RDC nº 754, de 29 de setembro de 2022, e a Resolução de Diretoria Colegiada - RDC nº 759, de 3 de novembro de 2022, em virtude do encerramento da Emergência de Saúde Pública de Importância Internacional - ESPII declarada em virtude do surto decorrente do novo Coronavírus - SARS-CoV-2.</t>
  </si>
  <si>
    <t>http://antigo.anvisa.gov.br/tap#/visualizar/504371</t>
  </si>
  <si>
    <t>http://antigo.anvisa.gov.br/legislacao#/visualizar/504341</t>
  </si>
  <si>
    <t>0.229</t>
  </si>
  <si>
    <t>Prorrogação da Resolução de Diretoria Colegiada - RDC nº 415, de 26 de agosto de 2020, que define novos critérios e procedimentos extraordinários para tratamento de petições de registro e mudanças pós-registro de medicamentos e produtos biológicos em virtude da emergência de saúde pública internacional decorrente do novo Coronavírus.</t>
  </si>
  <si>
    <t>0.229.1.a</t>
  </si>
  <si>
    <t>http://antigo.anvisa.gov.br/tap#/visualizar/504376</t>
  </si>
  <si>
    <t>http://antigo.anvisa.gov.br/legislacao#/visualizar/504348</t>
  </si>
  <si>
    <t>0.230</t>
  </si>
  <si>
    <t>Fora da AR - Prorroga a vigência da Resolução de Diretoria Colegiada - RDC nº 373 de 16 de abril de 2020, que altera o art. 29 da Resolução de Diretoria Colegiada - RDC nº 72, de 29 de dezembro de 2009 que dispõe sobre o Regulamento Técnico que visa à promoção da saúde nos portos de controle sanitário instalados em território nacional, e embarcações que por eles transitem durante a Emergência de Saúde Pública de Importância Internacional (ESPII) COVID-19.</t>
  </si>
  <si>
    <t>Com o fim da RDC nº 373, de 16/04/2020, o processo de trabalho retornará ao estabelecido pela RDC nº 72/2009, a qual, vem passando por alterações ao longo de treze anos desde a sua publicação. A volta ao cenário de 2019, anterior a Emergência em Saúde Pública de Importância Nacional (ESPIN), é impraticável tanto para ANVISA, como para outros órgãos de governo, ou empresas. Este retorno não é inclusive desejável, sob muitos aspectos, especialmente no que tange à incorporação de tecnologias e modernização de processos de trabalho.</t>
  </si>
  <si>
    <t>RDC nº 373/20</t>
  </si>
  <si>
    <t>25351.910394/2020-17</t>
  </si>
  <si>
    <t>0.230.1.a</t>
  </si>
  <si>
    <t>Prorrogação da vigência da Resolução de Diretoria Colegiada - RDC nº 373 de 16 de abril de 2020, que altera o art. 29 da Resolução de Diretoria Colegiada - RDC nº 72, de 29 de dezembro de 2009 que dispõe sobre o Regulamento Técnico que visa à promoção da saúde nos portos de controle sanitário instalados em território nacional, e embarcações que por eles transitem durante a Emergência de Saúde Pública de Importância Internacional (ESPII) COVID-19.</t>
  </si>
  <si>
    <t>RDC nº 373/2020</t>
  </si>
  <si>
    <t>http://antigo.anvisa.gov.br/tap#/visualizar/504379</t>
  </si>
  <si>
    <t>http://antigo.anvisa.gov.br/legislacao#/visualizar/504742</t>
  </si>
  <si>
    <t>0.231</t>
  </si>
  <si>
    <t>Fora da AR - Prorrogar a vigência da Resolução de Diretoria Colegiada - RDC nº 377, de 28/04/2020, que autoriza, em caráter temporário e excepcional, a utilização de "testes rápidos" (ensaios imunocromatográficos) para a COVID-19 em farmácias, suspende os efeitos do § 2º do art. 69 e do art. 70 da Resolução de Diretoria Colegiada - RDC nº 44, de 17 de agosto de 2009.</t>
  </si>
  <si>
    <t>Com a proximidade do fim da vigência da norma, em 21 de maio de 202, há a preocupação quanto os possíveis impactos da cessação da oferta de testagem para COVID-19 nas farmácias nas ações de contenção da doença pelo MS, Secretarias Estaduais de Saúde, Secretarias Municipais de Saúde e DF, bem como, na demanda por esse serviço no SUS. Entende-se como adequada a extensão da vigência da RDC 377/2020 por mais 180 (cento e oitenta dias) a fim de garantir a segurança jurídica da atuação das farmácias e evitar a descontinuidade ou ruptura na oferta de testes, até que se entre em vigor a nova Resolução que dispõe sobre o funcionamento de Laboratórios Clínicos, de Laboratórios de Anatomia Patológica e de outros Serviços que executam as atividades relacionadas aos Exames de Análises Clínicas (EAC), que inclui as farmácias.</t>
  </si>
  <si>
    <t>RDC nº 377/20</t>
  </si>
  <si>
    <t>25351.910697/2020-21</t>
  </si>
  <si>
    <t>0.231.1.a</t>
  </si>
  <si>
    <t>Prorrogação da vigência da Resolução de Diretoria Colegiada - RDC nº 377, de 28/04/2020, que autoriza, em caráter temporário e excepcional, a utilização de "testes rápidos" (ensaios imunocromatográficos) para a COVID-19 em farmácias, suspende os efeitos do § 2º do art. 69 e do art. 70 da Resolução de Diretoria Colegiada - RDC nº 44, de 17 de agosto de 2009.</t>
  </si>
  <si>
    <t>RDC nº 377/2020</t>
  </si>
  <si>
    <t>http://antigo.anvisa.gov.br/tap#/visualizar/504760</t>
  </si>
  <si>
    <t>http://antigo.anvisa.gov.br/legislacao#/visualizar/504741</t>
  </si>
  <si>
    <t>0.232</t>
  </si>
  <si>
    <t>Fora da AR - Prorroga a Resolução da Diretoria Colegiada - RDC nº 522, de 23/06/2021, que dispõe sobre a apreciação e deliberação de recursos administrativos, em última instância, por meio de Circuito Deliberativo, em virtude da situação de Emergência em Saúde Pública de Importância Nacional decorrente do surto do novo coronavírus - SARS-CoV-2.</t>
  </si>
  <si>
    <t>A fim de evitar um cenário instável de transição entre o fim do período de vigência e a entrada em vigor do novo marco regulatório de recursos administrativos na Anvisa, sem descuidar da necessária uniformidade de ação da Agência, propõe-se a prorrogação do prazo de vigência da RDC nº 522/2021 e da RDC nº 525/2021 por mais 365 (trezentos e sessenta e cinco) dias.</t>
  </si>
  <si>
    <t>RDC nº 522/21</t>
  </si>
  <si>
    <t>25351.912772/2023-31</t>
  </si>
  <si>
    <t>0.232.1.a</t>
  </si>
  <si>
    <t>Prorrogação da Resolução da Diretoria Colegiada - RDC nº 522, de 23/06/2021, que dispõe sobre a apreciação e deliberação de recursos administrativos, em última instância, por meio de Circuito Deliberativo, em virtude da situação de Emergência em Saúde Pública de Importância Nacional decorrente do surto do novo coronavírus - SARS-CoV-2.</t>
  </si>
  <si>
    <t>http://antigo.anvisa.gov.br/tap#/visualizar/504761</t>
  </si>
  <si>
    <t>http://antigo.anvisa.gov.br/legislacao#/visualizar/504740</t>
  </si>
  <si>
    <t>0.233</t>
  </si>
  <si>
    <t>Fora da AR - Proroga a vigência da Resolução de Diretoria Colegiada - RDC nº 384, de 12 de maio de 2020, que dispõe sobre inclusão temporária de procedimento de emissão de certificado sanitário por análise documental, regulamentado na Resolução de Diretoria Colegiada - RDC nº 72, de 29 de dezembro de 2009, às embarcações durante à vigência da pandemia de COVID-19.</t>
  </si>
  <si>
    <t>A revogação da RDC nº 384/2020, traria impacto negativo para a fiscalização e monitoramento das condições de saúde nas plataformas, tendo em vista a contínua redução do quadro de servidores da GGPAF. A perspectiva de voltar a realizar 100% das emissões de CCSB e CICSB mediante inspeção a bordo, conforme estabelecido pela RDC nº 72/2009, consistiria num grave problema para a Gerência Geral de Portos Aeroportos, Fronteiras e Recintos Alfandegados (GGPAF) e para a atuação da ANVISA nos portos. Tal problema não poderia ser solucionado no curto prazo, pois não há como ampliar o número de fiscais da Anvisa nos cerca de 80 portos nacionais em funcionamento.</t>
  </si>
  <si>
    <t>RDC nº 384/2020</t>
  </si>
  <si>
    <t>25351.915329/2020-70</t>
  </si>
  <si>
    <t>0.233.1.a</t>
  </si>
  <si>
    <t xml:space="preserve"> Prorrogação  da vigência da Resolução de Diretoria Colegiada - RDC nº 384, de 12 de maio de 2020, que dispõe sobre inclusão temporária de procedimento de emissão de certificado sanitário por análise documental, regulamentado na Resolução de Diretoria Colegiada - RDC nº 72, de 29 de dezembro de 2009, às embarcações durante à vigência da pandemia de COVID-19.</t>
  </si>
  <si>
    <t>http://antigo.anvisa.gov.br/tap#/visualizar/504762</t>
  </si>
  <si>
    <t>http://antigo.anvisa.gov.br/legislacao#/visualizar/504743</t>
  </si>
  <si>
    <t>0.234</t>
  </si>
  <si>
    <t>Fora da AR - Prorroga a vigência da Resolução de Diretoria Colegiada - RDC nº 534, de 23 de agosto de 2021, que dispõe de forma extraordinária e temporária sobre submissão contínua de dossiês de desenvolvimento clínico de vacinas Covid-19 pelas universidades públicas brasileiras ou instituições com financiamento público.</t>
  </si>
  <si>
    <t>Caso não seja prorrogada, deixa lacuna regulatória que oriente e dê guarida à submissão contínua, limitando o assessoramento da Agência no desenvolvimento clínico de vacinas Covid-19 pelas universidades públicas brasileiras ou instituições com financiamento público.</t>
  </si>
  <si>
    <t>RDC n. 534/221</t>
  </si>
  <si>
    <t>0.234.1.a</t>
  </si>
  <si>
    <t>Prorrogação da vigência da Resolução de Diretoria Colegiada - RDC nº 534, de 23 de agosto de 2021, que dispõe de forma extraordinária e temporária sobre submissão contínua de dossiês de desenvolvimento clínico de vacinas Covid-19 pelas universidades públicas brasileiras ou instituições com financiamento público.</t>
  </si>
  <si>
    <t>http://antigo.anvisa.gov.br/tap#/visualizar/504764</t>
  </si>
  <si>
    <t>http://antigo.anvisa.gov.br/legislacao#/visualizar/504745</t>
  </si>
  <si>
    <t>0.235</t>
  </si>
  <si>
    <t>Fora da AR -  Proposta de Instrução Normativa - IN para alteração da monografia do ingrediente ativo I23 - IPBC, na Relação de Monografias de Ingredientes Ativos de Agrotóxicos, Saneantes Desinfestantes e Preservativos de Madeira</t>
  </si>
  <si>
    <t>Trata-se da proposta de alteração da monografia do ingrediente ativo I23 - IPBC, na Relação de Monografias de Ingredientes Ativos de Agrotóxicos, Saneantes Desinfestantes e Preservativos de Madeira, publicada por meio da Instrução Normativa - IN n° 103, de 19 de outubro de 2021. Prazo: 60 dias a contar da data da publicação desta CP.</t>
  </si>
  <si>
    <t>25351.915500/2023-93</t>
  </si>
  <si>
    <t>0.235.1.a</t>
  </si>
  <si>
    <t>Atera a  monografia do ingrediente ativo I23 - IPBC, na Relação de Monografias de Ingredientes Ativos de Agrotóxicos, Saneantes Desinfestantes e Preservativos de Madeirana</t>
  </si>
  <si>
    <t>http://antigo.anvisa.gov.br/consultas-publicas#/visualizar/504765</t>
  </si>
  <si>
    <t>https://antigo.anvisa.gov.br/legislacao#/visualizar/510950</t>
  </si>
  <si>
    <t>0.236</t>
  </si>
  <si>
    <t>Fora da AR -  Proposta de Instrução Normativa - IN para  incluir o ingrediente ativo P72 - PENFLUFEM na Relação de Monografias de Ingredientes Ativos de Agrotóxicos, Saneantes Desinfestantes e Preservativos de Madeira</t>
  </si>
  <si>
    <t>Trata-se da proposta de inclusão da monografia do ingrediente ativo I23 - IPBC, na Relação de Monografias de Ingredientes Ativos de Agrotóxicos, Saneantes Desinfestantes e Preservativos de Madeira, publicada por meio da Instrução Normativa - IN n° 103, de 19 de outubro de 2021. Prazo: 60 dias a contar da data da publicação desta CP.</t>
  </si>
  <si>
    <t>25351.913421/2023-48</t>
  </si>
  <si>
    <t>0.236.1.a</t>
  </si>
  <si>
    <t>Incluir o ingrediente ativo P72 - PENFLUFEM na Relação de Monografias de Ingredientes Ativos de Agrotóxicos, Saneantes Desinfestantes e Preservativos de Madeira</t>
  </si>
  <si>
    <t>http://antigo.anvisa.gov.br/consultas-publicas#/visualizar/504766</t>
  </si>
  <si>
    <t>http://antigo.anvisa.gov.br/legislacao#/visualizar/509754</t>
  </si>
  <si>
    <t>0.237</t>
  </si>
  <si>
    <t>Fora da AR -  Proposta de Instrução Normativa - IN para incluir o ingrediente ativo F76 -FLUINDAPIR  na Relação de Monografias de Ingredientes Ativos de Agrotóxicos, Saneantes Desinfestantes e Preservativos de Madeira</t>
  </si>
  <si>
    <t>Trata-se da proposta de inclusãoo do  ingrediente ativo F76 -FLUINDAPIR na Relação de Monografias de Ingredientes Ativos de Agrotóxicos, Saneantes Desinfestantes e Preservativos de Madeira, publicada por meio da Instrução Normativa - IN n° 103, de 19 de outubro de 2021. Prazo: 60 dias a contar da data da publicação desta CP.</t>
  </si>
  <si>
    <t>0.2371.a</t>
  </si>
  <si>
    <t>Incluir o ingrediente ativo F76 -FLUINDAPIR  na Relação de Monografias de Ingredientes Ativos de Agrotóxicos, Saneantes Desinfestantes e Preservativos de Madeira</t>
  </si>
  <si>
    <t>http://antigo.anvisa.gov.br/consultas-publicas#/visualizar/504768</t>
  </si>
  <si>
    <t>http://antigo.anvisa.gov.br/legislacao#/visualizar/509755</t>
  </si>
  <si>
    <t>0.238</t>
  </si>
  <si>
    <t>Fora da AR -  Proposta de Instrução Normativa - IN para inclusão do  ingrediente ativo F75 - FLUCARBAZONA SÓDICA na Relação de Monografias de Ingredientes Ativos de Agrotóxicos, Saneantes Desinfestantes e Preservativos de Madeira</t>
  </si>
  <si>
    <t>Trata-se da proposta de inclusão  do  ingrediente ativo F75 - FLUCARBAZONA SÓDICA, na Relação de Monografias de Ingredientes Ativos de Agrotóxicos, Saneantes Desinfestantes e Preservativos de Madeira, publicada por meio da Instrução Normativa - IN n° 103, de 19 de outubro de 2021. Prazo: 60 dias a contar da data da publicação desta CP.</t>
  </si>
  <si>
    <t>0.238.1.a</t>
  </si>
  <si>
    <t>inclusão do  ingrediente ativo F75 - FLUCARBAZONA SÓDICA na Relação de Monografias de Ingredientes Ativos de Agrotóxicos, Saneantes Desinfestantes e Preservativos de Madeira</t>
  </si>
  <si>
    <t>http://antigo.anvisa.gov.br/consultas-publicas#/visualizar/504769</t>
  </si>
  <si>
    <t>http://antigo.anvisa.gov.br/legislacao#/visualizar/509756</t>
  </si>
  <si>
    <t>0.239</t>
  </si>
  <si>
    <t>Fora da AR -  Proposta de Instrução Normativa - IN para inclusão do ingrediente ativo I33 -IPFLUFENOQUIM  na Relação de Monografias de Ingredientes Ativos de Agrotóxicos, Saneantes Desinfestantes e Preservativos de Madeira</t>
  </si>
  <si>
    <t>Trata-se da proposta de inclusão do ingrediente ativo I33 -IPFLUFENOQUIM, na Relação de Monografias de Ingredientes Ativos de Agrotóxicos, Saneantes Desinfestantes e Preservativos de Madeira, publicada por meio da Instrução Normativa - IN n° 103, de 19 de outubro de 2021. Prazo: 60 dias a contar da data da publicação desta CP.</t>
  </si>
  <si>
    <t>0.239.1.a</t>
  </si>
  <si>
    <t>inclusão do ingrediente ativo I33 -IPFLUFENOQUIM  na Relação de Monografias de Ingredientes Ativos de Agrotóxicos, Saneantes Desinfestantes e Preservativos de Madeira</t>
  </si>
  <si>
    <t>http://antigo.anvisa.gov.br/consultas-publicas#/visualizar/504940</t>
  </si>
  <si>
    <t>http://antigo.anvisa.gov.br/legislacao#/visualizar/509757</t>
  </si>
  <si>
    <t>0.240</t>
  </si>
  <si>
    <t>Fora da AR -  Proposta de Instrução Normativa - IN para inclusão do ingrediente ativo T81 -TOLPIRALATE na Relação de Monografias de Ingredientes Ativos de Agrotóxicos, Saneantes Desinfestantes e Preservativos de Madeira</t>
  </si>
  <si>
    <t>Trata-se da proposta de inclusão do ingrediente ativo T81 -TOLPIRALATE, na Relação de Monografias de Ingredientes Ativos de Agrotóxicos, Saneantes Desinfestantes e Preservativos de Madeira, publicada por meio da Instrução Normativa - IN n° 103, de 19 de outubro de 2021. Prazo: 60 dias a contar da data da publicação desta CP.</t>
  </si>
  <si>
    <t>0.240.1.a</t>
  </si>
  <si>
    <t>Inclusão do ingrediente ativo T81 -TOLPIRALATE na Relação de Monografias de Ingredientes Ativos de Agrotóxicos, Saneantes Desinfestantes e Preservativos de Madeira</t>
  </si>
  <si>
    <t>http://antigo.anvisa.gov.br/consultas-publicas#/visualizar/504941</t>
  </si>
  <si>
    <t>http://antigo.anvisa.gov.br/legislacao#/visualizar/509758</t>
  </si>
  <si>
    <t>0.241</t>
  </si>
  <si>
    <t>Fora da AR - Permissão para uso, comercialização e distribuição das vacinas e medicamentos autorizados para uso emergencial nos termos da RDC nº 688/2022, que dispõe sobre procedimentos e requisitos para manutenção das autorizações já concedidas e para novos pedidos de autorização temporária de uso emergencial (AUE), em caráter experimental, de medicamentos e vacinas contra a Covid-19 para o enfrentamento da pandemia de SARS-COV-2, que tenham sido fabricados até 21 de maio de 2023.</t>
  </si>
  <si>
    <t>Expiração da vigência de um conjunto de normas que foram editadas pela Anvisa com o objetivo de favorecer a célere disponibilização de medicamentos e vacinas que pudessem contribuir com o enfrentamento à Pandemia de Sars-Cov-2. Se fez necessário definir o tratamento mais adequado a ser conferido ao uso, comercialização e distribuição das vacinas e medicamentos contra a Covid-19 já autorizados pela Anvisa, que tenham sido fabricados durante a vigência da norma de autorização temporária de uso emergencial (AUE).</t>
  </si>
  <si>
    <t>RDC n. 688/2022</t>
  </si>
  <si>
    <t xml:space="preserve">25351.916048/2023-87
</t>
  </si>
  <si>
    <t>0.241.1.a</t>
  </si>
  <si>
    <t>Permissão para uso, comercialização e distribuição dos lotes das vacinas e medicamentos autorizados nos termos da RDC nº 688, de 13/05/2022, que dispõe sobre procedimentos e requisitos para manutenção das autorizações já concedidas e para novos pedidos de autorização temporária de uso emergencial (AUE), em caráter experimental, de medicamentos e vacinas contra a Covid-19 para o enfrentamento da pandemia de SARS-COV-2.</t>
  </si>
  <si>
    <t>http://antigo.anvisa.gov.br/tap#/visualizar/505141</t>
  </si>
  <si>
    <t>0.242</t>
  </si>
  <si>
    <t>Fora da AR -  Proposta de Instrução Normativa - IN para alterações na Relação de Monografias de Ingredientes Ativos de Agrotóxicos, Saneantes Desinfestantes e Preservativos de Madeira</t>
  </si>
  <si>
    <t>Trata-se da proposta de inclusões/alterações nas monografias da Relação da IN N° 103, de 19 de outubro de 2021, dos 16 ingredientes ativos: B29 – BUPROFEZINA, B46 – BENZOVINDIFLUPIR, B55 – BENZOATO DE EMAMECTINA, C36 – CIPROCONAZOL, C60 – ZETA-CIPERMETRINA, D36 – DIFENOCONAZOL, E33 – ESPIROPIDIONA, G05 – GLUFOSINATO DE AMÔNI¿O, I21 – INDOXACARBE, I32 – ISOCICLOSERAM, M47 – MELALEUCA ALTERNIFOLIA, N09 – NOVALUROM, P13 – PROFENOFÓS, P34 – PIRIPROXIFEM, P36 – PENCICUROM e T56 – TRINEXAPAQUE ETÍLICO.</t>
  </si>
  <si>
    <t>25351.916762/2023-75</t>
  </si>
  <si>
    <t>0.242.1.a</t>
  </si>
  <si>
    <t xml:space="preserve"> Inclusões/alterações nas monografias da Relação da IN N° 103, de 19 de outubro de 2021, dos 16 ingredientes ativos: B29 – BUPROFEZINA, B46 – BENZOVINDIFLUPIR, B55 – BENZOATO DE EMAMECTINA, C36 – CIPROCONAZOL, C60 – ZETA-CIPERMETRINA, D36 – DIFENOCONAZOL, E33 – ESPIROPIDIONA, G05 – GLUFOSINATO DE AMÔNI¿O, I21 – INDOXACARBE, I32 – ISOCICLOSERAM, M47 – MELALEUCA ALTERNIFOLIA, N09 – NOVALUROM, P13 – PROFENOFÓS, P34 – PIRIPROXIFEM, P36 – PENCICUROM e T56 – TRINEXAPAQUE ETÍLICO.</t>
  </si>
  <si>
    <t>http://antigo.anvisa.gov.br/consultas-publicas#/visualizar/505142</t>
  </si>
  <si>
    <t>https://antigo.anvisa.gov.br/legislacao#/visualizar/510159</t>
  </si>
  <si>
    <t>0.243</t>
  </si>
  <si>
    <t>Fora da AR -  Proposta de Instrução Normativa - IN que inclui o ingrediente ativo M54 -Mandestrobina na Relação dos Ingredientes Ativos de Agrotóxicos, Saneantes Desinfestantes e Preservativos de Madeira, publicada por meio da Instrução Normativa - IN n° 103, de 19 de outubro de 2021.</t>
  </si>
  <si>
    <t>Trata-se da proposta de inclusão nas monografias da Relação da IN° 103, de 19 de outubro de 2021, do  ingrediente ativo M54 -Mandestrobina na Relação dos Ingredientes Ativos de Agrotóxicos, Saneantes Desinfestantes e Preservativos de Madeira, publicada por meio da Instrução Normativa - IN n° 103, de 19 de outubro de 2021.</t>
  </si>
  <si>
    <t>25351.919534/2023-57</t>
  </si>
  <si>
    <t>0.243.1.a</t>
  </si>
  <si>
    <t>Alteração da monografia do ingrediente ativo P66 Pseudomonas chlororaphis, na Relação de Monografias de Ingredientes Ativos de Agrotóxicos, Saneantes Desinfestantes e Preservativos de Madeira, publicada por meio da Instrução Normativa - IN n° 103, de 19 de outubro de 2021.</t>
  </si>
  <si>
    <t>http://antigo.anvisa.gov.br/consultas-publicas#/visualizar/506150</t>
  </si>
  <si>
    <t>https://antigo.anvisa.gov.br/legislacao#/visualizar/511556</t>
  </si>
  <si>
    <t>0.244</t>
  </si>
  <si>
    <t>Trata-se da proposta de alteração da monografia do ingrediente ativo P66 Pseudomonas chlororaphis na Relação de Monografias de Ingredientes Ativos de Agrotóxicos, Saneantes Desinfestantes e Preservativos de Madeira, publicada por meio da Instrução Normativa - IN n° 103, de 19 de outubro de 2021.</t>
  </si>
  <si>
    <t>0.244.1.a</t>
  </si>
  <si>
    <t>http://antigo.anvisa.gov.br/consultas-publicas#/visualizar/506151</t>
  </si>
  <si>
    <t>https://antigo.anvisa.gov.br/legislacao#/visualizar/510952</t>
  </si>
  <si>
    <t>0.245</t>
  </si>
  <si>
    <t>Fora da AR -  Proposta de Instrução Normativa - IN para inclusão do ingrediente ativo P73: Paenibacillus azotofixansna Relação de Monografias de Ingredientes Ativos de Agrotóxicos, Saneantes Desinfestantes e Preservativos de Madeira</t>
  </si>
  <si>
    <t>Trata-se da proposta que inclui o ingrediente ativo P73: Paenibacillus azotofixans na Relação dos Ingredientes Ativos de Agrotóxicos, Saneantes Desinfestantes e Preservativos de Madeira, publicada por meio da Instrução Normativa - IN n° 103, de 19 de outubro de 2021.</t>
  </si>
  <si>
    <t xml:space="preserve"> 25351.921177/2023-97</t>
  </si>
  <si>
    <t>0.245.1.a</t>
  </si>
  <si>
    <t>Inclusão do o ingrediente ativo P73: Paenibacillus azotofixans na Relação dos Ingredientes Ativos de Agrotóxicos, Saneantes Desinfestantes e Preservativos de Madeira, publicada por meio da Instrução Normativa - IN n° 103, de 19 de outubro de 2021.</t>
  </si>
  <si>
    <t>http://antigo.anvisa.gov.br/consultas-publicas#/visualizar/506370</t>
  </si>
  <si>
    <t>https://antigo.anvisa.gov.br/legislacao#/visualizar/510157</t>
  </si>
  <si>
    <t>0.246</t>
  </si>
  <si>
    <t>Fora da AR -  Proposta de Instrução Normativa - IN para Inclusão do ingrediente ativo B66 - BICICLOPIRONA na Relação de Monografias de Ingredientes Ativos de Agrotóxicos, Saneantes Desinfestantes e Preservativos de Madeira</t>
  </si>
  <si>
    <t xml:space="preserve">Trata-se da proposta de que inclui o ingrediente ativo B66 - BICICLOPIRONA na Relação dos Ingredientes Ativos de Agrotóxicos, Saneantes Desinfestantes e Preservativos de Madeira, publicada por meio da Instrução Normativa - IN n° 103, de 19 de outubro de 2021. </t>
  </si>
  <si>
    <t> 25351.921175/2023-06</t>
  </si>
  <si>
    <t>0.246.1.a</t>
  </si>
  <si>
    <t>Inclusão do ingrediente ativo B66 - BICICLOPIRONA na Relação dos Ingredientes Ativos de Agrotóxicos, Saneantes Desinfestantes e Preservativos de Madeira, publicada por meio da Instrução Normativa - IN n° 103, de 19 de outubro de 2021.</t>
  </si>
  <si>
    <t>http://antigo.anvisa.gov.br/consultas-publicas#/visualizar/506371</t>
  </si>
  <si>
    <t>0.247</t>
  </si>
  <si>
    <t>Proposta de inclusão/alteração de sete (07) Ingredientes ativos: C64 – CLOTIANIDINA, C70 – CLORANTRANILIPROLE, F69 – FLUPIRADIFURONE, I33 – IPFLUFENOQUIM, L03 – LACTOFEM, P46 – PIRACLOSTROBINA e P72 – PENFLUFEM, na Relação de Ingredientes Ativos de Agrotóxicos, Saneantes Desinfestantes e Preservativos de Madeira, publicada por meio da Instrução Normativa - IN N° 103, de 19 de outubro de 2021.</t>
  </si>
  <si>
    <t>25351.922065/2023-53</t>
  </si>
  <si>
    <t>0.247.1.a</t>
  </si>
  <si>
    <t>http://antigo.anvisa.gov.br/consultas-publicas#/visualizar/506950</t>
  </si>
  <si>
    <t>https://antigo.anvisa.gov.br/legislacao#/visualizar/510951</t>
  </si>
  <si>
    <t>0.248</t>
  </si>
  <si>
    <t>Fora da AR -  Proposta de Instrução Normativa - IN para inclusão da Monografia do ingrediente ativo B63: Bacillus aryabhattai na Relação de Ingredientes Ativos de Agrotóxicos, Saneantes Desinfestantes e Preservativos de Madeira, publicada por meio da Instrução Normativa - IN N° 103, de 19 de outubro de 2021.</t>
  </si>
  <si>
    <t>Trata-se da proposta de inclusão da Monografia do ingrediente ativo B63: Bacillus aryabhattai na Relação de Ingredientes Ativos de Agrotóxicos, Saneantes Desinfestantes e Preservativos de Madeira, publicada por meio da Instrução Normativa - IN N° 103, de 19 de outubro de 2021.</t>
  </si>
  <si>
    <t>25351.920209/2023-37</t>
  </si>
  <si>
    <t>0.248.1.a</t>
  </si>
  <si>
    <t>Inclusão da Monografia do ingrediente ativo B63: Bacillus aryabhattai na Relação de Ingredientes Ativos de Agrotóxicos, Saneantes Desinfestantes e Preservativos de Madeira, publicada por meio da Instrução Normativa - IN N° 103, de 19 de outubro de 2021..</t>
  </si>
  <si>
    <t>http://antigo.anvisa.gov.br/consultas-publicas#/visualizar/506951</t>
  </si>
  <si>
    <t>https://antigo.anvisa.gov.br/legislacao#/visualizar/511555</t>
  </si>
  <si>
    <t>0.249</t>
  </si>
  <si>
    <t>Fora da AR -  Proposta de Instrução Normativa - IN para inclusão do ingrediente ativo B66 - BICICLOPIRONA na Relação de Monografias de Ingredientes Ativos de Agrotóxicos, Saneantes Desinfestantes e Preservativos de Madeira</t>
  </si>
  <si>
    <t>0.249.1.a</t>
  </si>
  <si>
    <t>http://antigo.anvisa.gov.br/consultas-publicas#/visualizar/506952</t>
  </si>
  <si>
    <t>0.250</t>
  </si>
  <si>
    <t>Fora da AR -  Proposta de Instrução Normativa - IN para  inclusão da Monografia do ingrediente ativo B65: Bacillus haynesii na Relação de Ingredientes Ativos de Agrotóxicos, Saneantes Desinfestantes e Preservativos de Madeira, publicada por meio da Instrução Normativa - IN N° 103, de 19 de outubro 2021.</t>
  </si>
  <si>
    <t>Trata-se da proposta de que inclui Monografia do ingrediente ativo B65: Bacillus haynesii na Relação de Ingredientes Ativos de Agrotóxicos, Saneantes Desinfestantes e Preservativos de Madeira, publicada por meio da Instrução Normativa - IN N° 103, de 19 de outubro 2021.</t>
  </si>
  <si>
    <t>0.250.1.a</t>
  </si>
  <si>
    <t>Inclusão da Monografia do ingrediente ativo B65: Bacillus haynesii na Relação de Ingredientes Ativos de Agrotóxicos, Saneantes Desinfestantes e Preservativos de Madeira, publicada por meio da Instrução Normativa - IN N° 103, de 19 de outubro 2021</t>
  </si>
  <si>
    <t>http://antigo.anvisa.gov.br/consultas-publicas#/visualizar/506953</t>
  </si>
  <si>
    <t>0.251</t>
  </si>
  <si>
    <t>Fora da AR -  Proposta de Instrução Normativa - IN para  inclusão de novo tipo de formulação na monografia do ingrediente ativo F69 - FLUPIRADIFURONE e do ingrediente ativo do T42 – TRANSFLUTRINA</t>
  </si>
  <si>
    <t>Trata-se da proposta  que inclui novo tipo de formulação na monografia do ingrediente ativo F69 - FLUPIRADIFURONE e do ingrediente ativo do T42 – TRANSFLUTRINA</t>
  </si>
  <si>
    <t>25351.922563/2023-04</t>
  </si>
  <si>
    <t>0.251.1.a</t>
  </si>
  <si>
    <t>Inclusão de novo tipo de formulação na monografia do ingrediente ativo F69 - FLUPIRADIFURONE e do ingrediente ativo do T42 – TRANSFLUTRINA</t>
  </si>
  <si>
    <t>0.253</t>
  </si>
  <si>
    <r>
      <t>A proposta ora apresentada de atualização da lista das DCB é decorrente das solicitações de inclusão, exclusão ou alteração de DCB submetidas por interessados e deliberadas pelo Comitê Técnico Temático de Denominações Comuns Brasileiras da Farmacopeia Brasileira (CTT DCB), nas reuniões virtuais realizadas no </t>
    </r>
    <r>
      <rPr>
        <b/>
        <sz val="12"/>
        <color rgb="FF000000"/>
        <rFont val="Calibri"/>
        <family val="2"/>
      </rPr>
      <t>dia 18 de maio de 2023 e no dia 15 de junho de 2023</t>
    </r>
    <r>
      <rPr>
        <sz val="12"/>
        <color rgb="FF000000"/>
        <rFont val="Calibri"/>
        <family val="2"/>
      </rPr>
      <t>.</t>
    </r>
  </si>
  <si>
    <t>0.253.1.a</t>
  </si>
  <si>
    <t>http://antigo.anvisa.gov.br/legislacao#/visualizar/506974</t>
  </si>
  <si>
    <t>0.254</t>
  </si>
  <si>
    <t>Fora da AR - Condições e procedimentos para o registro de vacinas influenza pré-pandêmicas, atualização para uma cepa pandêmica e autorização de uso, comercialização e monitoramento das vacinas pandêmicas contra influenza</t>
  </si>
  <si>
    <t>Proposta de Resolução de Diretoria Colegiada - RDC para dispor sobre as condições e os procedimentos para o registro de vacinas influenza pré-pandêmicas, atualização para uma cepa pandêmica e autorização de fabricação, de uso e monitoramento das vacinas pandêmicas contra influenza.</t>
  </si>
  <si>
    <t xml:space="preserve">RDC nº 406, de 22 de julho de 2020; RDC nº 73, de 21 de outubro de 2008; RDC nº 317, de 22 de outubro 2019 </t>
  </si>
  <si>
    <t>25351.912594/2023-49</t>
  </si>
  <si>
    <t>0.254.1.a</t>
  </si>
  <si>
    <t>Condições e procedimentos para o registro de vacinas influenza pré-pandêmicas, atualização para uma cepa pandêmica e autorização de uso, comercialização e monitoramento das vacinas pandêmicas contra influenza</t>
  </si>
  <si>
    <t>http://antigo.anvisa.gov.br/tap#/visualizar/507167</t>
  </si>
  <si>
    <t>http://antigo.anvisa.gov.br/consultas-publicas#/visualizar/506959</t>
  </si>
  <si>
    <t>0.255</t>
  </si>
  <si>
    <t xml:space="preserve">Publicar a atualização do Anexo I (Listas de Substâncias Entorpecentes, Psicotrópicas, Precursoras e Outras sob Controle Especial) da Portaria SVS/MS n.º 344, de 12 de maio de 1998, republicada no Diário Oficial da União de 1º de fevereiro de 1999, estabelecendo as seguintes alteraçõe: I. INCLUSÃO: 1.1. Lista "F1": 2-Metil-AP-237; 1.2. Lista "F1": etazeno; 1.3. Lista "F1": etonitazepina; 1.4. Lista "F1": protonitazeno; 1.5. Lista "F2": ADB-BUTINACA; 1.6. Lista "F2": alfa-PiHP; 1.7. Lista "F2": isopropilbenzilamina; 1.8. Inclusão do sinônimo N-Fenil-4-piperidinamina no Item 6 da Lista "D1". </t>
  </si>
  <si>
    <t>25351.911361/2023-29</t>
  </si>
  <si>
    <t>0.255.1.a</t>
  </si>
  <si>
    <t>CND – Comissão de Entorpecentes das Nações Unidas (United Nations Commission on Narcotic Drugs)</t>
  </si>
  <si>
    <t>http://antigo.anvisa.gov.br/legislacao#/visualizar/506975</t>
  </si>
  <si>
    <t>0.256</t>
  </si>
  <si>
    <t>Fora da AR - Disposição sobre a publicação de lista de impurezas qualificadas e seus respectivos limites</t>
  </si>
  <si>
    <t>Proposta de abertura única de processo administrativo de regulação para atualização periódica das listas de impurezas qualificadas e seus respectivos limites, e proposta Consulta Pública de Instrução Normativa – IN para atualizar as listas contendo as impurezas, para regulamentar tema tratado na Resolução de Diretoria Colegiada - RDC nº 53, de 04 de dezembro de 2015. </t>
  </si>
  <si>
    <t>Resolução de Diretoria Colegiada - RDC nº 53, de 04 de dezembro de 2015</t>
  </si>
  <si>
    <t>25351.911444/2023-18</t>
  </si>
  <si>
    <t>0.256.1.a</t>
  </si>
  <si>
    <t>Disposição sobre a publicação de lista de impurezas qualificadas e seus respectivos limites</t>
  </si>
  <si>
    <t>IN a ser publicada</t>
  </si>
  <si>
    <t>http://antigo.anvisa.gov.br/tap#/visualizar/507751</t>
  </si>
  <si>
    <t>http://antigo.anvisa.gov.br/consultas-publicas#/visualizar/507163</t>
  </si>
  <si>
    <t>https://antigo.anvisa.gov.br/legislacao#/visualizar/511554</t>
  </si>
  <si>
    <t>0.257</t>
  </si>
  <si>
    <t>Fora da AR - Ateração da RDC nº 192, de 2002, que aprova o Regulamento Técnico visando disciplinar o funcionamento das empresas de Ortopedia Técnica, Confecção de Palmilhas e Calçados Ortopédicos e de comercialização de Artigos Ortopédicos, instaladas no território nacional.</t>
  </si>
  <si>
    <t xml:space="preserve">Proposta de alteração da Resolução da Diretoria Colegiada - RDC nº 192, de 28 de junho de 2002, que traz o regulamento técnico para disciplinar as empresas de ortopedia técnica, empresas de confecção de palmilhas e calçados ortopédicos e as empresas de comercialização de artigos ortopédicos. Faz-se necessária a revogação do art. 5º, bem como alguns ajustes menores em outros artigos da Resolução RDC nº 192/2002, a fim de corrigir imposição de obrigação que não deriva de competência desta Agência e permitir que outras instituições aptas possam emitir parecer de reconhecimento da responsabilidade técnica, bem como oferecer cursos de capacitação/atualização das atribuições exercidas nas oficinas de órteses e próteses. Também está sendo proposta a correção do termo "portador de deficiência física" que passaria a estar descrito como "pessoa com deficiência física" no art. 9º e no art. 10. </t>
  </si>
  <si>
    <t>RDC nº 192/2002</t>
  </si>
  <si>
    <t>25351.935768/2022-61</t>
  </si>
  <si>
    <t>0.257.1.a</t>
  </si>
  <si>
    <t>Ateração da RDC nº 192, de 2002, que aprova o Regulamento Técnico visando disciplinar o funcionamento das empresas de Ortopedia Técnica, Confecção de Palmilhas e Calçados Ortopédicos e de comercialização de Artigos Ortopédicos, instaladas no território nacional.</t>
  </si>
  <si>
    <t>http://antigo.anvisa.gov.br/tap#/visualizar/507753</t>
  </si>
  <si>
    <t>http://antigo.anvisa.gov.br/consultas-publicas#/visualizar/507162</t>
  </si>
  <si>
    <t>0.258</t>
  </si>
  <si>
    <t>Fora da AR -  Inclusão do ingrediente ativo F77: FLUAZAINDOLIZINA na Relação dos Ingredientes Ativos de Agrotóxicos, Saneantes Desinfestantes e Preservativos de Madeira, publicada por meio da IN N° 103/2021</t>
  </si>
  <si>
    <t xml:space="preserve">Proposta de Instrução Normativa que inclui o ingrediente ativo F77: FLUAZAINDOLIZINA na Relação dos Ingredientes Ativos de Agrotóxicos, Saneantes Desinfestantes e Preservativos de Madeira, publicada por meio da Instrução Normativa - IN N° 103, de 19 de outubro de 2021. </t>
  </si>
  <si>
    <t xml:space="preserve"> 25351.922561/2023-15</t>
  </si>
  <si>
    <t>0.258.1.a</t>
  </si>
  <si>
    <t>Inclusão do ingrediente ativo F77: FLUAZAINDOLIZINA na Relação dos Ingredientes Ativos de Agrotóxicos, Saneantes Desinfestantes e Preservativos de Madeira, publicada por meio da IN N° 103/2021</t>
  </si>
  <si>
    <t>http://antigo.anvisa.gov.br/consultas-publicas#/visualizar/507164</t>
  </si>
  <si>
    <t>https://antigo.anvisa.gov.br/legislacao#/visualizar/512391</t>
  </si>
  <si>
    <t>0.259</t>
  </si>
  <si>
    <t>Fora da AR -  Revisão dos métodos gerais 5.1.5 Teste de dissolução e 5.2.29.10 Determinação do índice de iodo da Farmacopeia Brasileira 6ª edição</t>
  </si>
  <si>
    <t xml:space="preserve">A proposta ora apresentada é decorrente do trabalho de revisão do CTT MG, previsto em seu Plano de Trabalho de 2022, e visa solucionar o problema regulatório da necessidade de atualizar o compêndio da Farmacopeia Brasileira. Estão sendo discutidas as revisões de dois textos farmacopeicos: 5.1.5 Teste de dissolução; 5.2.29.10 Determinação do índice de iodo. </t>
  </si>
  <si>
    <t>0.259.1.a</t>
  </si>
  <si>
    <t>Revisão dos métodos gerais 5.1.5 Teste de dissolução e 5.2.29.10 Determinação do índice de iodo da Farmacopeia Brasileira 6ª edição</t>
  </si>
  <si>
    <t>http://antigo.anvisa.gov.br/consultas-publicas#/visualizar/507166</t>
  </si>
  <si>
    <t>0.260</t>
  </si>
  <si>
    <t>Fora da AR - Guia para Notificação de Radiofármacos</t>
  </si>
  <si>
    <t>A regularização de medicamentos Radiofármacos mediante notificação foi introduzida pela RDC 451/2020 (posteriormente republicada como RDC 738/2022), com o objetivo de agilizar a disponibilização de novos medicamentos à população. No entanto, a norma não trouxe de modo claro os requisitos para construção de alguns requisitos na avaliação de risco.</t>
  </si>
  <si>
    <t>RDC 738/2022</t>
  </si>
  <si>
    <t>25351.921597/2023-73</t>
  </si>
  <si>
    <t>0.260.1.a</t>
  </si>
  <si>
    <t>Guia para Notificação de Radiofármacos</t>
  </si>
  <si>
    <t>http://antigo.anvisa.gov.br/tap#/visualizar/507756</t>
  </si>
  <si>
    <t>0.261</t>
  </si>
  <si>
    <t>Fora da AR - Atualização das listas de LMR, IDA e DRfA para IFA de medicamentos veterinários em alimentos de origem animal.</t>
  </si>
  <si>
    <t>Abertura única de processo regulatório para atualização das listas de LMR, IDA e DRfA para IFA de medicamentos veterinários em alimentos de origem animal.</t>
  </si>
  <si>
    <t>RDC 730/2022 e IN 162/2022</t>
  </si>
  <si>
    <t>25351.923910/2023-16</t>
  </si>
  <si>
    <t>COPAR</t>
  </si>
  <si>
    <t>0.261.1.a</t>
  </si>
  <si>
    <t>Atualização das listas de LMR, IDA e DRfA para IFA de medicamentos veterinários em alimentos de origem animal.</t>
  </si>
  <si>
    <t>http://antigo.anvisa.gov.br/tap#/visualizar/508161</t>
  </si>
  <si>
    <t>http://antigo.anvisa.gov.br/legislacao#/visualizar/507589</t>
  </si>
  <si>
    <t>0.262</t>
  </si>
  <si>
    <t>Fora da AR - Controle Sanitário de Aeronaves e Aeroportos com Foco no Risco Sanitário.</t>
  </si>
  <si>
    <t>Com vistas ao cumprimento da missão institucional da GGPAF, no ano de 2022, foi publicada a Portaria n° 523, de 6 de julho, que instituiu Grupos de Trabalho (GT) para propor melhorias nos fluxos operacionais e procedimentos de trabalho, com base em gerenciamento de risco. Como resultado foram elencadas algumas propostas, com destaque para uma nova metodologia de inspeção, focada no risco sanitário, a partir da avaliação realizada nos processos de gestão da qualidade sanitária das próprias empresas de transporte aéreo e das administradoras aeroportuárias.</t>
  </si>
  <si>
    <t>25351.916948/2023-24</t>
  </si>
  <si>
    <t>0.262.1.a</t>
  </si>
  <si>
    <t>Mudanças no modelo de Controle Sanitário de Aeronaves e Aeroportos com Foco no Risco Sanitário.</t>
  </si>
  <si>
    <t>http://antigo.anvisa.gov.br/tap#/visualizar/508165</t>
  </si>
  <si>
    <t>0.263</t>
  </si>
  <si>
    <t xml:space="preserve">Abertura única referente às atualizações periódica das listas de aditivos alimentares e coadjuvantes de tecnologia autorizados para uso em alimento.As alterações propostas na Instrução Normativa - IN nº 211, de 2023, objetivam a inclusão ou extensão de uso de aditivos alimentares e coadjuvantes de tecnologia em decorrência da manifestação técnica favorável da GEARE/GGALI às petições protocoladas na Anvisa. As alterações englobam: permissão de uso de novos aditivos alimentares e coadjuvantes de tecnologia em certas categorias de alimentos ou ampliam o uso das substâncias já permitidas para outras categorias de alimentos; modificação das denominações atuais e a criação de novas categorias e descritores; ampliação da autorização de uso de aditivos alimentares; e ajustes nas notas relativas às condições de uso estabelecidas para certos aditivos alimentares. </t>
  </si>
  <si>
    <t>25351.928965/2022-23</t>
  </si>
  <si>
    <t>0.263.1.a</t>
  </si>
  <si>
    <t xml:space="preserve">Preimeira abertura única de atualização periódica das listas de aditivos alimentares e coadjuvantes de tecnologia autorizados para uso em alimento </t>
  </si>
  <si>
    <t>http://antigo.anvisa.gov.br/tap#/visualizar/508162</t>
  </si>
  <si>
    <t>http://antigo.anvisa.gov.br/consultas-publicas#/visualizar/507759</t>
  </si>
  <si>
    <t>0.264</t>
  </si>
  <si>
    <t>Fora da AR -  Atualização dos Compêndios da Farmacopeia</t>
  </si>
  <si>
    <t>Proposta de abertura única de processo regulatório para atualizar os Compêndios da Farmacopeia Brasileira da 6ª edição da Farmacopeia Brasileira. Frequentemente é necessário atualizar o compêndio da Farmacopeia Brasileira para incluir novos textos farmacopeicos, para revisar os existentes ou para excluir textos farmacopeicos. Essas atualizações podem ser motivadas por demandas provenientes do setor regulado, de áreas internas da Anvisa ou de outros, e são respaldadas nos Planos de Trabalhos anuais dos Comitês Técnicos Temáticos da Farmacopeia Brasileira (CTT) anualmente publicizados no site da Anvisa após a deliberação pela Diretoria Colegiada da Anvisa, conforme previsto no inciso IV do Artigo 10 da RDC nº 467, de 2021.</t>
  </si>
  <si>
    <t>25351.907587/2023-25</t>
  </si>
  <si>
    <t>0.264.1.a</t>
  </si>
  <si>
    <t xml:space="preserve">Proposta de abertura única de processo regulatório para atualizar os Compêndios da Farmacopeia Brasileira da 6ª edição da Farmacopeia Brasileira. </t>
  </si>
  <si>
    <t>http://antigo.anvisa.gov.br/tap#/visualizar/508751</t>
  </si>
  <si>
    <t>0.265</t>
  </si>
  <si>
    <t>Fora da AR -  Aprovação de Erratas da Farmacopeia Brasileira 6ª edição.</t>
  </si>
  <si>
    <t>Proposta de abertura única de processo regulatório para aprovar as Erratas da Farmacopeia Brasileira 6ª edição.  As atualizações da Farmacopeia  previstas podem abranger a revisão, exclusão ou inclusão novos métodos, monografias, capítulos, ou outros textos farmacopeicos e também as erratas.Esclarece-se, por fim, que as erratas de textos farmacopeicos, conforme descrito anteriormente, são publicações que visam corrigir erros menores nos textos farmacopeicos.</t>
  </si>
  <si>
    <t>0.265.1.a</t>
  </si>
  <si>
    <t>Proposta de abertura única de processo regulatório para aprovar as Erratas da Farmacopeia Brasileira 6ª edição.</t>
  </si>
  <si>
    <t>http://antigo.anvisa.gov.br/tap#/visualizar/508750</t>
  </si>
  <si>
    <t>0.266</t>
  </si>
  <si>
    <t>Fora da AR - Alteração da monografia do ingrediente ativo C48 Cinetina, na Relação dos Ingredientes Ativos de Agrotóxicos, Saneantes Desinfestantes e Preservativos de Madeira, publicada por meio da Instrução Normativa - IN N° 103, de 19 de outubro de 2021.</t>
  </si>
  <si>
    <t>Proposta de Instrução Normativa que altera a monografia do ingrediente ativo C48 Cinetina, na Relação dos Ingredientes Ativos de Agrotóxicos, Saneantes Desinfestantes e Preservativos de Madeira, publicada por meio da Instrução Normativa - IN N° 103, de 19 de outubro de 2021.</t>
  </si>
  <si>
    <t>25351.921451/2023-28</t>
  </si>
  <si>
    <t>0.266.1.a</t>
  </si>
  <si>
    <t>Alteração da monografia do ingrediente ativo C48 Cinetina, na Relação dos Ingredientes Ativos de Agrotóxicos, Saneantes Desinfestantes e Preservativos de Madeira, publicada por meio da Instrução Normativa - IN N° 103, de 19 de outubro de 2021.</t>
  </si>
  <si>
    <t>http://antigo.anvisa.gov.br/consultas-publicas#/visualizar/508757</t>
  </si>
  <si>
    <t>0.267</t>
  </si>
  <si>
    <t>Fora da AR -  Inclusão do ingrediente ativo F78 -FLORILPICOXAMIDA na Relação dos Ingredientes Ativos de Agrotóxicos, Saneantes Desinfestantes e Preservativos de Madeira, publicada por meio da Instrução Normativa - IN N° 103, de 19 de outubro de 2021.</t>
  </si>
  <si>
    <t>Proposta de Instrução Normativa que inclui o ingrediente ativo F78 -FLORILPICOXAMIDA na Relação dos Ingredientes Ativos de Agrotóxicos, Saneantes Desinfestantes e Preservativos de Madeira, publicada por meio da Instrução Normativa - IN N° 103, de 19 de outubro de 2021.</t>
  </si>
  <si>
    <t>25351.927136/2023-12</t>
  </si>
  <si>
    <t>0.267.1.a</t>
  </si>
  <si>
    <t>Inclusão do ingrediente ativo F78 -FLORILPICOXAMIDA na Relação dos Ingredientes Ativos de Agrotóxicos, Saneantes Desinfestantes e Preservativos de Madeira, publicada por meio da Instrução Normativa - IN N° 103, de 19 de outubro de 2021.</t>
  </si>
  <si>
    <t>http://antigo.anvisa.gov.br/consultas-publicas#/visualizar/508755</t>
  </si>
  <si>
    <t>0.268</t>
  </si>
  <si>
    <t>Fora da AR -  Atualiza as Monografias dos Ingredientes Ativos de Agrotóxicos, Saneantes Desinfestantes e Preservativos de Madeira, publicada por meio da Instrução Normativa - IN n° 103, de 19 de outubro de 2021.</t>
  </si>
  <si>
    <t>Proposta de de Instrução Normativa que atualiza as Monografias dos Ingredientes Ativos de Agrotóxicos, Saneantes Desinfestantes e Preservativos de Madeira, publicada por meio da Instrução Normativa - IN n° 103, de 19 de outubro de 2021.</t>
  </si>
  <si>
    <t xml:space="preserve"> 25351.926804/2023-86</t>
  </si>
  <si>
    <t>0.268.1.a</t>
  </si>
  <si>
    <t>Atualiza as Monografias dos Ingredientes Ativos de Agrotóxicos, Saneantes Desinfestantes e Preservativos de Madeira, publicada por meio da Instrução Normativa - IN n° 103, de 19 de outubro de 2021.</t>
  </si>
  <si>
    <t>http://antigo.anvisa.gov.br/consultas-publicas#/visualizar/508756</t>
  </si>
  <si>
    <t>https://antigo.anvisa.gov.br/legislacao#/visualizar/513400</t>
  </si>
  <si>
    <t>0.269</t>
  </si>
  <si>
    <t>Fora da AR - Atualização das listas de medicamentos à base de substâncias classificadas como antimicrobianos, de uso sob prescrição, sujeitos a controle específico</t>
  </si>
  <si>
    <t xml:space="preserve">Abertura única de processo regulatório para atualização das listas de medicamentos à base de substâncias classificadas como antimicrobianos, de uso sob prescrição, sujeitos a controle específico, de que trata a Resolução de Diretoria Colegiada - RDC nº 471, de 23 de fevereiro de 2021.
 A resistência microbiana aos antimicrobianos aumenta a morbimortalidade e está associada a altos custos assistenciais e econômicos, sobrecarregando todo o sistema de saúde. 
A otimização do uso dos antimicrobianos pode controlar a disseminação da resistência, diminuir os efeitos tóxicos desses medicamentos, melhorar as taxas de cura de infecções, o que representa uma economia nos custos para os serviços de saúde e em uma melhora na segurança do paciente. Por isso, é altamente recomendável o gerenciamento do uso de antimicrobianos.
A natureza do problema regulatório está relacionada ao registro de medicamento novo, cujo princípio ativo se enquadre como antimicrobiano. Para que comercialização desse tipo de medicamento seja realizada com a adoção de medidas de controle adequadas, é necessário que o referido princípio ativo seja incluído na lista de substâncias antimicrobianas sujeitas às regras da RDC nº 471/2021. </t>
  </si>
  <si>
    <t>RDC 471/23</t>
  </si>
  <si>
    <t>25351.923735/2023-59</t>
  </si>
  <si>
    <t>0.269.1.a</t>
  </si>
  <si>
    <t>Atualização das listas de medicamentos à base de substâncias classificadas como antimicrobianos, de uso sob prescrição, sujeitos a controle específico, de que trata a Resolução de Diretoria Colegiada - RDC nº 471, de 23 de fevereiro de 2021.</t>
  </si>
  <si>
    <t>IN 107/2021</t>
  </si>
  <si>
    <t>http://antigo.anvisa.gov.br/tap#/visualizar/509153</t>
  </si>
  <si>
    <t>http://antigo.anvisa.gov.br/legislacao#/visualizar/508950</t>
  </si>
  <si>
    <t>0.270</t>
  </si>
  <si>
    <t xml:space="preserve">Segunda abertura única referente às atualizações periódica das listas de aditivos alimentares e coadjuvantes de tecnologia autorizados para uso em alimento no ambito do Mercosul. As alterações propostas na Instrução Normativa - IN nº 211, de 2023, objetivam a inclusão ou extensão de uso de aditivos alimentares e coadjuvantes de tecnologia em decorrência da manifestação técnica favorável da GEARE/GGALI às petições protocoladas na Anvisa. As alterações englobam: permissão de uso de novos aditivos alimentares e coadjuvantes de tecnologia em certas categorias de alimentos ou ampliam o uso das substâncias já permitidas para outras categorias de alimentos; modificação das denominações atuais e a criação de novas categorias e descritores; ampliação da autorização de uso de aditivos alimentares; e ajustes nas notas relativas às condições de uso estabelecidas para certos aditivos alimentares. </t>
  </si>
  <si>
    <t>25351.927508/2023-01</t>
  </si>
  <si>
    <t>0.270.1.a</t>
  </si>
  <si>
    <t>Segunda abertura única de atualização periódica das listas de aditivos alimentares e coadjuvantes de tecnologia autorizados para uso em alimento no âmbito do Mercosul</t>
  </si>
  <si>
    <t>http://antigo.anvisa.gov.br/consultas-publicas#/visualizar/509350</t>
  </si>
  <si>
    <t>0.271</t>
  </si>
  <si>
    <t>Fora da AR -  Inclusão da Monografia do ingrediente ativo T82 - (Z)-9,13-TETRADECADIENAL na Relação de Ingredientes Ativos de Agrotóxicos, Saneantes Desinfestantes e Preservativos de Madeira, publicada por meio da Instrução Normativa - IN N° 103, de 19 de outubro de 2021.</t>
  </si>
  <si>
    <t>Proposta de de Instrução Normativa que atualiza as Monografias dos Ingredientes Ativos de Agrotóxicos, Saneantes Desinfestantes e Preservativos de Madeira, publicada por meio da Instrução Normativa - IN n° 103, de 19 de outubro de 2021 para inclusão da Monografia do ingrediente ativo T82 - (Z)-9,13-TETRADECADIENAL na Relação de Ingredientes Ativos de Agrotóxicos, Saneantes Desinfestantes e Preservativos de Madeira</t>
  </si>
  <si>
    <t>25351.915005/2023-84</t>
  </si>
  <si>
    <t>0.271.1.a</t>
  </si>
  <si>
    <t>Inclusão da Monografia do ingrediente ativo T82 - (Z)-9,13-TETRADECADIENAL na Relação de Ingredientes Ativos de Agrotóxicos, Saneantes Desinfestantes e Preservativos de Madeira, publicada por meio da Instrução Normativa - IN N° 103, de 19 de outubro de 2021.</t>
  </si>
  <si>
    <t>http://antigo.anvisa.gov.br/consultas-publicas#/visualizar/505140</t>
  </si>
  <si>
    <t>http://antigo.anvisa.gov.br/legislacao#/visualizar/509753</t>
  </si>
  <si>
    <t>0.272</t>
  </si>
  <si>
    <t>Fora da AR - Atualização das listas de constituintes, de limites de uso, de alegações e de rotulagem complementar dos suplementos alimentares.</t>
  </si>
  <si>
    <t>Segunda aAbertura única de processo regulatório para atualização das listas de constituintes, de limites de uso, de alegações e de rotulagem complementar dos suplementos alimentares.</t>
  </si>
  <si>
    <t>25351.931041/2022-12</t>
  </si>
  <si>
    <t>0.272.1.a</t>
  </si>
  <si>
    <t>Atualização das listas de constituintes, de limites de uso, de alegações e de rotulagem complementar dos suplementos alimentares.</t>
  </si>
  <si>
    <t>IN n. 28/2018</t>
  </si>
  <si>
    <t>http://antigo.anvisa.gov.br/tap#/visualizar/509355</t>
  </si>
  <si>
    <t>http://antigo.anvisa.gov.br/consultas-publicas#/visualizar/509351</t>
  </si>
  <si>
    <t>0.273</t>
  </si>
  <si>
    <t>Fora da AR - Estabelecimento de critérios para o aproveitamento das avaliações toxicológicas, para fins de registro, realizadas por Autoridade Reguladora Estrangeira Equivalente (AREE) para fins de regularização de produtos agrotóxicos junto à Anvisa, por meio de procedimento otimizado de análise.</t>
  </si>
  <si>
    <t>Proposta de Instrução Normativa - IN, que dispõe sobre os critérios para aceitação das avaliações toxicológicas de Produtos Técnicos para fins de registro decorrentes de decisões de Autoridade Reguladora Estrangeira Equivalente (AREE).</t>
  </si>
  <si>
    <t>25351.907312/2023-91</t>
  </si>
  <si>
    <t>0.273.1.a</t>
  </si>
  <si>
    <t>Estabelecer os critérios para o aproveitamento das avaliações toxicológicas, para fins de registro, realizadas por Autoridade Reguladora Estrangeira Equivalente (AREE) para fins de regularização de produtos agrotóxicos junto à Anvisa, por meio de procedimento otimizado de análise.</t>
  </si>
  <si>
    <t>http://antigo.anvisa.gov.br/tap#/visualizar/509357</t>
  </si>
  <si>
    <t>http://antigo.anvisa.gov.br/consultas-publicas#/visualizar/509353</t>
  </si>
  <si>
    <t>0.274</t>
  </si>
  <si>
    <t>Fora da AR -  Alteração da Resolução de Diretoria Colegiada – RDC nº 698, de 13/05/2022, que dispõe sobre os produtos saneantes categorizados como água sanitária.</t>
  </si>
  <si>
    <t>A atualização da RDC nº 110, de 6 de setembro de 2010, em razão do "revisaço" (conforme determinação do Decreto nº 10.139, de 28 de novembro de 2019), resultou na publicação da RDC nº 698, de 13 de maio de 2022. No entanto, o novo texto foi publicado com incorreções despercebidas que alteram mérito e dificultam o correto entendimento pelo setor regulado. Assim, considerando que durante o trabalho de revisão e levantamento das correções necessárias a área técnica também identificou outras necessidades de melhoria, optou-se pela publicação de uma nova norma para a revogação da anterior.</t>
  </si>
  <si>
    <t>RDC nº 698/2022</t>
  </si>
  <si>
    <t>25351.916452/2023-51</t>
  </si>
  <si>
    <t>0.274.1.a</t>
  </si>
  <si>
    <t>Alteração da  Resolução de Diretoria Colegiada – RDC nº 698, de 13/05/2022, que dispõe sobre os produtos saneantes categorizados como água sanitária.</t>
  </si>
  <si>
    <t>http://antigo.anvisa.gov.br/tap#/visualizar/509358</t>
  </si>
  <si>
    <t>http://antigo.anvisa.gov.br/legislacao#/visualizar/510150</t>
  </si>
  <si>
    <t>0.275</t>
  </si>
  <si>
    <t>Fora da AR -  Condições temporárias para a regularização, comercialização e uso de produtos destinados a fixar e/ou modelar os cabelos e altera a RDC nº 752, de 19 de setembro de 2022</t>
  </si>
  <si>
    <t>Necessidade de editar norma para dispor, de forma temporária, sobre a regulamentação da comercialização e uso de pomadas para trançar, modelar ou fixar cabelos devido às ¿medidas recentemente publicadas (embora até o momento, as hipóteses levantadas para as causas das reações adversas associadas a¿pomadas para trançar, modelar ou fixar cabelos não podem ser confirmadas nem refutadas na sua totalidade, em razão da ausência de resultado para todas as análises laboratoriais em curso para os produtos suspeitos), da experiência adquirida no tratamento do tema e da proximidade da perda de vigência da Medida Cautelar¿RE nº 2.185, de 16 de junho de 2023.</t>
  </si>
  <si>
    <t>25351.906645/2023-01</t>
  </si>
  <si>
    <t>0.275.1.a</t>
  </si>
  <si>
    <t>Estabelecer as condições temporárias para a regularização, comercialização e uso de produtos destinados a fixar e/ou modelar os cabelos e altera a Resolução de Diretoria Colegiada - RDC nº 752, de 19 de setembro de 2022.</t>
  </si>
  <si>
    <t>http://antigo.anvisa.gov.br/tap#/visualizar/509359</t>
  </si>
  <si>
    <t>http://antigo.anvisa.gov.br/legislacao#/visualizar/510151</t>
  </si>
  <si>
    <t>0.276</t>
  </si>
  <si>
    <t>Fora da AR -  Alteração na monografia de 24 ingredientes ativos  na Relação de Ingredientes Ativos de Agrotóxicos, Saneantes Desinfestantes e Preservativos de Madeira, publicada por meio da Instrução Normativa - IN N° 103, de 19 de outubro de 2021.</t>
  </si>
  <si>
    <t>Proposta de de Instrução Normativa que atualiza as monografias de 24 ingredientes ativos: B26 - Bifentrina,B54 - Bixafem, B55 - Benzoato de emamectina, C18 - Clorotalonil, C49 - Carfentrazona etílica, C63 - Lambda-Cialotrina, C70 - Clorantraniliprole, C74 - Ciantraniliprole, D17 - Diflubenzurom, D39 - Dimetomorfe, D41 - Diafentiurom, D55 - Dinotefurano, E33 - Espiropidiona, F42.1 - Fluroxipir meptílico, que passa a ter o código F42, G01 - Glifosato, G05 - Glufosinato de amônio, M01 - Malationa, P17 - Propargito, P34 - Piriproxifem</t>
  </si>
  <si>
    <t>25351.927383/2023-19</t>
  </si>
  <si>
    <t>0.276.1.a</t>
  </si>
  <si>
    <t>Alteração na monografia de 24 ingredientes ativos  na Relação de Ingredientes Ativos de Agrotóxicos, Saneantes Desinfestantes e Preservativos de Madeira, publicada por meio da Instrução Normativa - IN N° 103, de 19 de outubro de 2021.</t>
  </si>
  <si>
    <t>http://antigo.anvisa.gov.br/consultas-publicas#/visualizar/510350</t>
  </si>
  <si>
    <t>0.277</t>
  </si>
  <si>
    <t xml:space="preserve">Publicar a atualização do Anexo I (Listas de Substâncias Entorpecentes, Psicotrópicas, Precursoras e Outras sob Controle Especial) da Portaria SVS/MS n.º 344, de 12 de maio de 1998, para inclusão da planta Mitragyna speciosa na Lista E (Lista das plantas proscritas) e das substâncias mitraginina e 7-hidroximitraginina na Lista F1 (Lista de substâncias entorpecentes de uso proscrito). </t>
  </si>
  <si>
    <t>25351.924897/2019-28</t>
  </si>
  <si>
    <t>0.277.1.a</t>
  </si>
  <si>
    <t>Termo de Abertura de Processo (TAP) nº 16, de 04/04/2023</t>
  </si>
  <si>
    <t xml:space="preserve">Dispensa da AIR; Dispensa da CP; ARR não obrigatória </t>
  </si>
  <si>
    <t>http://antigo.anvisa.gov.br/legislacao#/visualizar/510152</t>
  </si>
  <si>
    <t>0.278</t>
  </si>
  <si>
    <t xml:space="preserve">Fora da AR -  Inclusão da Monografia de Oxigênio a 93% na Farmacopeia Brasileira - Gases Medicinais. </t>
  </si>
  <si>
    <t>No volume II da Farmacopeia Brasileira 6ª edição consta a monografia identificada pelo código GM 004-0, que se refere ao Oxigênio 99%. Todavia, foi identificado o uso significativo por hospitais e unidades de saúde, principalmente em decorrência da pandemia causada pela COVID-19, do oxigênio na pureza de 93%. Logo, a Farmacopeia propõe uma monografia que estabelece os critérios de qualidade para o oxigênio 93%.</t>
  </si>
  <si>
    <t>5351.588406/2016-25</t>
  </si>
  <si>
    <t>0.278.1.a</t>
  </si>
  <si>
    <t xml:space="preserve">Inclusão da Monografia de Oxigênio a 93% na Farmacopeia Brasileira - Gases Medicinais </t>
  </si>
  <si>
    <t>http://antigo.anvisa.gov.br/documents/10181/3254304/CONSULTA+P%C3%9ABLICA+N+1203+GELAS.pdf/88094d80-3ecd-4505-a21c-1c7422bf1e20</t>
  </si>
  <si>
    <t>0.279</t>
  </si>
  <si>
    <t>Fora da AR -  Inclusão do ingrediente ativo P74 - PRIESTIA MEGATERIUM na Relação dos Ingredientes Ativos de Agrotóxicos, Saneantes Desinfestantes e Preservativos de Madeira, publicada por meio da Instrução Normativa - IN n° 103, de 19 de outubro de 2021..</t>
  </si>
  <si>
    <t>Atualização da Instrução Normativa para incluir o ingrediente ativo P74 - PRIESTIA MEGATERIUM na Relação dos Ingredientes Ativos de Agrotóxicos, Saneantes Desinfestantes e Preservativos de Madeira, publicada por meio da Instrução Normativa - IN n° 103, de 19 de outubro de 2021..</t>
  </si>
  <si>
    <t>25351.930777/2023-46</t>
  </si>
  <si>
    <t>0.279.1.a</t>
  </si>
  <si>
    <t>https://antigo.anvisa.gov.br/consultas-publicas#/visualizar/510356</t>
  </si>
  <si>
    <t>0.280</t>
  </si>
  <si>
    <t>Fora da AR -  Alteração da RDC nº 55, de 16 de dezembro de 2010, que dispõe sobre o registro de produtos biológicos novos e produtos biológicos.</t>
  </si>
  <si>
    <t>A RDC 55/2010 é uma norma pioneira, que abriu a possibilidade de registro de produtos biossimilares já em 2010, sendo uma das primeiras regulamentações sobre o tema. Trata-se de uma norma de grande importância, mas que devido ao tempo decorrido desde sua edição, por evolução do conhecimento científico e da própria capacidade e entendimento regulatório da Anvisa, mostra a necessidade de revisão, sendo já solicitada a inclusão desta na próxima agenda regulatória. Ocorre que a revisão da norma completa não é simples e tomará tempo considerável tendo em vista a quantidade de tipos de produtos biológicos que são por ela regulados, cada um com suas especificidades. Assim, em decorrência do Edital No 15 de 2022 e do Diálogo Setorial de 31/07/2023, sobre biossimilares, e considerando as discussões em Fóruns Internacionais, foi identificada uma oportunidade de ajuste pontual em alguns quesitos, especialmente nos engessamentos nas exigências para a apresentação de estudos em animais e estudos clínicos comparativos, não existindo no texto normativo a possibilidade de dispensa destes quesitos.</t>
  </si>
  <si>
    <t>RDC 55/2010</t>
  </si>
  <si>
    <t> 25351.931217/2022-28</t>
  </si>
  <si>
    <t>0.280.1.a</t>
  </si>
  <si>
    <t>Alteração da RDC nº 55, de 16 de dezembro de 2010, que dispõe sobre o registro de produtos biológicos novos e produtos biológicos.</t>
  </si>
  <si>
    <t>https://antigo.anvisa.gov.br/tap#/visualizar/510981</t>
  </si>
  <si>
    <t>https://antigo.anvisa.gov.br/consultas-publicas#/visualizar/510359</t>
  </si>
  <si>
    <t>0.281</t>
  </si>
  <si>
    <t>Fora da AR -  Alteração da RDC nº 413, de 20/08/2020, que dispõe sobre alterações pós registro e cancelamento de registro de produtos biológicos.</t>
  </si>
  <si>
    <t>Com o texto atual da RDC nº 413/2020 ocorreu um grande aumento do volume de petições de alterações pós registro de biológicos, sem que isso implicasse efetivamente em aumento do volume da atividade industrial, ou seja, ainda que tenha ocorrido um crescimento do setor, o aumento do volume de petições foi desproporcional a este aumento. A GPBIO avaliou a natureza dos pedidos e identificou que há situações em que não fica caracterizada a necessidade de protocolos adicionais a uma alteração principal ou conjunto de alterações. Neste sentido, resta caracterizado que há um ajuste necessário na regulamentação vigente, permitindo melhor racionalidade nos protocolos de alterações com redução no número de alterações pós registro que devem ser protocoladas, sem impacto prático à rastreabilidade e risco aos produtos.</t>
  </si>
  <si>
    <t>RDC 413/2020</t>
  </si>
  <si>
    <t>25351.937049/2022-84</t>
  </si>
  <si>
    <t>0.281.1.a</t>
  </si>
  <si>
    <t>Alteração da RDC nº 413, de 20/08/2020, que dispõe sobre alterações pós registro e cancelamento de registro de produtos biológicos.</t>
  </si>
  <si>
    <t>https://antigo.anvisa.gov.br/tap#/visualizar/510982</t>
  </si>
  <si>
    <t>0.282</t>
  </si>
  <si>
    <t>Fora da AR -Alteração da RDC nº 429, de 8 de outubro de 2020, que dispõe sobre a rotulagem nutricional dos alimentos embalados.</t>
  </si>
  <si>
    <t>Altera a Resolução de Diretoria Colegiada - RDC nº 429, de 8 de outubro de 2020, que dispõe sobre a rotulagem nutricional dos alimentos embalados.</t>
  </si>
  <si>
    <t xml:space="preserve">N/A </t>
  </si>
  <si>
    <t>RDC 429/2020</t>
  </si>
  <si>
    <t>25351.906974/2017-04</t>
  </si>
  <si>
    <t>0.282.1.a</t>
  </si>
  <si>
    <t>Alteração da RDC nº 429, de 8 de outubro de 2020, que dispõe sobre a rotulagem nutricional dos alimentos embalados.</t>
  </si>
  <si>
    <t>https://antigo.anvisa.gov.br/tap#/visualizar/510987</t>
  </si>
  <si>
    <t>http://antigo.anvisa.gov.br/legislacao#/visualizar/510956</t>
  </si>
  <si>
    <t>0.283</t>
  </si>
  <si>
    <t>Fora da AR - Guia Sanitário para navios de Cruzeiros</t>
  </si>
  <si>
    <t>A Anvisa mantém desde 2009 programa para vigilância epidemiológica e sanitária dos navios de cruzeiro durante as temporadas que ocorrem no verão, iniciando em meados de outubro e encerrando em meados de maio do ano subsequente. O programa consiste em discussão permanente com setor e empresas que operação embarcações de passageiros que realizam viagens de cruzeiro em águas jurisdicionais brasileiras, bem como elaboração de Guia direcionado para esse perfil de embarcações, desenvolvimento e manutenção de equipe de inspetores capacitados para realização de inspeções programadas, divulgação do resultado das inspeções no site da Anvisa de notificação compulsória e medidas de controle. A última versão do Guia foi atualizada em 2019 e agora é necessário atualizar as definições e medidas relativas a vigilância das Síndromes Gripais e COVID-19 pós Emergência de Saúde Pública de Importância Internacional. Na última temporada a vigilância da COVID-19 havia sido estabelecida na RDC nº 754/2022 que foi revogada pela RDC n° 789, de 11 de maio de 2023 gerando muitas dúvidas do setor sobre a atualização das medidas para a nova temporada.</t>
  </si>
  <si>
    <t>25351.933321/2023-38</t>
  </si>
  <si>
    <t>0.283.1.a</t>
  </si>
  <si>
    <t xml:space="preserve"> Guia Sanitário para navios de Cruzeiros</t>
  </si>
  <si>
    <t>http://antigo.anvisa.gov.br/tap#/visualizar/510983</t>
  </si>
  <si>
    <t>65.4</t>
  </si>
  <si>
    <t>https://antigo.anvisa.gov.br/guias#/visualizar/513402</t>
  </si>
  <si>
    <t>0.284</t>
  </si>
  <si>
    <t>A proposta ora apresentada de atualização da lista das DCB é decorrente das solicitações de inclusão, exclusão ou alteração de DCB submetidas por interessados e deliberadas pelo Comitê Técnico Temático de Denominações Comuns Brasileiras da Farmacopeia Brasileira (CTT DCB), nas reuniões virtuais realizadas no dia 10 de agosto de 2023 e no dia 14 de setembro de 2023</t>
  </si>
  <si>
    <t>0.284.1.a</t>
  </si>
  <si>
    <t>https://antigo.anvisa.gov.br/legislacao#/visualizar/511553</t>
  </si>
  <si>
    <t>0.285</t>
  </si>
  <si>
    <t>Fora da AR -  Atualização da composição das vacinas Influenza a serem utilizadas no Brasil no ano de 2024</t>
  </si>
  <si>
    <t xml:space="preserve"> Necessidade de atualização da composição das vacinas Influenza disponíveis. a Organização Mundial da Saúde (OMS), por meio do WHO Global Influenza Surveillance and Response System (GISRS), realiza análises epidemiológicas e reuniões com especialistas consultivos, ao final das quais são emitidas recomendações voltadas para o hemisfério Norte e hemisfério Sul, separadamente. A publicação para o ano de 2024 foi divulgada em 29/09/2023 e está disponível em https://www.who.int/publications/m/item/recommended-composition-of-influenza-virus-vaccines-for-use-in-the-2024-southern-hemisphere-influenza-season#:~:text=For%20quadrivalent%20egg-%20or%20cell,the%20B%2FYamagata%20lineage%20component%3A&amp;text=a%20B%2FPhuket%2F3073%2F,Yamagata%20lineage)-like%20virus. Elas traz a descrição específica das cepas que devem ser adotadas no hemisfério Sul. Corresponde à abertura única desse processo de atualização periódica</t>
  </si>
  <si>
    <t>25351.932851/2023-69</t>
  </si>
  <si>
    <t>0.285.1.a</t>
  </si>
  <si>
    <t xml:space="preserve">  Atualização da composição das vacinas Influenza a serem utilizadas no Brasil no ano de 2024</t>
  </si>
  <si>
    <t xml:space="preserve"> RDC nº 616/2022</t>
  </si>
  <si>
    <t>http://antigo.anvisa.gov.br/tap#/visualizar/512356</t>
  </si>
  <si>
    <t>http://antigo.anvisa.gov.br/legislacao#/visualizar/512151</t>
  </si>
  <si>
    <t>0.286</t>
  </si>
  <si>
    <t>Fora da AR -Atualização da Instrução Normativa - IN nº 159, de 1º de julho de 2022, que estabelece as listas das partes de espécies vegetais autorizadas para o preparo de chás e para o uso como especiarias.</t>
  </si>
  <si>
    <t>Necessidade de atualização da lista das partes de vegetais autorizadas para o preparo de chás e para o uso como especiarias. As petições com manifestação técnica favorável, indicando a segurança para consumo humano de novas partes de espécies vegetais, são incorporadas às listas positivas. Corresponde à abertura única desse processo de atualização periódica</t>
  </si>
  <si>
    <t>IN 159/2022</t>
  </si>
  <si>
    <t>25351.920703/2023-00</t>
  </si>
  <si>
    <t>0.286.1.a</t>
  </si>
  <si>
    <t>Atualização da IN nº 159, de 1º de julho de 2022, que estabelece as listas das partes de espécies vegetais autorizadas para o preparo de chás e para o uso como especiarias.</t>
  </si>
  <si>
    <t>http://antigo.anvisa.gov.br/tap#/visualizar/512357</t>
  </si>
  <si>
    <t>http://antigo.anvisa.gov.br/legislacao#/visualizar/512152</t>
  </si>
  <si>
    <t>0.287</t>
  </si>
  <si>
    <t>Fora da AR -  Inclusão do ingrediente ativo F79 - FOLCISTEÍNA na Relação dos Ingredientes Ativos de Agrotóxicos, Saneantes Desinfestantes e Preservativos de Madeira, publicada por meio da Instrução Normativa - IN n° 103, de 19 de outubro de 2021..</t>
  </si>
  <si>
    <t>Atualização da Instrução Normativa para incluir o ingrediente ativo F79 - FOLCISTEÍNAna Relação dos Ingredientes Ativos de Agrotóxicos, Saneantes Desinfestantes e Preservativos de Madeira, publicada por meio da Instrução Normativa - IN n° 103, de 19 de outubro de 2021..</t>
  </si>
  <si>
    <t>25351.933444/2023-79</t>
  </si>
  <si>
    <t>0.287.1.a</t>
  </si>
  <si>
    <t>https://antigo.anvisa.gov.br/consultas-publicas#/visualizar/512351</t>
  </si>
  <si>
    <t>0.288</t>
  </si>
  <si>
    <t>Fora da AR - Inclusão do ingrediente ativo P75 - PEPTÍDEO FLG22-BT na Relação dos Ingredientes Ativos de Agrotóxicos, Saneantes Desinfestantes e Preservativos de Madeira, publicada por meio da Instrução Normativa - IN n° 103, de 19 de outubro de 2021..</t>
  </si>
  <si>
    <t>Atualização da Instrução Normativa para incluir o ingrediente ativo P75 - PEPTÍDEO FLG22-BT na Relação dos Ingredientes Ativos de Agrotóxicos, Saneantes Desinfestantes e Preservativos de Madeira, publicada por meio da Instrução Normativa - IN n° 103, de 19 de outubro de 2021..</t>
  </si>
  <si>
    <t>0.288.1.a</t>
  </si>
  <si>
    <t>https://antigo.anvisa.gov.br/consultas-publicas#/visualizar/512352</t>
  </si>
  <si>
    <t>0.289</t>
  </si>
  <si>
    <t>Fora da AR -  Inclusão do ingrediente ativo B67- Brevibacillus laterosporusna Relação dos Ingredientes Ativos de Agrotóxicos, Saneantes Desinfestantes e Preservativos de Madeira, publicada por meio da Instrução Normativa - IN n° 103, de 19 de outubro de 2021..</t>
  </si>
  <si>
    <t>Atualização da Instrução Normativa para incluir do ingrediente ativo B67- Brevibacillus laterosporusna Relação dos Ingredientes Ativos de Agrotóxicos, Saneantes Desinfestantes e Preservativos de Madeira, publicada por meio da Instrução Normativa - IN n° 103, de 19 de outubro de 2021..</t>
  </si>
  <si>
    <t>0.289.1.a</t>
  </si>
  <si>
    <t>https://antigo.anvisa.gov.br/consultas-publicas#/visualizar/512353</t>
  </si>
  <si>
    <t>0.290</t>
  </si>
  <si>
    <t>Fora da AR -  Inclusão do ingrediente ativo B61 - Baculovírus Spodoptera littoralis  na Relação dos Ingredientes Ativos de Agrotóxicos, Saneantes Desinfestantes e Preservativos de Madeira, publicada por meio da Instrução Normativa - IN n° 103, de 19 de outubro de 2021..</t>
  </si>
  <si>
    <t>Atualização da Instrução Normativa para incluir o ingrediente ativo B61 - Baculovírus Spodoptera littoralis na Relação dos Ingredientes Ativos de Agrotóxicos, Saneantes Desinfestantes e Preservativos de Madeira, publicada por meio da Instrução Normativa - IN n° 103, de 19 de outubro de 2021..</t>
  </si>
  <si>
    <t>0.290.1.a</t>
  </si>
  <si>
    <t>https://antigo.anvisa.gov.br/consultas-publicas#/visualizar/512354</t>
  </si>
  <si>
    <t>0.291</t>
  </si>
  <si>
    <t>Fora da AR -  Alteração em 17 monografias da Relação dos Ingredientes Ativos de Agrotóxicos, Saneantes Desinfestantes e Preservativos de Madeira, publicada por meio da Instrução Normativa - IN n° 103, de 19 de outubro de 2021..</t>
  </si>
  <si>
    <t>Atualização da Instrução Normativa para alterações em monografias de  17 ingredientes ativos na Relação IN n° 103, de 19/10/2021: A11 - AMETRINA, A26 - AZOXISTROBINA, B26 - BIFENTRINA, B46 - BENZOVINDIFLUPIR, B66 - BICICLOPIRONA, C29.1 - CLORIMUROM ETÍLICO, que passa a ter o código C29, C63 - LAMBDA-CIALOTRINA, C74 - CIANTRANILIPROLE, D36 - DIFENOCONAZOL, I13 - IMIDACLOPRIDO, I32 - ISOCICLOSERAM, M17 - METOMIL, O06 - OXADIAZONA, S09 - SULFENTRAZONA, S11 - SULFOMETUROM METÍLICO, T32 - TEBUCONAZOL e T54 - TRIFLOXISTROBINA.</t>
  </si>
  <si>
    <t>25351.935471/2023-86</t>
  </si>
  <si>
    <t>0.291.1.a</t>
  </si>
  <si>
    <t>Atualização da Instrução Normativa para  alterações em monografias de  17 ingredientes ativos na Relação IN n° 103, de 19/10/2021: A11 - AMETRINA, A26 - AZOXISTROBINA, B26 - BIFENTRINA, B46 - BENZOVINDIFLUPIR, B66 - BICICLOPIRONA, C29.1 - CLORIMUROM ETÍLICO, que passa a ter o código C29, C63 - LAMBDA-CIALOTRINA, C74 - CIANTRANILIPROLE, D36 - DIFENOCONAZOL, I13 - IMIDACLOPRIDO, I32 - ISOCICLOSERAM, M17 - METOMIL, O06 - OXADIAZONA, S09 - SULFENTRAZONA, S11 - SULFOMETUROM METÍLICO, T32 - TEBUCONAZOL e T54 - TRIFLOXISTROBINA.</t>
  </si>
  <si>
    <t>https://antigo.anvisa.gov.br/consultas-publicas#/visualizar/512420</t>
  </si>
  <si>
    <t>0.292</t>
  </si>
  <si>
    <t>Fora da AR -  Atualização da Instrução Normativa - IN nº 106, de 11/11/2021, que estabelece a Lista de Medicamentos de Baixo Risco sujeitos à notificação</t>
  </si>
  <si>
    <t xml:space="preserve">Proposta de abertura única de processo regulatório para atualização da Instrução Normativa - IN nº 106, de 11/11/2021, que estabelece a Lista de Medicamentos de Baixo Risco sujeitos à notificação. A lista da IN  poderá ser atualizada a partir da análise das solicitações das empresas e/ou das áreas técnicas da Anvisa. A elaboração dessa IN teve o objetivo de atualizar a LMN disposta na RDC nº 107/2016, incluindo os resultados das avaliações de propostas de inclusão e alteração da lista submetidas pelas empresas e oriundas de discussões técnicas internas. </t>
  </si>
  <si>
    <t>25351.929655/2023-15</t>
  </si>
  <si>
    <t>0.292.1.a</t>
  </si>
  <si>
    <t xml:space="preserve">  Atualização da Lista de Medicamentos de Baixo Risco sujeitos à Notificação Simplificada (LMN)</t>
  </si>
  <si>
    <t>IN nº 106, de 11/11/2021</t>
  </si>
  <si>
    <t>https://antigo.anvisa.gov.br/tap#/visualizar/512427</t>
  </si>
  <si>
    <t>http://antigo.anvisa.gov.br/legislacao#/visualizar/512396</t>
  </si>
  <si>
    <t>0.293</t>
  </si>
  <si>
    <t xml:space="preserve">Fora da AR -  Inclusão do ingrediente ativo I34 - ISOPIRAZAM na Relação dos Ingredientes Ativos de Agrotóxicos, Saneantes Desinfestantes e Preservativos de Madeira, publicada por meio da Instrução Normativa - IN n° 103, de </t>
  </si>
  <si>
    <t>Atualização da Instrução Normativa para  incluir o ingrediente ativo I34 - ISOPIRAZAM na Relação dos Ingredientes Ativos de Agrotóxicos, Saneantes Desinfestantes e Preservativos de Madeira, publicada por meio da Instrução Normativa - IN n° 103, de 19 de outubro de 2021.</t>
  </si>
  <si>
    <t>25351.938204/2023-61</t>
  </si>
  <si>
    <t>0.293.1.a</t>
  </si>
  <si>
    <t>https://antigo.anvisa.gov.br/consultas-publicas#/visualizar/512424</t>
  </si>
  <si>
    <t>0.294</t>
  </si>
  <si>
    <t>Fora da AR -  Alteração de 19 monografias na Relação de Ingredientes Ativos de Agrotóxicos, Saneantes Desinfestantes e Preservativos de Madeira, publicada por meio da Instrução Normativa - IN n° 103, de 19 de outubro de 2021.</t>
  </si>
  <si>
    <t>Atualização da Instrução Normativa para alteração de 19 monografias na Relação de Ingredientes Ativos de Agrotóxicos, Saneantes Desinfestantes e Preservativos de Madeira, publicada por meio da Instrução Normativa - IN n° 103, de 19 de outubro de 2021.</t>
  </si>
  <si>
    <t>5351.938588/2023-11</t>
  </si>
  <si>
    <t>0.294.1.a</t>
  </si>
  <si>
    <t xml:space="preserve"> Inclusões/alterações de 19 monografias de Ingredientes Ativos na Relação IN n° 103, de 19/10/2021: o A26 - AZOXISTROBINA, C18 - CLOROTALONIL, C63 - LAMBDA-CIALOTRINA, D36 - DIFENOCONAZOL, F26 - FOMESAFEM, F49 - FLUDIOXONIL, F72 - FLUOPIRAM, F76 - FLUINDAPIR, F77 - FLUAZAINDOLIZINA, F78 - FLORILPICOXAMIDA, G01 - GLIFOSATO, M01 - MALATIONA, M02 - MANCOZEBE, M45 - MANDIPROPAMIDA, M54 - MANDESTROBINA, P46 - PIRACLOSTROBINA, P72 - PENFLUFEM, S13 - SMETOLACLORO, T30 -TIODICARBE.</t>
  </si>
  <si>
    <t>https://antigo.anvisa.gov.br/consultas-publicas#/visualizar/512425</t>
  </si>
  <si>
    <t>0.295</t>
  </si>
  <si>
    <t xml:space="preserve">Publicar alterações e inclusão no Anexo I (Listas de Substâncias Entorpecentes, Psicotrópicas, Precursoras e Outras sob Controle Especial) da Portaria SVS/MS n.º 344, de 12 de maio de 1998, para inclusão da planta Mitragyna speciosa na Lista E (Lista das plantas proscritas) e das substâncias mitraginina e 7-hidroximitraginina na Lista F1 (Lista de substâncias entorpecentes de uso proscrito). </t>
  </si>
  <si>
    <t xml:space="preserve"> 25351.933454/2023-12</t>
  </si>
  <si>
    <t>0.295.1.a</t>
  </si>
  <si>
    <t>https://antigo.anvisa.gov.br/legislacao#/visualizar/512398</t>
  </si>
  <si>
    <t>0.296</t>
  </si>
  <si>
    <t>Fora da AR -  Inclusão do ingrediente ativo T83 - Trichoderma hamatum na Relação dos Ingredientes Ativos de Agrotóxicos, Saneantes Desinfestantes e Preservativos de Madeira, publicada por meio da Instrução Normativa - IN n° 103, de 19 de outubro de 2021.</t>
  </si>
  <si>
    <t>Atualização da Instrução Normativa para inclusão do ingrediente ativo T83 - Trichoderma hamatum na Relação dos Ingredientes Ativos de Agrotóxicos, Saneantes Desinfestantes e Preservativos de Madeira, publicada por meio da Instrução Normativa - IN n° 103, de 19 de outubro de 2021.</t>
  </si>
  <si>
    <t>25351.939440/2023-02</t>
  </si>
  <si>
    <t>0.296.1.a</t>
  </si>
  <si>
    <t>https://antigo.anvisa.gov.br/consultas-publicas#/visualizar/513191</t>
  </si>
  <si>
    <t>0.297</t>
  </si>
  <si>
    <t xml:space="preserve">Fora da AR -Atualização da Instrução Normativa - IN nº 211, de 1º de março de 2023, que estabelece as funções tecnológicas, os limites máximos e as condições de uso para os aditivos alimentares e os coadjuvantes de tecnologia autorizados para uso em alimentos.
</t>
  </si>
  <si>
    <t>25351.916802/2023-89</t>
  </si>
  <si>
    <t>0.297.1.a</t>
  </si>
  <si>
    <t>Termo de Abertura de Processo (TAP) nº 21, de 15/05/2023</t>
  </si>
  <si>
    <t>https://antigo.anvisa.gov.br/legislacao#/visualizar/513406</t>
  </si>
  <si>
    <t>0.298</t>
  </si>
  <si>
    <t>Fora da AR -  Inclusão das monografias de IODETO DE SÓDIO (131 I) SOLUÇÃO ORAL e IODETO DE SÓDIO (131 I) CÁPSULAS na Farmacopeia Brasileira 6ª edição.</t>
  </si>
  <si>
    <t>25351.909651/2023-11</t>
  </si>
  <si>
    <t>0.298.1.a</t>
  </si>
  <si>
    <t>Inclusão das monografias de IODETO DE SÓDIO (131 I) SOLUÇÃO ORAL e IODETO DE SÓDIO (131 I) CÁPSULAS na Farmacopeia Brasileira 6ª edição.</t>
  </si>
  <si>
    <t xml:space="preserve">  16/02/2024</t>
  </si>
  <si>
    <t>https://antigo.anvisa.gov.br/consultas-publicas#/visualizar/513194</t>
  </si>
  <si>
    <t>0.299</t>
  </si>
  <si>
    <t>0.299.1.a</t>
  </si>
  <si>
    <t>https://antigo.anvisa.gov.br/legislacao#/visualizar/513991</t>
  </si>
  <si>
    <t>0.300</t>
  </si>
  <si>
    <t>0.300.1.a</t>
  </si>
  <si>
    <t>https://antigo.anvisa.gov.br/legislacao#/visualizar/513992</t>
  </si>
  <si>
    <t>0.301</t>
  </si>
  <si>
    <t>Fora da AR - Inclusões/atualizações de 19 monografias na Relação de Ingredientes Ativos de Agrotóxicos, Saneantes Desinfestantes e Preservativos de Madeira, publicada por meio da Instrução Normativa - IN n° 103, de 19 de outubro de 2021.</t>
  </si>
  <si>
    <t>Inclusões/atualizações nas monografias de 19 ingredientes ativos: A29 - ACETAMIPRIDO, B26 - BIFENTRINA, C02 - CAPTANA, C58 - ALFA-CIPERMETRINA, C63 - LAMBDA-CIALOTRINA, D55 - DINOTEFURANO, I13 - IMIDACLOPRIDO, M40 - MESOTRIONA, M52 - MEFENTRIFUCONAZOL, P34 - PIRIPROXIFEM, P45 - PACLOBUTRAZOL, P46 - PIRACLOSTROBINA, P53 - PROTIOCONAZOL, P65 - PIDIFLUMETOFEM, P71 - PIRIOFENONA, S09 - SULFENTRAZONA, S17 - SOPHORA FLAVESCENS, T14 - TIOFANATO METÍLICO e T34 - TRIFLUMUROM.</t>
  </si>
  <si>
    <t>25351.941349/2023-49</t>
  </si>
  <si>
    <t>0.301.1.a</t>
  </si>
  <si>
    <t>Inclusões/alterações de 19 monografias de Ingredientes Ativos na Relação IN n° 103, de 19/10/2021: A29 - ACETAMIPRIDO, B26 - BIFENTRINA, C02 - CAPTANA, C58 - ALFA-CIPERMETRINA, C63 - LAMBDA-CIALOTRINA, D55 - DINOTEFURANO, I13 - IMIDACLOPRIDO, M40 - MESOTRIONA, M52 - MEFENTRIFUCONAZOL, P34 - PIRIPROXIFEM, P45 - PACLOBUTRAZOL, P46 - PIRACLOSTROBINA, P53 - PROTIOCONAZOL, P65 - PIDIFLUMETOFEM, P71 - PIRIOFENONA, S09 - SULFENTRAZONA, S17 - SOPHORA FLAVESCENS, T14 - TIOFANATO METÍLICO e T34 - TRIFLUMUROM</t>
  </si>
  <si>
    <t>Termo de Abertura de Processo (TAP) nº 16, de 04/04/2024</t>
  </si>
  <si>
    <t>https://antigo.anvisa.gov.br/consultas-publicas#/visualizar/514652</t>
  </si>
  <si>
    <t>0.302</t>
  </si>
  <si>
    <t>Fora da AR - Atualização do compêndio da Farmacopeia Brasileira - Inclusão da monografia Teste de Sensibilização Cutânea</t>
  </si>
  <si>
    <t xml:space="preserve"> A inclusão da monografia Teste de Sensibilização Cutânea na Farmacopeia Brasileira é intervenção regulatória que intenciona atender uma das competências da Anvisa qual seja a de “promover a revisão e atualização periódica da Farmacopeia Brasileira”, em consonância com o disposto no inciso XIX do art. 7º da Lei nº 9782/1999.</t>
  </si>
  <si>
    <t>25351.938055/2023-30</t>
  </si>
  <si>
    <t>0.302.1.a</t>
  </si>
  <si>
    <t>Atualização do compêndio da Farmacopeia Brasileira - Inclusão da monografia Teste de Sensibilização Cutânea</t>
  </si>
  <si>
    <t>Termo de Abertura de Processo (TAP) nº 16, de 04/04/2025</t>
  </si>
  <si>
    <t>https://antigo.anvisa.gov.br/consultas-publicas#/visualizar/514655</t>
  </si>
  <si>
    <t>0.303</t>
  </si>
  <si>
    <t>Fora da AR - Atualização do Formulário Homeopático - Proposição de texto da 3ª edição do Formulário de Homeopáticos da Farmacopeia Brasileira</t>
  </si>
  <si>
    <t>A proposta apresentada consiste em uma nova edição do Formulário Homeopático da Farmacopeia Brasileira (3ª edição) e reflete o trabalho realizado pelo Comitê Técnico Temático de Homeopatia da Farmacopeia Brasileira.</t>
  </si>
  <si>
    <t>RDC nº 302/2019</t>
  </si>
  <si>
    <t>25351.924093/2023-13</t>
  </si>
  <si>
    <t>0.303.1.a</t>
  </si>
  <si>
    <t>Atualização do Formulário Homeopático - Proposição de texto da 3ª edição do Formulário de Homeopáticos da Farmacopeia Brasileira</t>
  </si>
  <si>
    <t>Termo de Abertura de Processo (TAP) nº 16, de 04/04/2026</t>
  </si>
  <si>
    <t>https://antigo.anvisa.gov.br/tap#/visualizar/514650</t>
  </si>
  <si>
    <t>https://antigo.anvisa.gov.br/consultas-publicas#/visualizar/514657</t>
  </si>
  <si>
    <t>11.13.1.a Revisão da Resolução de Diretoria Colegiada - RDC nº 183, de 17 de outubro de 2017, que dispõe sobre os programas de inspeção e sobre os procedimentos administrativos para a concessão da Certificação de Boas Práticas de Fabricação para</t>
  </si>
  <si>
    <t>Danitza Buvinich</t>
  </si>
  <si>
    <t>COPEC, GGMED e GGBIO</t>
  </si>
  <si>
    <t>https://antigo.anvisa.gov.br/legislacao#/visualizar/514800</t>
  </si>
  <si>
    <t>Internalização do Guia  ICH Guideline on “Nonclinical Biodistribution Considerations for Gene Therapy Products. - Guia Anvisa de Considerações sobre estudos não-clínicos de Biodistribuição com produtos de Terapia Gênica</t>
  </si>
  <si>
    <t>https://antigo.anvisa.gov.br/legislacao#/visualizar/514801</t>
  </si>
  <si>
    <t xml:space="preserve">                                CONSULTA PÚBLICA</t>
  </si>
  <si>
    <t xml:space="preserve">  PROJETOS REGULATÓRIOS - Dados Descritivos de Acompanhamento
 - última atualização em 23/01/2024 -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</si>
</sst>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d/mmm/yyyy"/>
  </numFmts>
  <fonts count="64" x14ac:knownFonts="1">
    <font>
      <sz val="11"/>
      <color theme="1"/>
      <name val="Calibri"/>
      <family val="2"/>
      <scheme val="minor"/>
    </font>
    <font>
      <sz val="11"/>
      <color rgb="FFFF0000"/>
      <name val="Calibri"/>
      <family val="2"/>
      <scheme val="minor"/>
    </font>
    <font>
      <b/>
      <sz val="11"/>
      <color theme="1"/>
      <name val="Calibri"/>
      <family val="2"/>
      <scheme val="minor"/>
    </font>
    <font>
      <b/>
      <sz val="11"/>
      <color rgb="FF000000"/>
      <name val="Calibri"/>
      <family val="2"/>
    </font>
    <font>
      <b/>
      <sz val="14"/>
      <color theme="1"/>
      <name val="Calibri"/>
      <family val="2"/>
      <scheme val="minor"/>
    </font>
    <font>
      <b/>
      <sz val="14"/>
      <color rgb="FF000000"/>
      <name val="Calibri"/>
      <family val="2"/>
    </font>
    <font>
      <b/>
      <sz val="14"/>
      <color rgb="FFFF0000"/>
      <name val="Calibri"/>
      <family val="2"/>
      <scheme val="minor"/>
    </font>
    <font>
      <b/>
      <sz val="12"/>
      <color rgb="FF000000"/>
      <name val="Calibri"/>
      <family val="2"/>
    </font>
    <font>
      <b/>
      <sz val="12"/>
      <name val="Calibri"/>
      <family val="2"/>
    </font>
    <font>
      <sz val="12"/>
      <color theme="1"/>
      <name val="Calibri"/>
      <family val="2"/>
      <scheme val="minor"/>
    </font>
    <font>
      <b/>
      <sz val="11"/>
      <color rgb="FF00B050"/>
      <name val="Calibri"/>
      <family val="2"/>
      <scheme val="minor"/>
    </font>
    <font>
      <sz val="20"/>
      <color theme="1"/>
      <name val="Calibri"/>
      <family val="2"/>
      <scheme val="minor"/>
    </font>
    <font>
      <b/>
      <sz val="20"/>
      <color theme="0"/>
      <name val="Calibri"/>
      <family val="2"/>
      <scheme val="minor"/>
    </font>
    <font>
      <b/>
      <sz val="14"/>
      <name val="Calibri"/>
      <family val="2"/>
      <scheme val="minor"/>
    </font>
    <font>
      <b/>
      <sz val="14"/>
      <name val="Calibri"/>
      <family val="2"/>
    </font>
    <font>
      <sz val="10"/>
      <name val="Arial"/>
      <family val="2"/>
      <charset val="1"/>
    </font>
    <font>
      <sz val="11"/>
      <color rgb="FF000000"/>
      <name val="Calibri"/>
      <family val="2"/>
    </font>
    <font>
      <sz val="11"/>
      <name val="Calibri"/>
      <family val="2"/>
      <scheme val="minor"/>
    </font>
    <font>
      <sz val="12"/>
      <color rgb="FF000000"/>
      <name val="Calibri"/>
      <family val="2"/>
    </font>
    <font>
      <sz val="10"/>
      <color theme="4" tint="-0.24994659260841701"/>
      <name val="Corbel"/>
      <family val="2"/>
    </font>
    <font>
      <b/>
      <sz val="11"/>
      <name val="Calibri"/>
      <family val="2"/>
      <scheme val="minor"/>
    </font>
    <font>
      <sz val="11"/>
      <color rgb="FF444444"/>
      <name val="Calibri"/>
      <family val="2"/>
      <charset val="1"/>
    </font>
    <font>
      <sz val="12"/>
      <color theme="1"/>
      <name val="Calibri"/>
      <family val="2"/>
    </font>
    <font>
      <b/>
      <sz val="20"/>
      <color theme="0"/>
      <name val="Calibri"/>
      <family val="2"/>
    </font>
    <font>
      <u/>
      <sz val="11"/>
      <color theme="10"/>
      <name val="Calibri"/>
      <family val="2"/>
      <scheme val="minor"/>
    </font>
    <font>
      <sz val="10"/>
      <color rgb="FF000000"/>
      <name val="Calibri"/>
      <family val="2"/>
      <scheme val="minor"/>
    </font>
    <font>
      <sz val="9"/>
      <color rgb="FF444444"/>
      <name val="Calibri"/>
      <family val="2"/>
      <scheme val="minor"/>
    </font>
    <font>
      <sz val="10"/>
      <color theme="1"/>
      <name val="Calibri"/>
      <family val="2"/>
      <scheme val="minor"/>
    </font>
    <font>
      <sz val="14"/>
      <color theme="1"/>
      <name val="Calibri"/>
      <family val="2"/>
      <scheme val="minor"/>
    </font>
    <font>
      <sz val="10"/>
      <color rgb="FF000000"/>
      <name val="Calibri"/>
      <family val="2"/>
    </font>
    <font>
      <sz val="11"/>
      <color rgb="FF172938"/>
      <name val="Arial"/>
      <family val="2"/>
    </font>
    <font>
      <u/>
      <sz val="8"/>
      <color theme="10"/>
      <name val="Calibri"/>
      <family val="2"/>
      <scheme val="minor"/>
    </font>
    <font>
      <sz val="11"/>
      <color rgb="FF444444"/>
      <name val="Calibri"/>
      <family val="2"/>
    </font>
    <font>
      <sz val="8"/>
      <name val="Calibri"/>
      <family val="2"/>
      <scheme val="minor"/>
    </font>
    <font>
      <sz val="11"/>
      <color rgb="FF000000"/>
      <name val="Calibri"/>
      <family val="2"/>
      <scheme val="minor"/>
    </font>
    <font>
      <sz val="10"/>
      <color theme="1"/>
      <name val="Arial"/>
      <family val="2"/>
    </font>
    <font>
      <sz val="10"/>
      <color theme="1"/>
      <name val="Calibri"/>
      <family val="2"/>
    </font>
    <font>
      <sz val="11"/>
      <color theme="1"/>
      <name val="Calibri"/>
      <family val="2"/>
    </font>
    <font>
      <u/>
      <sz val="12"/>
      <color theme="10"/>
      <name val="Calibri"/>
      <family val="2"/>
      <scheme val="minor"/>
    </font>
    <font>
      <sz val="12"/>
      <color rgb="FF172938"/>
      <name val="Arial"/>
      <family val="2"/>
    </font>
    <font>
      <sz val="12"/>
      <color rgb="FF000000"/>
      <name val="Calibri"/>
      <family val="2"/>
      <scheme val="minor"/>
    </font>
    <font>
      <sz val="12"/>
      <name val="Calibri"/>
      <family val="2"/>
      <scheme val="minor"/>
    </font>
    <font>
      <sz val="12"/>
      <color theme="1" tint="0.34998626667073579"/>
      <name val="Calibri"/>
      <family val="2"/>
      <scheme val="minor"/>
    </font>
    <font>
      <sz val="12"/>
      <color rgb="FF444444"/>
      <name val="Calibri"/>
      <family val="2"/>
    </font>
    <font>
      <b/>
      <sz val="12"/>
      <color rgb="FF00B050"/>
      <name val="Calibri"/>
      <family val="2"/>
      <scheme val="minor"/>
    </font>
    <font>
      <sz val="11"/>
      <color rgb="FF444444"/>
      <name val="Calibri"/>
      <family val="2"/>
      <scheme val="minor"/>
    </font>
    <font>
      <sz val="12"/>
      <color rgb="FF444444"/>
      <name val="Calibri"/>
      <family val="2"/>
      <scheme val="minor"/>
    </font>
    <font>
      <sz val="12"/>
      <color rgb="FFFF0000"/>
      <name val="Calibri"/>
      <family val="2"/>
      <scheme val="minor"/>
    </font>
    <font>
      <i/>
      <sz val="12"/>
      <color rgb="FF808080"/>
      <name val="Calibri"/>
      <family val="2"/>
    </font>
    <font>
      <sz val="12"/>
      <color rgb="FF808080"/>
      <name val="Calibri"/>
      <family val="2"/>
    </font>
    <font>
      <b/>
      <sz val="12"/>
      <color rgb="FF808080"/>
      <name val="Calibri"/>
      <family val="2"/>
    </font>
    <font>
      <b/>
      <sz val="12"/>
      <color rgb="FF000000"/>
      <name val="Calibri"/>
      <family val="2"/>
      <scheme val="minor"/>
    </font>
    <font>
      <sz val="12"/>
      <color rgb="FF444444"/>
      <name val="Calibri"/>
      <family val="2"/>
      <charset val="1"/>
    </font>
    <font>
      <b/>
      <sz val="11"/>
      <color rgb="FF000000"/>
      <name val="Calibri"/>
      <family val="2"/>
      <scheme val="minor"/>
    </font>
    <font>
      <sz val="11"/>
      <color theme="1"/>
      <name val="Calibri"/>
      <family val="2"/>
      <charset val="1"/>
    </font>
    <font>
      <b/>
      <sz val="10"/>
      <color rgb="FF000000"/>
      <name val="Calibri"/>
      <family val="2"/>
      <scheme val="minor"/>
    </font>
    <font>
      <u/>
      <sz val="12"/>
      <color rgb="FF000000"/>
      <name val="Calibri"/>
      <family val="2"/>
      <scheme val="minor"/>
    </font>
    <font>
      <u/>
      <sz val="11"/>
      <color rgb="FF000000"/>
      <name val="Calibri"/>
      <family val="2"/>
      <scheme val="minor"/>
    </font>
    <font>
      <sz val="11"/>
      <name val="Calibri"/>
      <family val="2"/>
    </font>
    <font>
      <sz val="12"/>
      <color rgb="FF000000"/>
      <name val="Calibri"/>
      <family val="2"/>
      <charset val="1"/>
    </font>
    <font>
      <sz val="11"/>
      <color rgb="FF162937"/>
      <name val="Arial"/>
      <family val="2"/>
    </font>
    <font>
      <sz val="28"/>
      <name val="Amasis MT Pro Black"/>
      <family val="1"/>
    </font>
    <font>
      <b/>
      <sz val="11"/>
      <color theme="1"/>
      <name val="Calibri"/>
      <family val="2"/>
    </font>
    <font>
      <b/>
      <sz val="12"/>
      <color theme="1"/>
      <name val="Calibri"/>
      <family val="2"/>
      <scheme val="minor"/>
    </font>
  </fonts>
  <fills count="24">
    <fill>
      <patternFill patternType="none"/>
    </fill>
    <fill>
      <patternFill patternType="gray125"/>
    </fill>
    <fill>
      <patternFill patternType="solid">
        <fgColor theme="0"/>
        <bgColor indexed="64"/>
      </patternFill>
    </fill>
    <fill>
      <patternFill patternType="solid">
        <fgColor theme="8" tint="0.39997558519241921"/>
        <bgColor indexed="64"/>
      </patternFill>
    </fill>
    <fill>
      <patternFill patternType="solid">
        <fgColor theme="9" tint="0.79998168889431442"/>
        <bgColor indexed="64"/>
      </patternFill>
    </fill>
    <fill>
      <patternFill patternType="solid">
        <fgColor rgb="FF274A7D"/>
        <bgColor indexed="64"/>
      </patternFill>
    </fill>
    <fill>
      <patternFill patternType="solid">
        <fgColor rgb="FFAE6A7D"/>
        <bgColor indexed="64"/>
      </patternFill>
    </fill>
    <fill>
      <patternFill patternType="solid">
        <fgColor rgb="FF3593AA"/>
        <bgColor indexed="64"/>
      </patternFill>
    </fill>
    <fill>
      <patternFill patternType="solid">
        <fgColor rgb="FFBDDA7B"/>
        <bgColor indexed="64"/>
      </patternFill>
    </fill>
    <fill>
      <patternFill patternType="solid">
        <fgColor rgb="FFDF8D3D"/>
        <bgColor indexed="64"/>
      </patternFill>
    </fill>
    <fill>
      <patternFill patternType="solid">
        <fgColor rgb="FFFFFFFF"/>
        <bgColor indexed="64"/>
      </patternFill>
    </fill>
    <fill>
      <patternFill patternType="solid">
        <fgColor rgb="FFEB631F"/>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rgb="FFDCBEC7"/>
        <bgColor indexed="64"/>
      </patternFill>
    </fill>
    <fill>
      <patternFill patternType="solid">
        <fgColor rgb="FFFFFF00"/>
        <bgColor indexed="64"/>
      </patternFill>
    </fill>
    <fill>
      <patternFill patternType="solid">
        <fgColor rgb="FFC6E0B4"/>
        <bgColor indexed="64"/>
      </patternFill>
    </fill>
    <fill>
      <patternFill patternType="solid">
        <fgColor rgb="FFFFFFFF"/>
        <bgColor rgb="FF000000"/>
      </patternFill>
    </fill>
    <fill>
      <patternFill patternType="solid">
        <fgColor theme="7" tint="0.79998168889431442"/>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rgb="FFFF9999"/>
        <bgColor indexed="64"/>
      </patternFill>
    </fill>
    <fill>
      <patternFill patternType="solid">
        <fgColor rgb="FFB16F82"/>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style="medium">
        <color indexed="64"/>
      </left>
      <right style="thin">
        <color theme="0" tint="-0.499984740745262"/>
      </right>
      <top style="medium">
        <color indexed="64"/>
      </top>
      <bottom/>
      <diagonal/>
    </border>
    <border>
      <left style="thin">
        <color theme="0" tint="-0.499984740745262"/>
      </left>
      <right style="thin">
        <color theme="0" tint="-0.499984740745262"/>
      </right>
      <top style="medium">
        <color indexed="64"/>
      </top>
      <bottom/>
      <diagonal/>
    </border>
    <border>
      <left style="thin">
        <color theme="0" tint="-0.499984740745262"/>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theme="0" tint="-0.499984740745262"/>
      </right>
      <top/>
      <bottom style="thin">
        <color theme="0" tint="-0.499984740745262"/>
      </bottom>
      <diagonal/>
    </border>
    <border>
      <left style="dashed">
        <color rgb="FF595959"/>
      </left>
      <right style="dashed">
        <color rgb="FF595959"/>
      </right>
      <top style="medium">
        <color rgb="FF595959"/>
      </top>
      <bottom style="medium">
        <color rgb="FF595959"/>
      </bottom>
      <diagonal/>
    </border>
    <border>
      <left style="dashed">
        <color theme="1" tint="0.34998626667073579"/>
      </left>
      <right style="dashed">
        <color theme="1" tint="0.34998626667073579"/>
      </right>
      <top style="medium">
        <color theme="1" tint="0.34998626667073579"/>
      </top>
      <bottom style="medium">
        <color theme="1" tint="0.34998626667073579"/>
      </bottom>
      <diagonal/>
    </border>
    <border>
      <left style="dashed">
        <color theme="1" tint="0.34998626667073579"/>
      </left>
      <right style="dashed">
        <color theme="1" tint="0.34998626667073579"/>
      </right>
      <top/>
      <bottom style="medium">
        <color theme="1" tint="0.34998626667073579"/>
      </bottom>
      <diagonal/>
    </border>
    <border>
      <left style="dashed">
        <color theme="1" tint="0.34998626667073579"/>
      </left>
      <right style="dashed">
        <color theme="1" tint="0.34998626667073579"/>
      </right>
      <top style="medium">
        <color theme="0"/>
      </top>
      <bottom style="medium">
        <color theme="1" tint="0.34998626667073579"/>
      </bottom>
      <diagonal/>
    </border>
    <border>
      <left/>
      <right style="dashed">
        <color theme="1" tint="0.34998626667073579"/>
      </right>
      <top style="medium">
        <color theme="1" tint="0.34998626667073579"/>
      </top>
      <bottom style="medium">
        <color theme="1" tint="0.34998626667073579"/>
      </bottom>
      <diagonal/>
    </border>
    <border>
      <left style="dashed">
        <color theme="1" tint="0.34998626667073579"/>
      </left>
      <right style="dashed">
        <color theme="1" tint="0.34998626667073579"/>
      </right>
      <top style="medium">
        <color theme="1" tint="0.34998626667073579"/>
      </top>
      <bottom/>
      <diagonal/>
    </border>
    <border>
      <left style="dashed">
        <color theme="1" tint="0.34998626667073579"/>
      </left>
      <right/>
      <top style="medium">
        <color theme="1" tint="0.34998626667073579"/>
      </top>
      <bottom style="medium">
        <color theme="1" tint="0.34998626667073579"/>
      </bottom>
      <diagonal/>
    </border>
    <border>
      <left/>
      <right style="dashed">
        <color rgb="FF595959"/>
      </right>
      <top style="medium">
        <color rgb="FF595959"/>
      </top>
      <bottom style="medium">
        <color rgb="FF595959"/>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thin">
        <color theme="0" tint="-0.499984740745262"/>
      </left>
      <right/>
      <top/>
      <bottom style="thin">
        <color theme="0" tint="-0.499984740745262"/>
      </bottom>
      <diagonal/>
    </border>
    <border>
      <left style="dashed">
        <color rgb="FF595959"/>
      </left>
      <right/>
      <top style="medium">
        <color rgb="FF595959"/>
      </top>
      <bottom style="medium">
        <color rgb="FF59595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theme="0" tint="-0.499984740745262"/>
      </left>
      <right style="thin">
        <color indexed="64"/>
      </right>
      <top style="thin">
        <color theme="0" tint="-0.499984740745262"/>
      </top>
      <bottom style="thin">
        <color theme="0" tint="-0.499984740745262"/>
      </bottom>
      <diagonal/>
    </border>
    <border>
      <left style="dashed">
        <color rgb="FF595959"/>
      </left>
      <right style="dashed">
        <color rgb="FF595959"/>
      </right>
      <top style="medium">
        <color rgb="FFFFFFFF"/>
      </top>
      <bottom style="medium">
        <color rgb="FF595959"/>
      </bottom>
      <diagonal/>
    </border>
    <border>
      <left/>
      <right style="dashed">
        <color rgb="FF595959"/>
      </right>
      <top style="medium">
        <color rgb="FFFFFFFF"/>
      </top>
      <bottom style="medium">
        <color rgb="FF595959"/>
      </bottom>
      <diagonal/>
    </border>
    <border>
      <left style="dashed">
        <color rgb="FF595959"/>
      </left>
      <right style="dashed">
        <color rgb="FF595959"/>
      </right>
      <top/>
      <bottom style="medium">
        <color rgb="FF595959"/>
      </bottom>
      <diagonal/>
    </border>
    <border>
      <left style="thin">
        <color indexed="64"/>
      </left>
      <right style="thin">
        <color indexed="64"/>
      </right>
      <top style="thin">
        <color indexed="64"/>
      </top>
      <bottom style="medium">
        <color theme="1" tint="0.34998626667073579"/>
      </bottom>
      <diagonal/>
    </border>
    <border>
      <left style="thin">
        <color indexed="64"/>
      </left>
      <right style="thin">
        <color indexed="64"/>
      </right>
      <top style="medium">
        <color theme="1" tint="0.34998626667073579"/>
      </top>
      <bottom style="thin">
        <color indexed="64"/>
      </bottom>
      <diagonal/>
    </border>
    <border>
      <left style="thin">
        <color indexed="64"/>
      </left>
      <right style="thin">
        <color indexed="64"/>
      </right>
      <top style="medium">
        <color theme="1" tint="0.34998626667073579"/>
      </top>
      <bottom/>
      <diagonal/>
    </border>
    <border>
      <left style="dashed">
        <color theme="1" tint="0.34998626667073579"/>
      </left>
      <right style="dashed">
        <color theme="1" tint="0.34998626667073579"/>
      </right>
      <top/>
      <bottom/>
      <diagonal/>
    </border>
    <border>
      <left style="dashed">
        <color theme="1" tint="0.34998626667073579"/>
      </left>
      <right/>
      <top/>
      <bottom style="medium">
        <color theme="1" tint="0.34998626667073579"/>
      </bottom>
      <diagonal/>
    </border>
    <border>
      <left/>
      <right style="dashed">
        <color theme="1" tint="0.34998626667073579"/>
      </right>
      <top style="medium">
        <color theme="1" tint="0.34998626667073579"/>
      </top>
      <bottom/>
      <diagonal/>
    </border>
    <border>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style="thin">
        <color rgb="FF808080"/>
      </left>
      <right style="thin">
        <color rgb="FF808080"/>
      </right>
      <top style="thin">
        <color rgb="FF808080"/>
      </top>
      <bottom style="thin">
        <color rgb="FF808080"/>
      </bottom>
      <diagonal/>
    </border>
    <border>
      <left/>
      <right style="dashed">
        <color rgb="FF595959"/>
      </right>
      <top/>
      <bottom style="medium">
        <color rgb="FF595959"/>
      </bottom>
      <diagonal/>
    </border>
    <border>
      <left/>
      <right style="thin">
        <color rgb="FF808080"/>
      </right>
      <top/>
      <bottom style="thin">
        <color rgb="FF808080"/>
      </bottom>
      <diagonal/>
    </border>
    <border>
      <left/>
      <right style="thin">
        <color rgb="FF808080"/>
      </right>
      <top style="thin">
        <color rgb="FF808080"/>
      </top>
      <bottom style="thin">
        <color rgb="FF808080"/>
      </bottom>
      <diagonal/>
    </border>
    <border>
      <left style="thin">
        <color rgb="FF808080"/>
      </left>
      <right style="thin">
        <color rgb="FF808080"/>
      </right>
      <top/>
      <bottom style="thin">
        <color rgb="FF808080"/>
      </bottom>
      <diagonal/>
    </border>
    <border>
      <left style="thin">
        <color rgb="FF000000"/>
      </left>
      <right style="thin">
        <color rgb="FF000000"/>
      </right>
      <top style="thin">
        <color rgb="FF000000"/>
      </top>
      <bottom/>
      <diagonal/>
    </border>
    <border>
      <left style="thin">
        <color theme="0" tint="-0.499984740745262"/>
      </left>
      <right style="thin">
        <color indexed="64"/>
      </right>
      <top style="thin">
        <color theme="0" tint="-0.499984740745262"/>
      </top>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indexed="64"/>
      </top>
      <bottom style="thin">
        <color indexed="64"/>
      </bottom>
      <diagonal/>
    </border>
    <border>
      <left style="thin">
        <color theme="0" tint="-0.499984740745262"/>
      </left>
      <right style="thin">
        <color theme="0" tint="-0.499984740745262"/>
      </right>
      <top style="thin">
        <color indexed="64"/>
      </top>
      <bottom/>
      <diagonal/>
    </border>
    <border>
      <left/>
      <right style="thin">
        <color theme="0" tint="-0.499984740745262"/>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rgb="FF000000"/>
      </right>
      <top style="thin">
        <color theme="1" tint="0.499984740745262"/>
      </top>
      <bottom style="thin">
        <color rgb="FF000000"/>
      </bottom>
      <diagonal/>
    </border>
    <border>
      <left style="thin">
        <color rgb="FF000000"/>
      </left>
      <right style="thin">
        <color rgb="FF000000"/>
      </right>
      <top style="thin">
        <color theme="1" tint="0.499984740745262"/>
      </top>
      <bottom/>
      <diagonal/>
    </border>
    <border>
      <left style="thin">
        <color theme="1" tint="0.499984740745262"/>
      </left>
      <right style="thin">
        <color rgb="FF000000"/>
      </right>
      <top style="thin">
        <color rgb="FF000000"/>
      </top>
      <bottom style="thin">
        <color theme="1" tint="0.499984740745262"/>
      </bottom>
      <diagonal/>
    </border>
    <border>
      <left/>
      <right style="thin">
        <color indexed="64"/>
      </right>
      <top style="medium">
        <color indexed="64"/>
      </top>
      <bottom style="thin">
        <color indexed="64"/>
      </bottom>
      <diagonal/>
    </border>
    <border>
      <left/>
      <right/>
      <top/>
      <bottom style="medium">
        <color indexed="64"/>
      </bottom>
      <diagonal/>
    </border>
  </borders>
  <cellStyleXfs count="6">
    <xf numFmtId="0" fontId="0" fillId="0" borderId="0"/>
    <xf numFmtId="0" fontId="15" fillId="0" borderId="0"/>
    <xf numFmtId="0" fontId="16" fillId="0" borderId="0"/>
    <xf numFmtId="0" fontId="16" fillId="0" borderId="0"/>
    <xf numFmtId="0" fontId="19" fillId="0" borderId="0"/>
    <xf numFmtId="0" fontId="24" fillId="0" borderId="0" applyNumberFormat="0" applyFill="0" applyBorder="0" applyAlignment="0" applyProtection="0"/>
  </cellStyleXfs>
  <cellXfs count="760">
    <xf numFmtId="0" fontId="0" fillId="0" borderId="0" xfId="0"/>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center" vertical="center"/>
    </xf>
    <xf numFmtId="0" fontId="0" fillId="0" borderId="2" xfId="0" applyBorder="1"/>
    <xf numFmtId="0" fontId="9" fillId="4" borderId="2" xfId="0" applyFont="1" applyFill="1" applyBorder="1" applyAlignment="1">
      <alignment horizontal="center" vertical="center" wrapText="1"/>
    </xf>
    <xf numFmtId="0" fontId="0" fillId="0" borderId="2" xfId="0" applyBorder="1" applyAlignment="1">
      <alignment horizontal="left" vertical="center" wrapText="1"/>
    </xf>
    <xf numFmtId="0" fontId="0" fillId="0" borderId="2" xfId="0" applyBorder="1" applyAlignment="1">
      <alignment horizontal="center" vertical="center" wrapText="1"/>
    </xf>
    <xf numFmtId="0" fontId="0" fillId="0" borderId="2" xfId="0" applyBorder="1" applyAlignment="1">
      <alignment horizontal="center" vertical="center"/>
    </xf>
    <xf numFmtId="0" fontId="3" fillId="2" borderId="2" xfId="0" applyFont="1" applyFill="1" applyBorder="1" applyAlignment="1" applyProtection="1">
      <alignment horizontal="center" vertical="center" wrapText="1"/>
      <protection locked="0"/>
    </xf>
    <xf numFmtId="14" fontId="0" fillId="0" borderId="2" xfId="0" applyNumberFormat="1" applyBorder="1"/>
    <xf numFmtId="0" fontId="10" fillId="0" borderId="2" xfId="0" applyFont="1" applyBorder="1" applyAlignment="1">
      <alignment horizontal="left" vertical="center" wrapText="1"/>
    </xf>
    <xf numFmtId="0" fontId="0" fillId="2" borderId="0" xfId="0" applyFill="1"/>
    <xf numFmtId="0" fontId="0" fillId="0" borderId="0" xfId="0" applyAlignment="1">
      <alignment horizontal="center"/>
    </xf>
    <xf numFmtId="0" fontId="11" fillId="0" borderId="2" xfId="0" applyFont="1" applyBorder="1"/>
    <xf numFmtId="0" fontId="0" fillId="0" borderId="8" xfId="0" applyBorder="1" applyAlignment="1">
      <alignment horizontal="center" vertical="center" wrapText="1"/>
    </xf>
    <xf numFmtId="0" fontId="0" fillId="0" borderId="3" xfId="0" applyBorder="1" applyAlignment="1">
      <alignment horizontal="center" vertical="center" wrapText="1"/>
    </xf>
    <xf numFmtId="0" fontId="0" fillId="0" borderId="5" xfId="0" applyBorder="1" applyAlignment="1">
      <alignment horizontal="center" vertical="center" wrapText="1"/>
    </xf>
    <xf numFmtId="0" fontId="0" fillId="0" borderId="0" xfId="0" applyAlignment="1">
      <alignment horizontal="left"/>
    </xf>
    <xf numFmtId="0" fontId="0" fillId="0" borderId="8" xfId="0" applyBorder="1" applyAlignment="1">
      <alignment horizontal="left" vertical="center" wrapText="1"/>
    </xf>
    <xf numFmtId="0" fontId="0" fillId="0" borderId="5" xfId="0" applyBorder="1" applyAlignment="1">
      <alignment horizontal="left" vertical="center" wrapText="1"/>
    </xf>
    <xf numFmtId="0" fontId="0" fillId="0" borderId="3" xfId="0" applyBorder="1"/>
    <xf numFmtId="49" fontId="0" fillId="0" borderId="3" xfId="0" applyNumberFormat="1" applyBorder="1" applyAlignment="1">
      <alignment horizontal="center" vertical="center" wrapText="1"/>
    </xf>
    <xf numFmtId="0" fontId="0" fillId="0" borderId="5" xfId="0" applyBorder="1"/>
    <xf numFmtId="0" fontId="0" fillId="0" borderId="0" xfId="0" applyAlignment="1">
      <alignment vertical="center"/>
    </xf>
    <xf numFmtId="0" fontId="0" fillId="0" borderId="2" xfId="0" applyBorder="1" applyAlignment="1">
      <alignment vertical="center"/>
    </xf>
    <xf numFmtId="0" fontId="0" fillId="0" borderId="2" xfId="0" applyBorder="1" applyAlignment="1">
      <alignment vertical="center" wrapText="1"/>
    </xf>
    <xf numFmtId="0" fontId="25" fillId="0" borderId="22" xfId="0" applyFont="1" applyBorder="1" applyAlignment="1">
      <alignment horizontal="center" vertical="center" wrapText="1"/>
    </xf>
    <xf numFmtId="0" fontId="24" fillId="0" borderId="0" xfId="5" applyAlignment="1">
      <alignment horizontal="center" vertical="center" wrapText="1"/>
    </xf>
    <xf numFmtId="0" fontId="0" fillId="0" borderId="2" xfId="0" applyBorder="1" applyAlignment="1">
      <alignment wrapText="1"/>
    </xf>
    <xf numFmtId="0" fontId="24" fillId="0" borderId="2" xfId="5" applyBorder="1" applyAlignment="1">
      <alignment horizontal="center" vertical="center" wrapText="1"/>
    </xf>
    <xf numFmtId="14" fontId="0" fillId="0" borderId="2" xfId="0" applyNumberFormat="1" applyBorder="1" applyAlignment="1">
      <alignment horizontal="center" vertical="center"/>
    </xf>
    <xf numFmtId="0" fontId="28" fillId="0" borderId="23" xfId="0" applyFont="1" applyBorder="1" applyAlignment="1">
      <alignment horizontal="center" vertical="center" wrapText="1"/>
    </xf>
    <xf numFmtId="0" fontId="27" fillId="0" borderId="23" xfId="0" applyFont="1" applyBorder="1" applyAlignment="1">
      <alignment horizontal="center" vertical="center" wrapText="1"/>
    </xf>
    <xf numFmtId="0" fontId="27" fillId="0" borderId="24" xfId="0" applyFont="1" applyBorder="1" applyAlignment="1">
      <alignment horizontal="center" vertical="center" wrapText="1"/>
    </xf>
    <xf numFmtId="0" fontId="24" fillId="0" borderId="12" xfId="5" applyBorder="1" applyAlignment="1">
      <alignment horizontal="center" vertical="center" wrapText="1"/>
    </xf>
    <xf numFmtId="0" fontId="24" fillId="0" borderId="0" xfId="5" applyBorder="1" applyAlignment="1">
      <alignment horizontal="center" vertical="center" wrapText="1"/>
    </xf>
    <xf numFmtId="14" fontId="27" fillId="0" borderId="0" xfId="0" applyNumberFormat="1" applyFont="1" applyAlignment="1">
      <alignment horizontal="center" vertical="center" wrapText="1"/>
    </xf>
    <xf numFmtId="0" fontId="27" fillId="0" borderId="25" xfId="0" applyFont="1" applyBorder="1" applyAlignment="1">
      <alignment horizontal="center" vertical="center" wrapText="1"/>
    </xf>
    <xf numFmtId="14" fontId="27" fillId="0" borderId="25" xfId="0" applyNumberFormat="1" applyFont="1" applyBorder="1" applyAlignment="1">
      <alignment horizontal="center" vertical="center" wrapText="1"/>
    </xf>
    <xf numFmtId="14" fontId="24" fillId="0" borderId="0" xfId="5" applyNumberFormat="1" applyAlignment="1">
      <alignment horizontal="center" vertical="center" wrapText="1"/>
    </xf>
    <xf numFmtId="14" fontId="24" fillId="0" borderId="0" xfId="5" applyNumberFormat="1" applyBorder="1" applyAlignment="1">
      <alignment horizontal="center" vertical="center" wrapText="1"/>
    </xf>
    <xf numFmtId="14" fontId="27" fillId="0" borderId="24" xfId="0" applyNumberFormat="1" applyFont="1" applyBorder="1" applyAlignment="1">
      <alignment horizontal="center" vertical="center" wrapText="1"/>
    </xf>
    <xf numFmtId="0" fontId="24" fillId="0" borderId="24" xfId="5" applyBorder="1" applyAlignment="1">
      <alignment horizontal="center" vertical="center" wrapText="1"/>
    </xf>
    <xf numFmtId="14" fontId="24" fillId="0" borderId="24" xfId="5" applyNumberFormat="1" applyBorder="1" applyAlignment="1">
      <alignment horizontal="center" vertical="center" wrapText="1"/>
    </xf>
    <xf numFmtId="0" fontId="18" fillId="0" borderId="0" xfId="0" applyFont="1" applyAlignment="1">
      <alignment horizontal="center" vertical="center" wrapText="1"/>
    </xf>
    <xf numFmtId="0" fontId="16" fillId="0" borderId="0" xfId="0" applyFont="1" applyAlignment="1">
      <alignment horizontal="center" vertical="center" wrapText="1"/>
    </xf>
    <xf numFmtId="0" fontId="24" fillId="0" borderId="0" xfId="5" applyAlignment="1">
      <alignment vertical="center" wrapText="1"/>
    </xf>
    <xf numFmtId="0" fontId="31" fillId="0" borderId="24" xfId="5" applyFont="1" applyBorder="1" applyAlignment="1">
      <alignment horizontal="center" vertical="center" wrapText="1"/>
    </xf>
    <xf numFmtId="0" fontId="27"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0" fillId="0" borderId="5" xfId="0" applyBorder="1" applyAlignment="1">
      <alignment vertical="center" wrapText="1"/>
    </xf>
    <xf numFmtId="14" fontId="0" fillId="0" borderId="2" xfId="0" applyNumberFormat="1" applyBorder="1" applyAlignment="1">
      <alignment horizontal="center" vertical="center" wrapText="1"/>
    </xf>
    <xf numFmtId="14" fontId="0" fillId="0" borderId="0" xfId="0" applyNumberFormat="1" applyAlignment="1">
      <alignment horizontal="center" vertical="center"/>
    </xf>
    <xf numFmtId="14" fontId="0" fillId="0" borderId="0" xfId="0" applyNumberFormat="1"/>
    <xf numFmtId="0" fontId="0" fillId="0" borderId="1" xfId="0" applyBorder="1" applyAlignment="1">
      <alignment vertical="center" wrapText="1"/>
    </xf>
    <xf numFmtId="0" fontId="0" fillId="0" borderId="21" xfId="0" applyBorder="1" applyAlignment="1">
      <alignment horizontal="center" vertical="center" wrapText="1"/>
    </xf>
    <xf numFmtId="0" fontId="8" fillId="6" borderId="16" xfId="0" applyFont="1" applyFill="1" applyBorder="1" applyAlignment="1">
      <alignment horizontal="center" vertical="center" textRotation="90" wrapText="1"/>
    </xf>
    <xf numFmtId="0" fontId="0" fillId="0" borderId="33" xfId="0" applyBorder="1" applyAlignment="1">
      <alignment horizontal="center" vertical="center" wrapText="1"/>
    </xf>
    <xf numFmtId="0" fontId="8" fillId="9" borderId="35" xfId="0" applyFont="1" applyFill="1" applyBorder="1" applyAlignment="1" applyProtection="1">
      <alignment horizontal="center" vertical="center" wrapText="1"/>
      <protection locked="0"/>
    </xf>
    <xf numFmtId="0" fontId="0" fillId="0" borderId="8" xfId="0" applyBorder="1" applyAlignment="1">
      <alignment horizontal="center" vertical="center"/>
    </xf>
    <xf numFmtId="0" fontId="25"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8" fillId="7" borderId="35" xfId="0" applyFont="1" applyFill="1" applyBorder="1" applyAlignment="1" applyProtection="1">
      <alignment horizontal="center" vertical="center" wrapText="1"/>
      <protection locked="0"/>
    </xf>
    <xf numFmtId="0" fontId="8" fillId="7" borderId="35" xfId="0" applyFont="1" applyFill="1" applyBorder="1" applyAlignment="1">
      <alignment horizontal="center" vertical="center" wrapText="1"/>
    </xf>
    <xf numFmtId="164" fontId="8" fillId="8" borderId="35" xfId="0" applyNumberFormat="1" applyFont="1" applyFill="1" applyBorder="1" applyAlignment="1" applyProtection="1">
      <alignment horizontal="center" vertical="center" wrapText="1"/>
      <protection locked="0"/>
    </xf>
    <xf numFmtId="164" fontId="8" fillId="9" borderId="35" xfId="0" applyNumberFormat="1" applyFont="1" applyFill="1" applyBorder="1" applyAlignment="1" applyProtection="1">
      <alignment horizontal="center" vertical="center" wrapText="1"/>
      <protection locked="0"/>
    </xf>
    <xf numFmtId="0" fontId="7" fillId="15" borderId="37" xfId="0" applyFont="1" applyFill="1" applyBorder="1" applyAlignment="1" applyProtection="1">
      <alignment horizontal="center" vertical="center" wrapText="1"/>
      <protection locked="0"/>
    </xf>
    <xf numFmtId="0" fontId="7" fillId="15" borderId="35" xfId="0" applyFont="1" applyFill="1" applyBorder="1" applyAlignment="1" applyProtection="1">
      <alignment horizontal="center" vertical="center" wrapText="1"/>
      <protection locked="0"/>
    </xf>
    <xf numFmtId="14" fontId="7" fillId="15" borderId="35" xfId="0" applyNumberFormat="1" applyFont="1" applyFill="1" applyBorder="1" applyAlignment="1" applyProtection="1">
      <alignment horizontal="center" vertical="center" wrapText="1"/>
      <protection locked="0"/>
    </xf>
    <xf numFmtId="1" fontId="7" fillId="3" borderId="35" xfId="0" applyNumberFormat="1" applyFont="1" applyFill="1" applyBorder="1" applyAlignment="1" applyProtection="1">
      <alignment horizontal="center" vertical="center" wrapText="1"/>
      <protection locked="0"/>
    </xf>
    <xf numFmtId="14" fontId="7" fillId="3" borderId="35" xfId="0" applyNumberFormat="1" applyFont="1" applyFill="1" applyBorder="1" applyAlignment="1" applyProtection="1">
      <alignment horizontal="center" vertical="center" wrapText="1"/>
      <protection locked="0"/>
    </xf>
    <xf numFmtId="0" fontId="7" fillId="13" borderId="35" xfId="0" applyFont="1" applyFill="1" applyBorder="1" applyAlignment="1" applyProtection="1">
      <alignment horizontal="center" vertical="center" wrapText="1"/>
      <protection locked="0"/>
    </xf>
    <xf numFmtId="14" fontId="7" fillId="13" borderId="35" xfId="0" applyNumberFormat="1" applyFont="1" applyFill="1" applyBorder="1" applyAlignment="1" applyProtection="1">
      <alignment horizontal="center" vertical="center" wrapText="1"/>
      <protection locked="0"/>
    </xf>
    <xf numFmtId="14" fontId="7" fillId="14" borderId="35" xfId="0" applyNumberFormat="1" applyFont="1" applyFill="1" applyBorder="1" applyAlignment="1" applyProtection="1">
      <alignment horizontal="center" vertical="center" wrapText="1"/>
      <protection locked="0"/>
    </xf>
    <xf numFmtId="0" fontId="7" fillId="14" borderId="35" xfId="0" applyFont="1" applyFill="1" applyBorder="1" applyAlignment="1" applyProtection="1">
      <alignment horizontal="center" vertical="center" wrapText="1"/>
      <protection locked="0"/>
    </xf>
    <xf numFmtId="0" fontId="7" fillId="12" borderId="35" xfId="0" applyFont="1" applyFill="1" applyBorder="1" applyAlignment="1" applyProtection="1">
      <alignment horizontal="center" vertical="center" wrapText="1"/>
      <protection locked="0"/>
    </xf>
    <xf numFmtId="14" fontId="7" fillId="12" borderId="35" xfId="0" applyNumberFormat="1" applyFont="1" applyFill="1" applyBorder="1" applyAlignment="1" applyProtection="1">
      <alignment horizontal="center" vertical="center" wrapText="1"/>
      <protection locked="0"/>
    </xf>
    <xf numFmtId="0" fontId="7" fillId="12" borderId="36" xfId="0" applyFont="1" applyFill="1" applyBorder="1" applyAlignment="1" applyProtection="1">
      <alignment horizontal="center" vertical="center" wrapText="1"/>
      <protection locked="0"/>
    </xf>
    <xf numFmtId="0" fontId="0" fillId="0" borderId="8" xfId="0" applyBorder="1"/>
    <xf numFmtId="0" fontId="0" fillId="0" borderId="8" xfId="0" applyBorder="1" applyAlignment="1">
      <alignment vertical="center"/>
    </xf>
    <xf numFmtId="0" fontId="0" fillId="0" borderId="8" xfId="0" applyBorder="1" applyAlignment="1">
      <alignment vertical="center" wrapText="1"/>
    </xf>
    <xf numFmtId="14" fontId="0" fillId="0" borderId="8" xfId="0" applyNumberFormat="1" applyBorder="1"/>
    <xf numFmtId="0" fontId="10" fillId="0" borderId="8" xfId="0" applyFont="1" applyBorder="1" applyAlignment="1">
      <alignment horizontal="left" vertical="center" wrapText="1"/>
    </xf>
    <xf numFmtId="14" fontId="0" fillId="0" borderId="8" xfId="0" applyNumberFormat="1" applyBorder="1" applyAlignment="1">
      <alignment horizontal="center" vertical="center"/>
    </xf>
    <xf numFmtId="0" fontId="0" fillId="0" borderId="1" xfId="0" applyBorder="1" applyAlignment="1">
      <alignment horizontal="left" vertical="center" wrapText="1"/>
    </xf>
    <xf numFmtId="0" fontId="0" fillId="0" borderId="1" xfId="0" applyBorder="1"/>
    <xf numFmtId="14" fontId="0" fillId="0" borderId="1" xfId="0" applyNumberFormat="1" applyBorder="1" applyAlignment="1">
      <alignment horizontal="center" vertical="center" wrapText="1"/>
    </xf>
    <xf numFmtId="0" fontId="24" fillId="0" borderId="1" xfId="5" applyBorder="1" applyAlignment="1">
      <alignment horizontal="center" vertical="center" wrapText="1"/>
    </xf>
    <xf numFmtId="0" fontId="3" fillId="2" borderId="1" xfId="0" applyFont="1" applyFill="1" applyBorder="1" applyAlignment="1" applyProtection="1">
      <alignment horizontal="center" vertical="center" wrapText="1"/>
      <protection locked="0"/>
    </xf>
    <xf numFmtId="0" fontId="10" fillId="0" borderId="1" xfId="0" applyFont="1" applyBorder="1" applyAlignment="1">
      <alignment horizontal="center" vertical="center" wrapText="1"/>
    </xf>
    <xf numFmtId="1" fontId="0" fillId="0" borderId="1" xfId="0" applyNumberFormat="1" applyBorder="1" applyAlignment="1">
      <alignment horizontal="center" vertical="center" wrapText="1"/>
    </xf>
    <xf numFmtId="14" fontId="1" fillId="0" borderId="1" xfId="0" applyNumberFormat="1" applyFont="1" applyBorder="1" applyAlignment="1">
      <alignment horizontal="center" vertical="center" wrapText="1"/>
    </xf>
    <xf numFmtId="14" fontId="25" fillId="0" borderId="1" xfId="0" applyNumberFormat="1" applyFont="1" applyBorder="1" applyAlignment="1">
      <alignment horizontal="center" vertical="center" wrapText="1"/>
    </xf>
    <xf numFmtId="14" fontId="1" fillId="0" borderId="1" xfId="0" applyNumberFormat="1" applyFont="1" applyBorder="1" applyAlignment="1">
      <alignment horizontal="center" vertical="center"/>
    </xf>
    <xf numFmtId="0" fontId="10" fillId="0" borderId="1" xfId="0" applyFont="1" applyBorder="1" applyAlignment="1">
      <alignment horizontal="left" vertical="center" wrapText="1"/>
    </xf>
    <xf numFmtId="14" fontId="0" fillId="0" borderId="1" xfId="0" applyNumberFormat="1" applyBorder="1"/>
    <xf numFmtId="0" fontId="0" fillId="0" borderId="1" xfId="0" applyBorder="1" applyAlignment="1">
      <alignment vertical="center"/>
    </xf>
    <xf numFmtId="14" fontId="0" fillId="0" borderId="1" xfId="0" applyNumberFormat="1" applyBorder="1" applyAlignment="1">
      <alignment horizontal="center" vertical="center"/>
    </xf>
    <xf numFmtId="49" fontId="0" fillId="0" borderId="1" xfId="0" applyNumberFormat="1" applyBorder="1" applyAlignment="1">
      <alignment horizontal="center" vertical="center" wrapText="1"/>
    </xf>
    <xf numFmtId="0" fontId="26" fillId="0" borderId="1" xfId="0" applyFont="1" applyBorder="1" applyAlignment="1">
      <alignment horizontal="center" vertical="center" wrapText="1"/>
    </xf>
    <xf numFmtId="0" fontId="24" fillId="0" borderId="1" xfId="5" applyBorder="1" applyAlignment="1">
      <alignment vertical="center" wrapText="1"/>
    </xf>
    <xf numFmtId="0" fontId="26" fillId="0" borderId="1" xfId="0" applyFont="1" applyBorder="1" applyAlignment="1">
      <alignment vertical="center" wrapText="1"/>
    </xf>
    <xf numFmtId="0" fontId="0" fillId="0" borderId="1" xfId="0" applyBorder="1" applyAlignment="1">
      <alignment wrapText="1"/>
    </xf>
    <xf numFmtId="3" fontId="25" fillId="0" borderId="1" xfId="0" applyNumberFormat="1" applyFont="1" applyBorder="1" applyAlignment="1">
      <alignment horizontal="center" vertical="center" wrapText="1"/>
    </xf>
    <xf numFmtId="14" fontId="29" fillId="0" borderId="1" xfId="0" applyNumberFormat="1" applyFont="1" applyBorder="1" applyAlignment="1">
      <alignment horizontal="center" vertical="center" wrapText="1"/>
    </xf>
    <xf numFmtId="0" fontId="24" fillId="0" borderId="1" xfId="5" applyFill="1" applyBorder="1" applyAlignment="1">
      <alignment vertical="center" wrapText="1"/>
    </xf>
    <xf numFmtId="0" fontId="3" fillId="2" borderId="1" xfId="0" applyFont="1" applyFill="1" applyBorder="1" applyAlignment="1" applyProtection="1">
      <alignment vertical="center" wrapText="1"/>
      <protection locked="0"/>
    </xf>
    <xf numFmtId="14" fontId="0" fillId="0" borderId="1" xfId="0" applyNumberFormat="1" applyBorder="1" applyAlignment="1">
      <alignment vertical="center" wrapText="1"/>
    </xf>
    <xf numFmtId="0" fontId="10" fillId="0" borderId="1" xfId="0" applyFont="1" applyBorder="1" applyAlignment="1">
      <alignment vertical="center" wrapText="1"/>
    </xf>
    <xf numFmtId="49" fontId="0" fillId="0" borderId="1" xfId="0" applyNumberFormat="1" applyBorder="1" applyAlignment="1">
      <alignment vertical="center" wrapText="1"/>
    </xf>
    <xf numFmtId="14" fontId="0" fillId="0" borderId="1" xfId="0" applyNumberFormat="1" applyBorder="1" applyAlignment="1">
      <alignment vertical="center"/>
    </xf>
    <xf numFmtId="0" fontId="0" fillId="2" borderId="1" xfId="0" applyFill="1" applyBorder="1"/>
    <xf numFmtId="14" fontId="0" fillId="0" borderId="1" xfId="0" applyNumberFormat="1" applyBorder="1" applyAlignment="1">
      <alignment horizontal="left" vertical="center"/>
    </xf>
    <xf numFmtId="14" fontId="27" fillId="0" borderId="1" xfId="0" applyNumberFormat="1" applyFont="1" applyBorder="1" applyAlignment="1">
      <alignment horizontal="center" vertical="center" wrapText="1"/>
    </xf>
    <xf numFmtId="0" fontId="35"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0" fillId="2" borderId="1" xfId="0" applyFill="1" applyBorder="1" applyAlignment="1">
      <alignment horizontal="center" vertical="center" wrapText="1"/>
    </xf>
    <xf numFmtId="0" fontId="0" fillId="10" borderId="8" xfId="0" applyFill="1" applyBorder="1" applyAlignment="1">
      <alignment horizontal="center" vertical="center" wrapText="1"/>
    </xf>
    <xf numFmtId="0" fontId="0" fillId="0" borderId="3" xfId="0" applyBorder="1" applyAlignment="1">
      <alignment horizontal="center" vertical="center"/>
    </xf>
    <xf numFmtId="49" fontId="24" fillId="0" borderId="1" xfId="5" applyNumberFormat="1" applyBorder="1" applyAlignment="1">
      <alignment horizontal="center" vertical="center" wrapText="1"/>
    </xf>
    <xf numFmtId="0" fontId="0" fillId="0" borderId="39" xfId="0" applyBorder="1" applyAlignment="1">
      <alignment horizontal="center" vertical="center"/>
    </xf>
    <xf numFmtId="0" fontId="29" fillId="0" borderId="40" xfId="0" applyFont="1" applyBorder="1" applyAlignment="1">
      <alignment horizontal="center" vertical="center" wrapText="1"/>
    </xf>
    <xf numFmtId="14" fontId="29" fillId="0" borderId="41" xfId="0" applyNumberFormat="1" applyFont="1" applyBorder="1" applyAlignment="1">
      <alignment horizontal="center" vertical="center" wrapText="1"/>
    </xf>
    <xf numFmtId="0" fontId="29" fillId="0" borderId="40" xfId="0" applyFont="1" applyBorder="1" applyAlignment="1">
      <alignment horizontal="left" vertical="center" wrapText="1"/>
    </xf>
    <xf numFmtId="14" fontId="29" fillId="0" borderId="41" xfId="0" applyNumberFormat="1" applyFont="1" applyBorder="1" applyAlignment="1">
      <alignment horizontal="left" vertical="center" wrapText="1"/>
    </xf>
    <xf numFmtId="0" fontId="24" fillId="0" borderId="2" xfId="5" applyFill="1" applyBorder="1" applyAlignment="1">
      <alignment vertical="center" wrapText="1"/>
    </xf>
    <xf numFmtId="0" fontId="0" fillId="0" borderId="6" xfId="0" applyBorder="1" applyAlignment="1">
      <alignment horizontal="center" vertical="center" wrapText="1"/>
    </xf>
    <xf numFmtId="0" fontId="0" fillId="0" borderId="6" xfId="0" applyBorder="1" applyAlignment="1">
      <alignment horizontal="center" vertical="center"/>
    </xf>
    <xf numFmtId="14" fontId="0" fillId="0" borderId="6" xfId="0" applyNumberFormat="1" applyBorder="1" applyAlignment="1">
      <alignment horizontal="center" vertical="center"/>
    </xf>
    <xf numFmtId="0" fontId="0" fillId="0" borderId="8" xfId="0" applyBorder="1" applyAlignment="1">
      <alignment wrapText="1"/>
    </xf>
    <xf numFmtId="0" fontId="25" fillId="0" borderId="40" xfId="0" applyFont="1" applyBorder="1" applyAlignment="1">
      <alignment horizontal="center" vertical="center" wrapText="1"/>
    </xf>
    <xf numFmtId="14" fontId="25" fillId="0" borderId="40" xfId="0" applyNumberFormat="1" applyFont="1" applyBorder="1" applyAlignment="1">
      <alignment horizontal="center" vertical="center" wrapText="1"/>
    </xf>
    <xf numFmtId="0" fontId="24" fillId="0" borderId="2" xfId="5" applyBorder="1" applyAlignment="1">
      <alignment vertical="center" wrapText="1"/>
    </xf>
    <xf numFmtId="0" fontId="0" fillId="10" borderId="2" xfId="0" applyFill="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left" wrapText="1"/>
    </xf>
    <xf numFmtId="0" fontId="9" fillId="0" borderId="23" xfId="0" applyFont="1" applyBorder="1" applyAlignment="1">
      <alignment horizontal="center" vertical="center" wrapText="1"/>
    </xf>
    <xf numFmtId="14" fontId="9" fillId="0" borderId="23" xfId="0" applyNumberFormat="1" applyFont="1" applyBorder="1" applyAlignment="1">
      <alignment horizontal="center" vertical="center" wrapText="1"/>
    </xf>
    <xf numFmtId="0" fontId="9" fillId="0" borderId="2" xfId="0" applyFont="1" applyBorder="1" applyAlignment="1">
      <alignment vertical="center" wrapText="1"/>
    </xf>
    <xf numFmtId="0" fontId="9" fillId="0" borderId="2" xfId="0" applyFont="1" applyBorder="1" applyAlignment="1">
      <alignment horizontal="center" vertical="center" wrapText="1"/>
    </xf>
    <xf numFmtId="0" fontId="9" fillId="0" borderId="24" xfId="0" applyFont="1" applyBorder="1" applyAlignment="1">
      <alignment horizontal="center" vertical="center" wrapText="1"/>
    </xf>
    <xf numFmtId="14" fontId="9" fillId="0" borderId="24" xfId="0" applyNumberFormat="1" applyFont="1" applyBorder="1" applyAlignment="1">
      <alignment horizontal="center" vertical="center" wrapText="1"/>
    </xf>
    <xf numFmtId="0" fontId="9" fillId="0" borderId="25" xfId="0" applyFont="1" applyBorder="1" applyAlignment="1">
      <alignment horizontal="center" vertical="center" wrapText="1"/>
    </xf>
    <xf numFmtId="14" fontId="9" fillId="0" borderId="25" xfId="0" applyNumberFormat="1" applyFont="1" applyBorder="1" applyAlignment="1">
      <alignment horizontal="center" vertical="center" wrapText="1"/>
    </xf>
    <xf numFmtId="0" fontId="9" fillId="0" borderId="2" xfId="0" applyFont="1" applyBorder="1" applyAlignment="1">
      <alignment horizontal="center" vertical="center"/>
    </xf>
    <xf numFmtId="0" fontId="9" fillId="0" borderId="8" xfId="0" applyFont="1" applyBorder="1" applyAlignment="1">
      <alignment horizontal="center" vertical="center" wrapText="1"/>
    </xf>
    <xf numFmtId="0" fontId="9" fillId="0" borderId="3" xfId="0" applyFont="1" applyBorder="1" applyAlignment="1">
      <alignment horizontal="center" vertical="center"/>
    </xf>
    <xf numFmtId="0" fontId="9" fillId="0" borderId="3" xfId="0" applyFont="1" applyBorder="1" applyAlignment="1">
      <alignment horizontal="center" vertical="center" wrapText="1"/>
    </xf>
    <xf numFmtId="0" fontId="38" fillId="0" borderId="2" xfId="5" applyFont="1" applyBorder="1" applyAlignment="1">
      <alignment horizontal="center" vertical="center" wrapText="1"/>
    </xf>
    <xf numFmtId="0" fontId="9" fillId="0" borderId="1" xfId="0" applyFont="1" applyBorder="1" applyAlignment="1">
      <alignment horizontal="center" vertical="center" wrapText="1"/>
    </xf>
    <xf numFmtId="14" fontId="9" fillId="0" borderId="2" xfId="0" applyNumberFormat="1" applyFont="1" applyBorder="1" applyAlignment="1">
      <alignment horizontal="center" vertical="center"/>
    </xf>
    <xf numFmtId="0" fontId="9" fillId="0" borderId="7"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0" xfId="0" applyFont="1" applyAlignment="1">
      <alignment horizontal="center" vertical="center" wrapText="1"/>
    </xf>
    <xf numFmtId="0" fontId="9" fillId="0" borderId="21" xfId="0" applyFont="1" applyBorder="1" applyAlignment="1">
      <alignment horizontal="center" vertical="center" wrapText="1"/>
    </xf>
    <xf numFmtId="0" fontId="39" fillId="0" borderId="0" xfId="0" applyFont="1" applyAlignment="1">
      <alignment horizontal="center" vertical="center" wrapText="1"/>
    </xf>
    <xf numFmtId="0" fontId="28" fillId="0" borderId="2" xfId="0" applyFont="1" applyBorder="1" applyAlignment="1">
      <alignment horizontal="center" vertical="center" wrapText="1"/>
    </xf>
    <xf numFmtId="0" fontId="9" fillId="0" borderId="5" xfId="0" applyFont="1" applyBorder="1" applyAlignment="1">
      <alignment horizontal="center" vertical="center" wrapText="1"/>
    </xf>
    <xf numFmtId="3" fontId="0" fillId="0" borderId="2" xfId="0" applyNumberFormat="1" applyBorder="1" applyAlignment="1">
      <alignment horizontal="center" vertical="center"/>
    </xf>
    <xf numFmtId="0" fontId="0" fillId="0" borderId="23" xfId="0" applyBorder="1" applyAlignment="1">
      <alignment horizontal="center" vertical="center" wrapText="1"/>
    </xf>
    <xf numFmtId="0" fontId="9" fillId="0" borderId="27" xfId="0" applyFont="1" applyBorder="1" applyAlignment="1">
      <alignment horizontal="center" vertical="center" wrapText="1"/>
    </xf>
    <xf numFmtId="0" fontId="28" fillId="0" borderId="24" xfId="0" applyFont="1" applyBorder="1" applyAlignment="1">
      <alignment horizontal="center" vertical="center" wrapText="1"/>
    </xf>
    <xf numFmtId="0" fontId="10" fillId="0" borderId="2" xfId="0" applyFont="1" applyBorder="1" applyAlignment="1">
      <alignment horizontal="center" vertical="center" wrapText="1"/>
    </xf>
    <xf numFmtId="0" fontId="9" fillId="0" borderId="44" xfId="0" applyFont="1" applyBorder="1" applyAlignment="1">
      <alignment horizontal="center" vertical="center" wrapText="1"/>
    </xf>
    <xf numFmtId="0" fontId="9" fillId="0" borderId="43" xfId="0" applyFont="1" applyBorder="1" applyAlignment="1">
      <alignment horizontal="center" vertical="center" wrapText="1"/>
    </xf>
    <xf numFmtId="0" fontId="10" fillId="0" borderId="5" xfId="0" applyFont="1" applyBorder="1" applyAlignment="1">
      <alignment horizontal="left" vertical="center" wrapText="1"/>
    </xf>
    <xf numFmtId="14" fontId="24" fillId="0" borderId="46" xfId="5" applyNumberFormat="1" applyBorder="1" applyAlignment="1">
      <alignment horizontal="center" vertical="center" wrapText="1"/>
    </xf>
    <xf numFmtId="0" fontId="27" fillId="0" borderId="2" xfId="0" applyFont="1" applyBorder="1" applyAlignment="1">
      <alignment horizontal="center" vertical="center" wrapText="1"/>
    </xf>
    <xf numFmtId="0" fontId="42" fillId="0" borderId="1" xfId="0" applyFont="1" applyBorder="1" applyAlignment="1">
      <alignment horizontal="center" vertical="center" wrapText="1"/>
    </xf>
    <xf numFmtId="0" fontId="9" fillId="0" borderId="39" xfId="0" applyFont="1" applyBorder="1" applyAlignment="1">
      <alignment horizontal="center" vertical="center"/>
    </xf>
    <xf numFmtId="0" fontId="9" fillId="0" borderId="5" xfId="0" applyFont="1" applyBorder="1" applyAlignment="1">
      <alignment horizontal="left" vertical="center" wrapText="1"/>
    </xf>
    <xf numFmtId="0" fontId="9" fillId="0" borderId="2" xfId="0" applyFont="1" applyBorder="1" applyAlignment="1">
      <alignment horizontal="left" vertical="center" wrapText="1"/>
    </xf>
    <xf numFmtId="0" fontId="18" fillId="0" borderId="1" xfId="0" applyFont="1" applyBorder="1" applyAlignment="1">
      <alignment horizontal="center" vertical="center" wrapText="1"/>
    </xf>
    <xf numFmtId="14" fontId="43" fillId="0" borderId="0" xfId="0" applyNumberFormat="1" applyFont="1" applyAlignment="1">
      <alignment horizontal="center" vertical="center" wrapText="1"/>
    </xf>
    <xf numFmtId="14" fontId="43" fillId="0" borderId="2" xfId="0" applyNumberFormat="1" applyFont="1" applyBorder="1" applyAlignment="1">
      <alignment horizontal="center" vertical="center" wrapText="1"/>
    </xf>
    <xf numFmtId="3" fontId="9" fillId="0" borderId="35" xfId="0" applyNumberFormat="1" applyFont="1" applyBorder="1" applyAlignment="1">
      <alignment horizontal="center" vertical="center" wrapText="1"/>
    </xf>
    <xf numFmtId="0" fontId="38" fillId="0" borderId="0" xfId="5" applyFont="1" applyBorder="1" applyAlignment="1">
      <alignment horizontal="center" vertical="center" wrapText="1"/>
    </xf>
    <xf numFmtId="0" fontId="9" fillId="0" borderId="45" xfId="0" applyFont="1" applyBorder="1" applyAlignment="1">
      <alignment horizontal="center" vertical="center" wrapText="1"/>
    </xf>
    <xf numFmtId="0" fontId="28" fillId="0" borderId="1" xfId="0" applyFont="1" applyBorder="1" applyAlignment="1">
      <alignment horizontal="center" vertical="center" wrapText="1"/>
    </xf>
    <xf numFmtId="14" fontId="9" fillId="0" borderId="27" xfId="0" applyNumberFormat="1" applyFont="1" applyBorder="1" applyAlignment="1">
      <alignment horizontal="center" vertical="center" wrapText="1"/>
    </xf>
    <xf numFmtId="0" fontId="9" fillId="0" borderId="4" xfId="0" applyFont="1" applyBorder="1" applyAlignment="1">
      <alignment horizontal="center" vertical="center" wrapText="1"/>
    </xf>
    <xf numFmtId="14" fontId="9" fillId="0" borderId="1" xfId="0" applyNumberFormat="1" applyFont="1" applyBorder="1" applyAlignment="1">
      <alignment horizontal="center" vertical="center" wrapText="1"/>
    </xf>
    <xf numFmtId="14" fontId="9" fillId="0" borderId="4" xfId="0" applyNumberFormat="1" applyFont="1" applyBorder="1"/>
    <xf numFmtId="14" fontId="9" fillId="0" borderId="47" xfId="0" applyNumberFormat="1" applyFont="1" applyBorder="1" applyAlignment="1">
      <alignment horizontal="center" vertical="center" wrapText="1"/>
    </xf>
    <xf numFmtId="0" fontId="9" fillId="0" borderId="6" xfId="0" applyFont="1" applyBorder="1" applyAlignment="1">
      <alignment horizontal="center" vertical="center" wrapText="1"/>
    </xf>
    <xf numFmtId="0" fontId="9" fillId="0" borderId="38" xfId="0" applyFont="1" applyBorder="1" applyAlignment="1">
      <alignment horizontal="center" vertical="center" wrapText="1"/>
    </xf>
    <xf numFmtId="14" fontId="9" fillId="0" borderId="2" xfId="0" applyNumberFormat="1" applyFont="1" applyBorder="1" applyAlignment="1">
      <alignment horizontal="center" vertical="center" wrapText="1"/>
    </xf>
    <xf numFmtId="0" fontId="9" fillId="0" borderId="2" xfId="0" applyFont="1" applyBorder="1"/>
    <xf numFmtId="0" fontId="24" fillId="0" borderId="1" xfId="5" applyBorder="1" applyAlignment="1">
      <alignment wrapText="1"/>
    </xf>
    <xf numFmtId="0" fontId="39" fillId="0" borderId="1" xfId="0" applyFont="1" applyBorder="1" applyAlignment="1">
      <alignment horizontal="center" vertical="center" wrapText="1"/>
    </xf>
    <xf numFmtId="0" fontId="9" fillId="0" borderId="46" xfId="0" applyFont="1" applyBorder="1" applyAlignment="1">
      <alignment horizontal="center" vertical="center" wrapText="1"/>
    </xf>
    <xf numFmtId="0" fontId="0" fillId="0" borderId="21" xfId="0" applyBorder="1" applyAlignment="1">
      <alignment horizontal="left" vertical="center" wrapText="1"/>
    </xf>
    <xf numFmtId="14" fontId="0" fillId="0" borderId="8" xfId="0" applyNumberFormat="1" applyBorder="1" applyAlignment="1">
      <alignment horizontal="center" vertical="center" wrapText="1"/>
    </xf>
    <xf numFmtId="0" fontId="9" fillId="0" borderId="8" xfId="0" applyFont="1" applyBorder="1" applyAlignment="1">
      <alignment horizontal="center" vertical="center"/>
    </xf>
    <xf numFmtId="49" fontId="24" fillId="0" borderId="3" xfId="5" applyNumberFormat="1" applyBorder="1" applyAlignment="1">
      <alignment horizontal="center" vertical="center" wrapText="1"/>
    </xf>
    <xf numFmtId="0" fontId="40" fillId="0" borderId="22" xfId="0" applyFont="1" applyBorder="1" applyAlignment="1">
      <alignment horizontal="center" vertical="center" wrapText="1"/>
    </xf>
    <xf numFmtId="14" fontId="40" fillId="0" borderId="22" xfId="0" applyNumberFormat="1" applyFont="1" applyBorder="1" applyAlignment="1">
      <alignment horizontal="center" vertical="center" wrapText="1"/>
    </xf>
    <xf numFmtId="0" fontId="9" fillId="2" borderId="35" xfId="0" applyFont="1" applyFill="1" applyBorder="1" applyAlignment="1">
      <alignment horizontal="center" vertical="center" wrapText="1"/>
    </xf>
    <xf numFmtId="0" fontId="0" fillId="2" borderId="8" xfId="0" applyFill="1" applyBorder="1" applyAlignment="1">
      <alignment horizontal="left" vertical="center" wrapText="1"/>
    </xf>
    <xf numFmtId="0" fontId="24" fillId="0" borderId="2" xfId="5" applyBorder="1" applyAlignment="1">
      <alignment horizontal="center" vertical="center"/>
    </xf>
    <xf numFmtId="0" fontId="0" fillId="2" borderId="8" xfId="0" applyFill="1" applyBorder="1" applyAlignment="1">
      <alignment horizontal="center" vertical="center" wrapText="1"/>
    </xf>
    <xf numFmtId="14" fontId="40" fillId="0" borderId="40" xfId="0" applyNumberFormat="1" applyFont="1" applyBorder="1" applyAlignment="1">
      <alignment horizontal="center" vertical="center" wrapText="1"/>
    </xf>
    <xf numFmtId="0" fontId="9" fillId="0" borderId="1" xfId="0" applyFont="1" applyBorder="1" applyAlignment="1">
      <alignment horizontal="center" vertical="center"/>
    </xf>
    <xf numFmtId="0" fontId="44" fillId="0" borderId="2" xfId="0" applyFont="1" applyBorder="1" applyAlignment="1">
      <alignment horizontal="center" vertical="center" wrapText="1"/>
    </xf>
    <xf numFmtId="0" fontId="9" fillId="2" borderId="38" xfId="0" applyFont="1" applyFill="1" applyBorder="1" applyAlignment="1">
      <alignment horizontal="center" vertical="center" wrapText="1"/>
    </xf>
    <xf numFmtId="0" fontId="7" fillId="2" borderId="2" xfId="0" applyFont="1" applyFill="1" applyBorder="1" applyAlignment="1" applyProtection="1">
      <alignment horizontal="center" vertical="center" wrapText="1"/>
      <protection locked="0"/>
    </xf>
    <xf numFmtId="0" fontId="9" fillId="2" borderId="2" xfId="0" applyFont="1" applyFill="1" applyBorder="1" applyAlignment="1">
      <alignment horizontal="center" vertical="center" wrapText="1"/>
    </xf>
    <xf numFmtId="14" fontId="29" fillId="0" borderId="0" xfId="0" applyNumberFormat="1" applyFont="1" applyAlignment="1">
      <alignment horizontal="center" vertical="center" wrapText="1"/>
    </xf>
    <xf numFmtId="14" fontId="24" fillId="0" borderId="2" xfId="5" applyNumberFormat="1" applyBorder="1" applyAlignment="1">
      <alignment horizontal="center" vertical="center" wrapText="1"/>
    </xf>
    <xf numFmtId="0" fontId="9" fillId="0" borderId="2" xfId="0" applyFont="1" applyBorder="1" applyAlignment="1">
      <alignment vertical="center"/>
    </xf>
    <xf numFmtId="0" fontId="37" fillId="2" borderId="1" xfId="0" applyFont="1" applyFill="1" applyBorder="1" applyAlignment="1">
      <alignment horizontal="center" vertical="center" wrapText="1"/>
    </xf>
    <xf numFmtId="0" fontId="24" fillId="0" borderId="1" xfId="5" applyFill="1" applyBorder="1" applyAlignment="1">
      <alignment horizontal="center" vertical="center" wrapText="1"/>
    </xf>
    <xf numFmtId="14" fontId="0" fillId="0" borderId="6" xfId="0" applyNumberFormat="1" applyBorder="1" applyAlignment="1">
      <alignment horizontal="center" vertical="center" wrapText="1"/>
    </xf>
    <xf numFmtId="0" fontId="0" fillId="0" borderId="6" xfId="0" applyBorder="1" applyAlignment="1">
      <alignment vertical="center" wrapText="1"/>
    </xf>
    <xf numFmtId="0" fontId="0" fillId="0" borderId="6" xfId="0" applyBorder="1"/>
    <xf numFmtId="14" fontId="0" fillId="0" borderId="6" xfId="0" applyNumberFormat="1" applyBorder="1"/>
    <xf numFmtId="0" fontId="10" fillId="0" borderId="6" xfId="0" applyFont="1" applyBorder="1" applyAlignment="1">
      <alignment horizontal="left" vertical="center" wrapText="1"/>
    </xf>
    <xf numFmtId="0" fontId="0" fillId="0" borderId="6" xfId="0" applyBorder="1" applyAlignment="1">
      <alignment horizontal="left" vertical="center" wrapText="1"/>
    </xf>
    <xf numFmtId="0" fontId="0" fillId="0" borderId="6" xfId="0" applyBorder="1" applyAlignment="1">
      <alignment vertical="center"/>
    </xf>
    <xf numFmtId="49" fontId="0" fillId="0" borderId="50" xfId="0" applyNumberFormat="1" applyBorder="1" applyAlignment="1">
      <alignment horizontal="center" vertical="center" wrapText="1"/>
    </xf>
    <xf numFmtId="2" fontId="0" fillId="0" borderId="6" xfId="0" applyNumberFormat="1" applyBorder="1" applyAlignment="1">
      <alignment horizontal="center" vertical="center" wrapText="1"/>
    </xf>
    <xf numFmtId="0" fontId="0" fillId="0" borderId="50" xfId="0" applyBorder="1" applyAlignment="1">
      <alignment vertical="center"/>
    </xf>
    <xf numFmtId="0" fontId="0" fillId="0" borderId="49" xfId="0" applyBorder="1" applyAlignment="1">
      <alignment horizontal="center" vertical="center" wrapText="1"/>
    </xf>
    <xf numFmtId="0" fontId="0" fillId="0" borderId="49" xfId="0" applyBorder="1" applyAlignment="1">
      <alignment vertical="center"/>
    </xf>
    <xf numFmtId="0" fontId="0" fillId="0" borderId="49" xfId="0" applyBorder="1" applyAlignment="1">
      <alignment vertical="center" wrapText="1"/>
    </xf>
    <xf numFmtId="0" fontId="0" fillId="0" borderId="51" xfId="0" applyBorder="1" applyAlignment="1">
      <alignment horizontal="center" vertical="center"/>
    </xf>
    <xf numFmtId="14" fontId="0" fillId="0" borderId="51" xfId="0" applyNumberFormat="1" applyBorder="1" applyAlignment="1">
      <alignment horizontal="center" vertical="center"/>
    </xf>
    <xf numFmtId="0" fontId="29" fillId="0" borderId="42" xfId="0" applyFont="1" applyBorder="1" applyAlignment="1">
      <alignment horizontal="center" vertical="center" wrapText="1"/>
    </xf>
    <xf numFmtId="14" fontId="29" fillId="0" borderId="52" xfId="0" applyNumberFormat="1" applyFont="1" applyBorder="1" applyAlignment="1">
      <alignment horizontal="center" vertical="center" wrapText="1"/>
    </xf>
    <xf numFmtId="14" fontId="3" fillId="2" borderId="2" xfId="0" applyNumberFormat="1" applyFont="1" applyFill="1" applyBorder="1" applyAlignment="1" applyProtection="1">
      <alignment horizontal="center" vertical="center" wrapText="1"/>
      <protection locked="0"/>
    </xf>
    <xf numFmtId="0" fontId="3" fillId="2" borderId="2" xfId="0" applyFont="1" applyFill="1" applyBorder="1" applyAlignment="1" applyProtection="1">
      <alignment vertical="center" wrapText="1"/>
      <protection locked="0"/>
    </xf>
    <xf numFmtId="0" fontId="3" fillId="2" borderId="2" xfId="0" applyFont="1" applyFill="1" applyBorder="1" applyAlignment="1" applyProtection="1">
      <alignment horizontal="center" vertical="center"/>
      <protection locked="0"/>
    </xf>
    <xf numFmtId="0" fontId="3" fillId="2" borderId="2" xfId="0" applyFont="1" applyFill="1" applyBorder="1" applyAlignment="1" applyProtection="1">
      <alignment horizontal="left" vertical="center" wrapText="1"/>
      <protection locked="0"/>
    </xf>
    <xf numFmtId="14" fontId="3" fillId="2" borderId="2" xfId="0" applyNumberFormat="1" applyFont="1" applyFill="1" applyBorder="1" applyAlignment="1" applyProtection="1">
      <alignment horizontal="center" vertical="center"/>
      <protection locked="0"/>
    </xf>
    <xf numFmtId="49" fontId="3" fillId="2" borderId="3" xfId="0" applyNumberFormat="1" applyFont="1" applyFill="1" applyBorder="1" applyAlignment="1" applyProtection="1">
      <alignment horizontal="center" vertical="center" wrapText="1"/>
      <protection locked="0"/>
    </xf>
    <xf numFmtId="49" fontId="24" fillId="2" borderId="3" xfId="5" applyNumberFormat="1" applyFill="1" applyBorder="1" applyAlignment="1" applyProtection="1">
      <alignment horizontal="center" vertical="center" wrapText="1"/>
      <protection locked="0"/>
    </xf>
    <xf numFmtId="0" fontId="29" fillId="0" borderId="40" xfId="0" applyFont="1" applyBorder="1" applyAlignment="1">
      <alignment horizontal="center" vertical="center" wrapText="1" indent="1"/>
    </xf>
    <xf numFmtId="14" fontId="29" fillId="0" borderId="41" xfId="0" applyNumberFormat="1" applyFont="1" applyBorder="1" applyAlignment="1">
      <alignment horizontal="center" vertical="center" wrapText="1" indent="1"/>
    </xf>
    <xf numFmtId="0" fontId="16" fillId="2" borderId="1" xfId="0" applyFont="1" applyFill="1" applyBorder="1" applyAlignment="1" applyProtection="1">
      <alignment horizontal="center" vertical="center" wrapText="1"/>
      <protection locked="0"/>
    </xf>
    <xf numFmtId="0" fontId="45" fillId="0" borderId="1" xfId="0" applyFont="1" applyBorder="1" applyAlignment="1">
      <alignment horizontal="center" vertical="center" wrapText="1"/>
    </xf>
    <xf numFmtId="0" fontId="18" fillId="2" borderId="1" xfId="0" applyFont="1" applyFill="1" applyBorder="1" applyAlignment="1" applyProtection="1">
      <alignment horizontal="center" vertical="center" wrapText="1"/>
      <protection locked="0"/>
    </xf>
    <xf numFmtId="0" fontId="9" fillId="0" borderId="1" xfId="0" applyFont="1" applyBorder="1" applyAlignment="1">
      <alignment vertical="center" wrapText="1"/>
    </xf>
    <xf numFmtId="14" fontId="9" fillId="0" borderId="1" xfId="0" applyNumberFormat="1" applyFont="1" applyBorder="1" applyAlignment="1">
      <alignment horizontal="center" vertical="center"/>
    </xf>
    <xf numFmtId="0" fontId="22" fillId="0" borderId="1" xfId="0" applyFont="1" applyBorder="1" applyAlignment="1">
      <alignment horizontal="center" vertical="center"/>
    </xf>
    <xf numFmtId="14" fontId="9" fillId="0" borderId="1" xfId="0" applyNumberFormat="1" applyFont="1" applyBorder="1" applyAlignment="1">
      <alignment horizontal="center"/>
    </xf>
    <xf numFmtId="14" fontId="9" fillId="0" borderId="1" xfId="0" applyNumberFormat="1" applyFont="1" applyBorder="1" applyAlignment="1">
      <alignment vertical="center"/>
    </xf>
    <xf numFmtId="0" fontId="9" fillId="0" borderId="1" xfId="0" applyFont="1" applyBorder="1"/>
    <xf numFmtId="0" fontId="22" fillId="0" borderId="1" xfId="0" applyFont="1" applyBorder="1" applyAlignment="1">
      <alignment horizontal="center" vertical="center" wrapText="1"/>
    </xf>
    <xf numFmtId="0" fontId="43" fillId="0" borderId="1" xfId="0" applyFont="1" applyBorder="1" applyAlignment="1">
      <alignment horizontal="center" vertical="center" wrapText="1"/>
    </xf>
    <xf numFmtId="0" fontId="9" fillId="19" borderId="1" xfId="0" applyFont="1" applyFill="1" applyBorder="1" applyAlignment="1">
      <alignment vertical="center" wrapText="1"/>
    </xf>
    <xf numFmtId="0" fontId="38" fillId="0" borderId="1" xfId="5" applyFont="1" applyBorder="1" applyAlignment="1">
      <alignment horizontal="center" vertical="center" wrapText="1"/>
    </xf>
    <xf numFmtId="0" fontId="18" fillId="2" borderId="2" xfId="0" applyFont="1" applyFill="1" applyBorder="1" applyAlignment="1" applyProtection="1">
      <alignment horizontal="center" vertical="center" wrapText="1"/>
      <protection locked="0"/>
    </xf>
    <xf numFmtId="0" fontId="40" fillId="0" borderId="1" xfId="0" applyFont="1" applyBorder="1" applyAlignment="1">
      <alignment horizontal="center" vertical="center" wrapText="1"/>
    </xf>
    <xf numFmtId="14" fontId="9" fillId="0" borderId="1" xfId="0" applyNumberFormat="1" applyFont="1" applyBorder="1"/>
    <xf numFmtId="0" fontId="44" fillId="0" borderId="1" xfId="0" applyFont="1" applyBorder="1" applyAlignment="1">
      <alignment horizontal="center" vertical="center" wrapText="1"/>
    </xf>
    <xf numFmtId="0" fontId="9" fillId="10" borderId="2" xfId="0" applyFont="1" applyFill="1" applyBorder="1" applyAlignment="1">
      <alignment horizontal="center" vertical="center" wrapText="1"/>
    </xf>
    <xf numFmtId="0" fontId="18" fillId="2" borderId="8" xfId="0" applyFont="1" applyFill="1" applyBorder="1" applyAlignment="1" applyProtection="1">
      <alignment horizontal="center" vertical="center" wrapText="1"/>
      <protection locked="0"/>
    </xf>
    <xf numFmtId="0" fontId="9" fillId="0" borderId="8" xfId="0" applyFont="1" applyBorder="1"/>
    <xf numFmtId="14" fontId="38" fillId="0" borderId="24" xfId="5" applyNumberFormat="1" applyFont="1" applyBorder="1" applyAlignment="1">
      <alignment horizontal="center" vertical="center" wrapText="1"/>
    </xf>
    <xf numFmtId="14" fontId="9" fillId="0" borderId="2" xfId="0" applyNumberFormat="1" applyFont="1" applyBorder="1"/>
    <xf numFmtId="0" fontId="9" fillId="16" borderId="2" xfId="0" applyFont="1" applyFill="1" applyBorder="1" applyAlignment="1">
      <alignment horizontal="center" vertical="center" wrapText="1"/>
    </xf>
    <xf numFmtId="0" fontId="18" fillId="0" borderId="9" xfId="0" applyFont="1" applyBorder="1" applyAlignment="1">
      <alignment horizontal="center" vertical="center" wrapText="1"/>
    </xf>
    <xf numFmtId="0" fontId="18" fillId="0" borderId="22" xfId="0" applyFont="1" applyBorder="1" applyAlignment="1">
      <alignment horizontal="center" vertical="center" wrapText="1"/>
    </xf>
    <xf numFmtId="14" fontId="18" fillId="0" borderId="29" xfId="0" applyNumberFormat="1" applyFont="1" applyBorder="1" applyAlignment="1">
      <alignment horizontal="center" vertical="center" wrapText="1"/>
    </xf>
    <xf numFmtId="0" fontId="9" fillId="0" borderId="22" xfId="0" applyFont="1" applyBorder="1" applyAlignment="1">
      <alignment horizontal="center" vertical="center" wrapText="1"/>
    </xf>
    <xf numFmtId="0" fontId="38" fillId="0" borderId="2" xfId="5" applyFont="1" applyBorder="1" applyAlignment="1">
      <alignment vertical="center" wrapText="1"/>
    </xf>
    <xf numFmtId="0" fontId="9" fillId="0" borderId="2" xfId="0" applyFont="1" applyBorder="1" applyAlignment="1">
      <alignment wrapText="1"/>
    </xf>
    <xf numFmtId="0" fontId="9" fillId="0" borderId="33" xfId="0" applyFont="1" applyBorder="1" applyAlignment="1">
      <alignment horizontal="center" vertical="center" wrapText="1"/>
    </xf>
    <xf numFmtId="0" fontId="9" fillId="0" borderId="39" xfId="0" applyFont="1" applyBorder="1" applyAlignment="1">
      <alignment horizontal="center" vertical="center" wrapText="1"/>
    </xf>
    <xf numFmtId="0" fontId="9" fillId="2" borderId="2" xfId="0" applyFont="1" applyFill="1" applyBorder="1" applyAlignment="1">
      <alignment horizontal="center" vertical="center"/>
    </xf>
    <xf numFmtId="14" fontId="18" fillId="0" borderId="0" xfId="0" applyNumberFormat="1" applyFont="1" applyAlignment="1">
      <alignment horizontal="center" vertical="center" wrapText="1"/>
    </xf>
    <xf numFmtId="0" fontId="44" fillId="0" borderId="2" xfId="0" applyFont="1" applyBorder="1" applyAlignment="1">
      <alignment horizontal="left" vertical="center" wrapText="1"/>
    </xf>
    <xf numFmtId="0" fontId="41" fillId="0" borderId="21" xfId="0" applyFont="1" applyBorder="1" applyAlignment="1">
      <alignment horizontal="center" vertical="center" wrapText="1"/>
    </xf>
    <xf numFmtId="0" fontId="41" fillId="0" borderId="3" xfId="0" applyFont="1" applyBorder="1" applyAlignment="1">
      <alignment horizontal="center" vertical="center" wrapText="1"/>
    </xf>
    <xf numFmtId="14" fontId="38" fillId="0" borderId="0" xfId="5" applyNumberFormat="1" applyFont="1" applyBorder="1" applyAlignment="1">
      <alignment horizontal="center" vertical="center" wrapText="1"/>
    </xf>
    <xf numFmtId="0" fontId="38" fillId="0" borderId="24" xfId="5" applyFont="1" applyBorder="1" applyAlignment="1">
      <alignment horizontal="center" vertical="center" wrapText="1"/>
    </xf>
    <xf numFmtId="14" fontId="18" fillId="0" borderId="40" xfId="0" applyNumberFormat="1" applyFont="1" applyBorder="1" applyAlignment="1">
      <alignment horizontal="center" vertical="center" wrapText="1"/>
    </xf>
    <xf numFmtId="14" fontId="18" fillId="0" borderId="41" xfId="0" applyNumberFormat="1" applyFont="1" applyBorder="1" applyAlignment="1">
      <alignment horizontal="center" vertical="center" wrapText="1"/>
    </xf>
    <xf numFmtId="0" fontId="22" fillId="0" borderId="2" xfId="0" applyFont="1" applyBorder="1" applyAlignment="1">
      <alignment horizontal="center" vertical="center" wrapText="1"/>
    </xf>
    <xf numFmtId="0" fontId="18" fillId="0" borderId="40" xfId="0" applyFont="1" applyBorder="1" applyAlignment="1">
      <alignment horizontal="center" vertical="center" wrapText="1"/>
    </xf>
    <xf numFmtId="0" fontId="38" fillId="0" borderId="42" xfId="5" applyFont="1" applyFill="1" applyBorder="1" applyAlignment="1">
      <alignment wrapText="1"/>
    </xf>
    <xf numFmtId="0" fontId="38" fillId="0" borderId="12" xfId="5" applyFont="1" applyBorder="1" applyAlignment="1">
      <alignment horizontal="center" vertical="center" wrapText="1"/>
    </xf>
    <xf numFmtId="0" fontId="38" fillId="0" borderId="0" xfId="5" applyFont="1" applyAlignment="1">
      <alignment horizontal="center" vertical="center" wrapText="1"/>
    </xf>
    <xf numFmtId="0" fontId="40" fillId="0" borderId="29" xfId="0" applyFont="1" applyBorder="1" applyAlignment="1">
      <alignment horizontal="center" vertical="center" wrapText="1"/>
    </xf>
    <xf numFmtId="14" fontId="9" fillId="0" borderId="5" xfId="0" applyNumberFormat="1" applyFont="1" applyBorder="1" applyAlignment="1">
      <alignment horizontal="center" vertical="center" wrapText="1"/>
    </xf>
    <xf numFmtId="0" fontId="38" fillId="0" borderId="42" xfId="5" applyFont="1" applyBorder="1" applyAlignment="1">
      <alignment horizontal="center" vertical="center" wrapText="1"/>
    </xf>
    <xf numFmtId="0" fontId="9" fillId="2" borderId="8" xfId="0" applyFont="1" applyFill="1" applyBorder="1" applyAlignment="1">
      <alignment horizontal="center" vertical="center" wrapText="1"/>
    </xf>
    <xf numFmtId="0" fontId="9" fillId="0" borderId="28" xfId="0" applyFont="1" applyBorder="1" applyAlignment="1">
      <alignment horizontal="center" vertical="center" wrapText="1"/>
    </xf>
    <xf numFmtId="0" fontId="38" fillId="2" borderId="2" xfId="5" applyFont="1" applyFill="1" applyBorder="1" applyAlignment="1">
      <alignment horizontal="center" vertical="center" wrapText="1"/>
    </xf>
    <xf numFmtId="0" fontId="40" fillId="0" borderId="28" xfId="0" applyFont="1" applyBorder="1" applyAlignment="1">
      <alignment horizontal="center" vertical="center" wrapText="1"/>
    </xf>
    <xf numFmtId="0" fontId="40" fillId="0" borderId="23" xfId="0" applyFont="1" applyBorder="1" applyAlignment="1">
      <alignment horizontal="center" vertical="center" wrapText="1"/>
    </xf>
    <xf numFmtId="14" fontId="9" fillId="0" borderId="6" xfId="0" applyNumberFormat="1" applyFont="1" applyBorder="1" applyAlignment="1">
      <alignment horizontal="center" vertical="center" wrapText="1"/>
    </xf>
    <xf numFmtId="0" fontId="38" fillId="0" borderId="6" xfId="5" applyFont="1" applyBorder="1" applyAlignment="1">
      <alignment horizontal="center" vertical="center" wrapText="1"/>
    </xf>
    <xf numFmtId="3" fontId="9" fillId="0" borderId="2" xfId="0" applyNumberFormat="1" applyFont="1" applyBorder="1" applyAlignment="1">
      <alignment horizontal="center" vertical="center"/>
    </xf>
    <xf numFmtId="0" fontId="9" fillId="0" borderId="6" xfId="0" applyFont="1" applyBorder="1" applyAlignment="1">
      <alignment horizontal="center" vertical="center"/>
    </xf>
    <xf numFmtId="14" fontId="9" fillId="0" borderId="6" xfId="0" applyNumberFormat="1" applyFont="1" applyBorder="1" applyAlignment="1">
      <alignment horizontal="center" vertical="center"/>
    </xf>
    <xf numFmtId="0" fontId="9" fillId="0" borderId="6" xfId="0" applyFont="1" applyBorder="1"/>
    <xf numFmtId="0" fontId="9" fillId="0" borderId="6" xfId="0" applyFont="1" applyBorder="1" applyAlignment="1">
      <alignment vertical="center" wrapText="1"/>
    </xf>
    <xf numFmtId="0" fontId="9" fillId="0" borderId="6" xfId="0" applyFont="1" applyBorder="1" applyAlignment="1">
      <alignment horizontal="left" vertical="center" wrapText="1"/>
    </xf>
    <xf numFmtId="14" fontId="9" fillId="0" borderId="6" xfId="0" applyNumberFormat="1" applyFont="1" applyBorder="1"/>
    <xf numFmtId="14" fontId="18" fillId="2" borderId="2" xfId="0" applyNumberFormat="1" applyFont="1" applyFill="1" applyBorder="1" applyAlignment="1" applyProtection="1">
      <alignment horizontal="center" vertical="center" wrapText="1"/>
      <protection locked="0"/>
    </xf>
    <xf numFmtId="0" fontId="24" fillId="2" borderId="2" xfId="5" applyFill="1" applyBorder="1" applyAlignment="1" applyProtection="1">
      <alignment horizontal="center" vertical="center" wrapText="1"/>
      <protection locked="0"/>
    </xf>
    <xf numFmtId="0" fontId="44" fillId="2" borderId="1" xfId="0" applyFont="1" applyFill="1" applyBorder="1" applyAlignment="1">
      <alignment horizontal="center" vertical="center" wrapText="1"/>
    </xf>
    <xf numFmtId="0" fontId="24" fillId="2" borderId="1" xfId="5" applyFill="1" applyBorder="1" applyAlignment="1">
      <alignment vertical="center" wrapText="1"/>
    </xf>
    <xf numFmtId="0" fontId="10" fillId="2" borderId="1" xfId="0" applyFont="1" applyFill="1" applyBorder="1" applyAlignment="1">
      <alignment horizontal="left" vertical="center" wrapText="1"/>
    </xf>
    <xf numFmtId="0" fontId="24" fillId="0" borderId="2" xfId="5" applyFill="1" applyBorder="1" applyAlignment="1">
      <alignment horizontal="center" vertical="center" wrapText="1"/>
    </xf>
    <xf numFmtId="14" fontId="18" fillId="0" borderId="1" xfId="0" applyNumberFormat="1" applyFont="1" applyBorder="1" applyAlignment="1">
      <alignment horizontal="center" vertical="center" wrapText="1"/>
    </xf>
    <xf numFmtId="0" fontId="9" fillId="21" borderId="7" xfId="0" applyFont="1" applyFill="1" applyBorder="1" applyAlignment="1">
      <alignment horizontal="center" vertical="center" wrapText="1"/>
    </xf>
    <xf numFmtId="0" fontId="9" fillId="21" borderId="2" xfId="0" applyFont="1" applyFill="1" applyBorder="1" applyAlignment="1">
      <alignment horizontal="center" vertical="center" wrapText="1"/>
    </xf>
    <xf numFmtId="0" fontId="41" fillId="21" borderId="1" xfId="0" applyFont="1" applyFill="1" applyBorder="1" applyAlignment="1">
      <alignment horizontal="center" vertical="center" wrapText="1"/>
    </xf>
    <xf numFmtId="0" fontId="24" fillId="2" borderId="2" xfId="5" applyFill="1" applyBorder="1" applyAlignment="1" applyProtection="1">
      <alignment vertical="center" wrapText="1"/>
      <protection locked="0"/>
    </xf>
    <xf numFmtId="0" fontId="24" fillId="0" borderId="2" xfId="5" applyFill="1" applyBorder="1" applyAlignment="1" applyProtection="1">
      <alignment horizontal="center" vertical="center" wrapText="1"/>
      <protection locked="0"/>
    </xf>
    <xf numFmtId="0" fontId="9" fillId="4" borderId="1" xfId="0" applyFont="1" applyFill="1" applyBorder="1" applyAlignment="1">
      <alignment horizontal="center" vertical="center" wrapText="1"/>
    </xf>
    <xf numFmtId="0" fontId="24" fillId="0" borderId="2" xfId="5" applyFill="1" applyBorder="1" applyAlignment="1">
      <alignment wrapText="1"/>
    </xf>
    <xf numFmtId="14" fontId="30" fillId="0" borderId="0" xfId="0" applyNumberFormat="1" applyFont="1" applyAlignment="1">
      <alignment horizontal="center" vertical="center"/>
    </xf>
    <xf numFmtId="0" fontId="24" fillId="0" borderId="2" xfId="5" applyBorder="1" applyAlignment="1">
      <alignment wrapText="1"/>
    </xf>
    <xf numFmtId="14" fontId="21" fillId="0" borderId="0" xfId="0" applyNumberFormat="1" applyFont="1" applyAlignment="1">
      <alignment horizontal="center" vertical="center"/>
    </xf>
    <xf numFmtId="14" fontId="32" fillId="0" borderId="0" xfId="0" applyNumberFormat="1" applyFont="1" applyAlignment="1">
      <alignment horizontal="center" vertical="center" indent="1"/>
    </xf>
    <xf numFmtId="0" fontId="0" fillId="0" borderId="44" xfId="0" applyBorder="1" applyAlignment="1">
      <alignment horizontal="center" vertical="center" wrapText="1"/>
    </xf>
    <xf numFmtId="0" fontId="9" fillId="2" borderId="1" xfId="0" applyFont="1" applyFill="1" applyBorder="1" applyAlignment="1">
      <alignment horizontal="center" vertical="center" wrapText="1"/>
    </xf>
    <xf numFmtId="0" fontId="18" fillId="0" borderId="2" xfId="0" applyFont="1" applyBorder="1" applyAlignment="1">
      <alignment horizontal="center" vertical="center" wrapText="1"/>
    </xf>
    <xf numFmtId="0" fontId="9" fillId="0" borderId="9" xfId="0" applyFont="1" applyBorder="1" applyAlignment="1">
      <alignment horizontal="center" vertical="center" wrapText="1"/>
    </xf>
    <xf numFmtId="0" fontId="16" fillId="0" borderId="1" xfId="0" applyFont="1" applyBorder="1" applyAlignment="1">
      <alignment horizontal="center" vertical="center" wrapText="1"/>
    </xf>
    <xf numFmtId="0" fontId="0" fillId="0" borderId="24" xfId="0" applyBorder="1" applyAlignment="1">
      <alignment horizontal="center" vertical="center" wrapText="1"/>
    </xf>
    <xf numFmtId="0" fontId="0" fillId="0" borderId="23" xfId="0" applyBorder="1" applyAlignment="1">
      <alignment horizontal="center" vertical="center"/>
    </xf>
    <xf numFmtId="0" fontId="9" fillId="0" borderId="23" xfId="0" applyFont="1" applyBorder="1" applyAlignment="1">
      <alignment horizontal="center" vertical="center"/>
    </xf>
    <xf numFmtId="0" fontId="0" fillId="0" borderId="25" xfId="0" applyBorder="1" applyAlignment="1">
      <alignment horizontal="center" vertical="center"/>
    </xf>
    <xf numFmtId="0" fontId="0" fillId="0" borderId="34" xfId="0" applyBorder="1" applyAlignment="1">
      <alignment horizontal="center" vertical="center"/>
    </xf>
    <xf numFmtId="0" fontId="32" fillId="0" borderId="1" xfId="0" applyFont="1" applyBorder="1" applyAlignment="1">
      <alignment horizontal="center" vertical="center"/>
    </xf>
    <xf numFmtId="0" fontId="9" fillId="0" borderId="0" xfId="0" applyFont="1" applyAlignment="1">
      <alignment horizontal="center" vertical="center"/>
    </xf>
    <xf numFmtId="0" fontId="9" fillId="0" borderId="1" xfId="0" applyFont="1" applyBorder="1" applyAlignment="1">
      <alignment horizontal="left" vertical="center" wrapText="1"/>
    </xf>
    <xf numFmtId="0" fontId="0" fillId="0" borderId="22" xfId="0" applyBorder="1" applyAlignment="1">
      <alignment horizontal="center" vertical="center" wrapText="1"/>
    </xf>
    <xf numFmtId="14" fontId="0" fillId="0" borderId="23" xfId="0" applyNumberFormat="1" applyBorder="1" applyAlignment="1">
      <alignment horizontal="center" vertical="center" wrapText="1"/>
    </xf>
    <xf numFmtId="14" fontId="40" fillId="0" borderId="23" xfId="0" applyNumberFormat="1" applyFont="1" applyBorder="1" applyAlignment="1">
      <alignment horizontal="center" vertical="center" wrapText="1"/>
    </xf>
    <xf numFmtId="14" fontId="0" fillId="0" borderId="22" xfId="0" applyNumberFormat="1" applyBorder="1" applyAlignment="1">
      <alignment horizontal="center" vertical="center" wrapText="1"/>
    </xf>
    <xf numFmtId="14" fontId="18" fillId="0" borderId="2" xfId="0" applyNumberFormat="1" applyFont="1" applyBorder="1" applyAlignment="1">
      <alignment horizontal="center" vertical="center" wrapText="1"/>
    </xf>
    <xf numFmtId="14" fontId="40" fillId="0" borderId="29" xfId="0" applyNumberFormat="1" applyFont="1" applyBorder="1" applyAlignment="1">
      <alignment horizontal="center" vertical="center" wrapText="1"/>
    </xf>
    <xf numFmtId="14" fontId="18" fillId="0" borderId="22" xfId="0" applyNumberFormat="1" applyFont="1" applyBorder="1" applyAlignment="1">
      <alignment horizontal="left" vertical="center" wrapText="1"/>
    </xf>
    <xf numFmtId="14" fontId="9" fillId="0" borderId="29" xfId="0" applyNumberFormat="1" applyFont="1" applyBorder="1" applyAlignment="1">
      <alignment horizontal="center" vertical="center" wrapText="1"/>
    </xf>
    <xf numFmtId="14" fontId="0" fillId="0" borderId="29" xfId="0" applyNumberFormat="1" applyBorder="1" applyAlignment="1">
      <alignment horizontal="center" vertical="center" wrapText="1"/>
    </xf>
    <xf numFmtId="14" fontId="40" fillId="0" borderId="1" xfId="0" applyNumberFormat="1" applyFont="1" applyBorder="1" applyAlignment="1">
      <alignment horizontal="center" vertical="center" wrapText="1"/>
    </xf>
    <xf numFmtId="0" fontId="0" fillId="0" borderId="12" xfId="0" applyBorder="1" applyAlignment="1">
      <alignment horizontal="center" vertical="center" wrapText="1"/>
    </xf>
    <xf numFmtId="0" fontId="24" fillId="0" borderId="42" xfId="5" applyBorder="1" applyAlignment="1">
      <alignment horizontal="center" vertical="center" wrapText="1"/>
    </xf>
    <xf numFmtId="0" fontId="3" fillId="2" borderId="24" xfId="0" applyFont="1" applyFill="1" applyBorder="1" applyAlignment="1" applyProtection="1">
      <alignment horizontal="center" vertical="center" wrapText="1"/>
      <protection locked="0"/>
    </xf>
    <xf numFmtId="0" fontId="7" fillId="2" borderId="24" xfId="0" applyFont="1" applyFill="1" applyBorder="1" applyAlignment="1" applyProtection="1">
      <alignment horizontal="center" vertical="center" wrapText="1"/>
      <protection locked="0"/>
    </xf>
    <xf numFmtId="0" fontId="3" fillId="2" borderId="0" xfId="0" applyFont="1" applyFill="1" applyAlignment="1" applyProtection="1">
      <alignment horizontal="center" vertical="center" wrapText="1"/>
      <protection locked="0"/>
    </xf>
    <xf numFmtId="0" fontId="16" fillId="2" borderId="2" xfId="0" applyFont="1" applyFill="1" applyBorder="1" applyAlignment="1" applyProtection="1">
      <alignment horizontal="center" vertical="center" wrapText="1"/>
      <protection locked="0"/>
    </xf>
    <xf numFmtId="0" fontId="18" fillId="2" borderId="24" xfId="0" applyFont="1" applyFill="1" applyBorder="1" applyAlignment="1" applyProtection="1">
      <alignment horizontal="center" vertical="center" wrapText="1"/>
      <protection locked="0"/>
    </xf>
    <xf numFmtId="0" fontId="27" fillId="2" borderId="2" xfId="0" applyFont="1" applyFill="1" applyBorder="1" applyAlignment="1">
      <alignment horizontal="center" vertical="center" wrapText="1"/>
    </xf>
    <xf numFmtId="0" fontId="0" fillId="0" borderId="24" xfId="0" applyBorder="1" applyAlignment="1">
      <alignment horizontal="center" vertical="center"/>
    </xf>
    <xf numFmtId="0" fontId="40" fillId="0" borderId="2" xfId="0" applyFont="1" applyBorder="1" applyAlignment="1">
      <alignment horizontal="center" vertical="center" wrapText="1"/>
    </xf>
    <xf numFmtId="0" fontId="9" fillId="0" borderId="24" xfId="0" applyFont="1" applyBorder="1" applyAlignment="1">
      <alignment horizontal="center" vertical="center"/>
    </xf>
    <xf numFmtId="14" fontId="0" fillId="0" borderId="24" xfId="0" applyNumberFormat="1" applyBorder="1"/>
    <xf numFmtId="14" fontId="40" fillId="0" borderId="24" xfId="0" applyNumberFormat="1" applyFont="1" applyBorder="1" applyAlignment="1">
      <alignment horizontal="center" vertical="center" wrapText="1"/>
    </xf>
    <xf numFmtId="14" fontId="0" fillId="0" borderId="42" xfId="0" applyNumberFormat="1" applyBorder="1"/>
    <xf numFmtId="0" fontId="41" fillId="0" borderId="1" xfId="5" applyFont="1" applyBorder="1" applyAlignment="1">
      <alignment horizontal="center" vertical="center" wrapText="1"/>
    </xf>
    <xf numFmtId="0" fontId="41" fillId="0" borderId="2" xfId="5" applyFont="1" applyBorder="1" applyAlignment="1">
      <alignment horizontal="center" vertical="center" wrapText="1"/>
    </xf>
    <xf numFmtId="0" fontId="10" fillId="0" borderId="24" xfId="0" applyFont="1" applyBorder="1" applyAlignment="1">
      <alignment horizontal="left" vertical="center" wrapText="1"/>
    </xf>
    <xf numFmtId="0" fontId="10" fillId="0" borderId="2" xfId="0" applyFont="1" applyBorder="1" applyAlignment="1">
      <alignment vertical="center" wrapText="1"/>
    </xf>
    <xf numFmtId="14" fontId="0" fillId="0" borderId="2" xfId="0" applyNumberFormat="1" applyBorder="1" applyAlignment="1">
      <alignment vertical="center" wrapText="1"/>
    </xf>
    <xf numFmtId="14" fontId="0" fillId="0" borderId="25" xfId="0" applyNumberFormat="1" applyBorder="1"/>
    <xf numFmtId="14" fontId="40" fillId="0" borderId="2" xfId="0" applyNumberFormat="1" applyFont="1" applyBorder="1" applyAlignment="1">
      <alignment horizontal="center" vertical="center" wrapText="1"/>
    </xf>
    <xf numFmtId="14" fontId="0" fillId="0" borderId="40" xfId="0" applyNumberFormat="1" applyBorder="1"/>
    <xf numFmtId="14" fontId="9" fillId="0" borderId="40" xfId="0" applyNumberFormat="1" applyFont="1" applyBorder="1" applyAlignment="1">
      <alignment horizontal="center" vertical="center" wrapText="1"/>
    </xf>
    <xf numFmtId="14" fontId="40" fillId="0" borderId="25" xfId="0" applyNumberFormat="1" applyFont="1" applyBorder="1" applyAlignment="1">
      <alignment horizontal="center" vertical="center" wrapText="1"/>
    </xf>
    <xf numFmtId="0" fontId="0" fillId="0" borderId="24" xfId="0" applyBorder="1"/>
    <xf numFmtId="0" fontId="0" fillId="0" borderId="25" xfId="0" applyBorder="1"/>
    <xf numFmtId="0" fontId="0" fillId="0" borderId="24" xfId="0" applyBorder="1" applyAlignment="1">
      <alignment horizontal="left" vertical="center" wrapText="1"/>
    </xf>
    <xf numFmtId="0" fontId="9" fillId="0" borderId="0" xfId="0" applyFont="1" applyAlignment="1">
      <alignment horizontal="left" vertical="center" wrapText="1"/>
    </xf>
    <xf numFmtId="0" fontId="40" fillId="0" borderId="25" xfId="0" applyFont="1" applyBorder="1" applyAlignment="1">
      <alignment horizontal="center" vertical="center" wrapText="1"/>
    </xf>
    <xf numFmtId="0" fontId="0" fillId="0" borderId="40" xfId="0" applyBorder="1" applyAlignment="1">
      <alignment horizontal="center" vertical="center"/>
    </xf>
    <xf numFmtId="0" fontId="27" fillId="0" borderId="25" xfId="0" applyFont="1" applyBorder="1" applyAlignment="1">
      <alignment horizontal="center" vertical="center"/>
    </xf>
    <xf numFmtId="0" fontId="0" fillId="0" borderId="9" xfId="0" applyBorder="1" applyAlignment="1">
      <alignment horizontal="center" vertical="center"/>
    </xf>
    <xf numFmtId="14" fontId="0" fillId="0" borderId="25" xfId="0" applyNumberFormat="1" applyBorder="1" applyAlignment="1">
      <alignment horizontal="center" vertical="center"/>
    </xf>
    <xf numFmtId="14" fontId="0" fillId="0" borderId="24" xfId="0" applyNumberFormat="1" applyBorder="1" applyAlignment="1">
      <alignment horizontal="center" vertical="center"/>
    </xf>
    <xf numFmtId="14" fontId="9" fillId="0" borderId="24" xfId="0" applyNumberFormat="1" applyFont="1" applyBorder="1" applyAlignment="1">
      <alignment horizontal="center" vertical="center"/>
    </xf>
    <xf numFmtId="14" fontId="0" fillId="0" borderId="40" xfId="0" applyNumberFormat="1" applyBorder="1" applyAlignment="1">
      <alignment horizontal="center" vertical="center"/>
    </xf>
    <xf numFmtId="14" fontId="0" fillId="0" borderId="41" xfId="0" applyNumberFormat="1" applyBorder="1" applyAlignment="1">
      <alignment horizontal="center" vertical="center"/>
    </xf>
    <xf numFmtId="14" fontId="9" fillId="0" borderId="0" xfId="0" applyNumberFormat="1" applyFont="1" applyAlignment="1">
      <alignment horizontal="center" vertical="center"/>
    </xf>
    <xf numFmtId="14" fontId="27" fillId="0" borderId="25" xfId="0" applyNumberFormat="1" applyFont="1" applyBorder="1" applyAlignment="1">
      <alignment horizontal="center" vertical="center"/>
    </xf>
    <xf numFmtId="14" fontId="0" fillId="0" borderId="9" xfId="0" applyNumberFormat="1" applyBorder="1" applyAlignment="1">
      <alignment horizontal="center" vertical="center"/>
    </xf>
    <xf numFmtId="14" fontId="27" fillId="0" borderId="2" xfId="0" applyNumberFormat="1" applyFont="1" applyBorder="1" applyAlignment="1">
      <alignment horizontal="center" vertical="center" wrapText="1"/>
    </xf>
    <xf numFmtId="14" fontId="9" fillId="0" borderId="25" xfId="0" applyNumberFormat="1" applyFont="1" applyBorder="1" applyAlignment="1">
      <alignment horizontal="center" vertical="center"/>
    </xf>
    <xf numFmtId="0" fontId="0" fillId="0" borderId="24" xfId="0" applyBorder="1" applyAlignment="1">
      <alignment vertical="center" wrapText="1"/>
    </xf>
    <xf numFmtId="14" fontId="38" fillId="0" borderId="2" xfId="5" applyNumberFormat="1" applyFont="1" applyBorder="1" applyAlignment="1">
      <alignment horizontal="center" vertical="center" wrapText="1"/>
    </xf>
    <xf numFmtId="0" fontId="24" fillId="0" borderId="24" xfId="5" applyBorder="1" applyAlignment="1">
      <alignment vertical="center" wrapText="1"/>
    </xf>
    <xf numFmtId="0" fontId="29" fillId="0" borderId="2" xfId="0" applyFont="1" applyBorder="1" applyAlignment="1">
      <alignment horizontal="center" vertical="center" wrapText="1"/>
    </xf>
    <xf numFmtId="0" fontId="25" fillId="0" borderId="1" xfId="0" applyFont="1" applyBorder="1" applyAlignment="1">
      <alignment horizontal="center" vertical="center"/>
    </xf>
    <xf numFmtId="0" fontId="25" fillId="0" borderId="2" xfId="0" applyFont="1" applyBorder="1" applyAlignment="1">
      <alignment horizontal="center" vertical="center" wrapText="1"/>
    </xf>
    <xf numFmtId="14" fontId="29" fillId="0" borderId="2" xfId="0" applyNumberFormat="1" applyFont="1" applyBorder="1" applyAlignment="1">
      <alignment horizontal="center" vertical="center" wrapText="1"/>
    </xf>
    <xf numFmtId="14" fontId="25" fillId="0" borderId="2" xfId="0" applyNumberFormat="1" applyFont="1" applyBorder="1" applyAlignment="1">
      <alignment horizontal="center" vertical="center" wrapText="1"/>
    </xf>
    <xf numFmtId="14" fontId="25" fillId="0" borderId="1" xfId="0" applyNumberFormat="1" applyFont="1" applyBorder="1" applyAlignment="1">
      <alignment horizontal="center" vertical="center"/>
    </xf>
    <xf numFmtId="0" fontId="24" fillId="0" borderId="1" xfId="5" applyBorder="1" applyAlignment="1">
      <alignment vertical="center"/>
    </xf>
    <xf numFmtId="49" fontId="0" fillId="0" borderId="33" xfId="0" applyNumberFormat="1" applyBorder="1" applyAlignment="1">
      <alignment horizontal="center" vertical="center" wrapText="1"/>
    </xf>
    <xf numFmtId="49" fontId="0" fillId="0" borderId="0" xfId="0" applyNumberFormat="1" applyAlignment="1">
      <alignment horizontal="center" vertical="center" wrapText="1"/>
    </xf>
    <xf numFmtId="49" fontId="0" fillId="0" borderId="3" xfId="0" applyNumberFormat="1" applyBorder="1" applyAlignment="1">
      <alignment vertical="center" wrapText="1"/>
    </xf>
    <xf numFmtId="0" fontId="24" fillId="0" borderId="3" xfId="5" applyBorder="1" applyAlignment="1">
      <alignment horizontal="center" vertical="center" wrapText="1"/>
    </xf>
    <xf numFmtId="0" fontId="0" fillId="0" borderId="5" xfId="0" applyBorder="1" applyAlignment="1">
      <alignment horizontal="center" vertical="center"/>
    </xf>
    <xf numFmtId="0" fontId="0" fillId="2" borderId="1" xfId="0" applyFill="1" applyBorder="1" applyAlignment="1">
      <alignment vertical="center" wrapText="1"/>
    </xf>
    <xf numFmtId="0" fontId="0" fillId="0" borderId="1" xfId="0" applyBorder="1" applyAlignment="1">
      <alignment horizontal="center" wrapText="1"/>
    </xf>
    <xf numFmtId="0" fontId="0" fillId="2" borderId="1" xfId="0" applyFill="1" applyBorder="1" applyAlignment="1">
      <alignment wrapText="1"/>
    </xf>
    <xf numFmtId="0" fontId="9" fillId="20" borderId="5" xfId="0" applyFont="1" applyFill="1" applyBorder="1" applyAlignment="1">
      <alignment horizontal="center" vertical="center" wrapText="1"/>
    </xf>
    <xf numFmtId="0" fontId="9" fillId="20" borderId="23" xfId="0" applyFont="1" applyFill="1" applyBorder="1" applyAlignment="1">
      <alignment horizontal="center" vertical="center" wrapText="1"/>
    </xf>
    <xf numFmtId="49" fontId="24" fillId="0" borderId="3" xfId="5" applyNumberFormat="1" applyFill="1" applyBorder="1" applyAlignment="1">
      <alignment horizontal="center" vertical="center" wrapText="1"/>
    </xf>
    <xf numFmtId="49" fontId="24" fillId="0" borderId="1" xfId="5" applyNumberFormat="1" applyFill="1" applyBorder="1" applyAlignment="1">
      <alignment vertical="center" wrapText="1"/>
    </xf>
    <xf numFmtId="0" fontId="0" fillId="0" borderId="1" xfId="0" applyBorder="1" applyAlignment="1">
      <alignment horizontal="left" vertical="top" wrapText="1"/>
    </xf>
    <xf numFmtId="14" fontId="32" fillId="0" borderId="0" xfId="0" applyNumberFormat="1" applyFont="1" applyAlignment="1">
      <alignment horizontal="center" vertical="center"/>
    </xf>
    <xf numFmtId="14" fontId="30" fillId="0" borderId="0" xfId="0" applyNumberFormat="1" applyFont="1" applyAlignment="1">
      <alignment horizontal="center" vertical="center" wrapText="1"/>
    </xf>
    <xf numFmtId="0" fontId="0" fillId="0" borderId="9" xfId="0" applyBorder="1" applyAlignment="1">
      <alignment horizontal="center" vertical="center" wrapText="1"/>
    </xf>
    <xf numFmtId="14" fontId="29" fillId="0" borderId="42" xfId="0" applyNumberFormat="1" applyFont="1" applyBorder="1" applyAlignment="1">
      <alignment horizontal="center" vertical="center" wrapText="1"/>
    </xf>
    <xf numFmtId="49" fontId="24" fillId="0" borderId="4" xfId="5" applyNumberFormat="1" applyBorder="1" applyAlignment="1">
      <alignment horizontal="center" vertical="center" wrapText="1"/>
    </xf>
    <xf numFmtId="0" fontId="0" fillId="0" borderId="1" xfId="0" applyBorder="1" applyAlignment="1">
      <alignment horizontal="center" vertical="center" wrapText="1" indent="1"/>
    </xf>
    <xf numFmtId="0" fontId="24" fillId="0" borderId="1" xfId="5" applyBorder="1" applyAlignment="1">
      <alignment horizontal="center" vertical="center" wrapText="1" indent="1"/>
    </xf>
    <xf numFmtId="0" fontId="3" fillId="0" borderId="24" xfId="0" applyFont="1" applyBorder="1" applyAlignment="1" applyProtection="1">
      <alignment horizontal="center" vertical="center" wrapText="1"/>
      <protection locked="0"/>
    </xf>
    <xf numFmtId="0" fontId="16" fillId="0" borderId="40" xfId="0" applyFont="1" applyBorder="1" applyAlignment="1">
      <alignment horizontal="center" vertical="center" wrapText="1"/>
    </xf>
    <xf numFmtId="14" fontId="16" fillId="0" borderId="41" xfId="0" applyNumberFormat="1" applyFont="1" applyBorder="1" applyAlignment="1">
      <alignment horizontal="center" vertical="center" wrapText="1"/>
    </xf>
    <xf numFmtId="14" fontId="52" fillId="0" borderId="0" xfId="0" applyNumberFormat="1" applyFont="1" applyAlignment="1">
      <alignment horizontal="center" vertical="center"/>
    </xf>
    <xf numFmtId="14" fontId="16" fillId="0" borderId="0" xfId="0" applyNumberFormat="1" applyFont="1" applyAlignment="1">
      <alignment horizontal="center" vertical="center"/>
    </xf>
    <xf numFmtId="0" fontId="0" fillId="0" borderId="2" xfId="0" applyBorder="1" applyAlignment="1">
      <alignment horizontal="center" vertical="center" indent="1"/>
    </xf>
    <xf numFmtId="0" fontId="29" fillId="0" borderId="2" xfId="0" applyFont="1" applyBorder="1" applyAlignment="1">
      <alignment horizontal="center" vertical="center"/>
    </xf>
    <xf numFmtId="14" fontId="29" fillId="0" borderId="2" xfId="0" applyNumberFormat="1" applyFont="1" applyBorder="1" applyAlignment="1">
      <alignment horizontal="center" vertical="center"/>
    </xf>
    <xf numFmtId="0" fontId="24" fillId="2" borderId="2" xfId="5" applyFill="1" applyBorder="1" applyAlignment="1">
      <alignment horizontal="center" vertical="center" wrapText="1"/>
    </xf>
    <xf numFmtId="14" fontId="1" fillId="0" borderId="2" xfId="0" applyNumberFormat="1" applyFont="1" applyBorder="1" applyAlignment="1">
      <alignment horizontal="center" vertical="center"/>
    </xf>
    <xf numFmtId="0" fontId="25" fillId="0" borderId="2" xfId="0" applyFont="1" applyBorder="1" applyAlignment="1">
      <alignment horizontal="center" vertical="center"/>
    </xf>
    <xf numFmtId="14" fontId="25" fillId="0" borderId="2" xfId="0" applyNumberFormat="1" applyFont="1" applyBorder="1" applyAlignment="1">
      <alignment horizontal="center" vertical="center"/>
    </xf>
    <xf numFmtId="0" fontId="24" fillId="0" borderId="2" xfId="5" applyBorder="1" applyAlignment="1">
      <alignment vertical="center"/>
    </xf>
    <xf numFmtId="0" fontId="16" fillId="0" borderId="1" xfId="0" applyFont="1" applyBorder="1" applyAlignment="1">
      <alignment vertical="center" wrapText="1"/>
    </xf>
    <xf numFmtId="14" fontId="0" fillId="0" borderId="2" xfId="0" applyNumberFormat="1" applyBorder="1" applyAlignment="1">
      <alignment vertical="center"/>
    </xf>
    <xf numFmtId="0" fontId="16" fillId="0" borderId="55" xfId="0" applyFont="1" applyBorder="1" applyAlignment="1">
      <alignment vertical="center" wrapText="1"/>
    </xf>
    <xf numFmtId="0" fontId="16" fillId="0" borderId="53" xfId="0" applyFont="1" applyBorder="1" applyAlignment="1">
      <alignment vertical="center" wrapText="1"/>
    </xf>
    <xf numFmtId="14" fontId="24" fillId="0" borderId="2" xfId="5" applyNumberFormat="1" applyBorder="1" applyAlignment="1">
      <alignment vertical="center" wrapText="1"/>
    </xf>
    <xf numFmtId="0" fontId="27" fillId="0" borderId="2" xfId="0" applyFont="1" applyBorder="1" applyAlignment="1">
      <alignment horizontal="center" vertical="center"/>
    </xf>
    <xf numFmtId="14" fontId="27" fillId="0" borderId="2" xfId="0" applyNumberFormat="1" applyFont="1" applyBorder="1" applyAlignment="1">
      <alignment horizontal="center" vertical="center"/>
    </xf>
    <xf numFmtId="14" fontId="38" fillId="0" borderId="2" xfId="5" applyNumberFormat="1" applyFont="1" applyBorder="1" applyAlignment="1">
      <alignment vertical="center" wrapText="1"/>
    </xf>
    <xf numFmtId="0" fontId="25" fillId="0" borderId="5" xfId="0" applyFont="1" applyBorder="1" applyAlignment="1">
      <alignment horizontal="left" vertical="center" wrapText="1"/>
    </xf>
    <xf numFmtId="0" fontId="34" fillId="0" borderId="1" xfId="0" applyFont="1" applyBorder="1" applyAlignment="1">
      <alignment horizontal="center" vertical="center" wrapText="1"/>
    </xf>
    <xf numFmtId="0" fontId="9" fillId="17" borderId="8" xfId="0" applyFont="1" applyFill="1" applyBorder="1" applyAlignment="1">
      <alignment horizontal="center" vertical="center" wrapText="1"/>
    </xf>
    <xf numFmtId="0" fontId="16" fillId="0" borderId="2" xfId="0" applyFont="1" applyBorder="1" applyAlignment="1">
      <alignment horizontal="center" vertical="center"/>
    </xf>
    <xf numFmtId="0" fontId="34" fillId="2" borderId="1" xfId="0" applyFont="1" applyFill="1" applyBorder="1" applyAlignment="1">
      <alignment horizontal="center" vertical="center" wrapText="1"/>
    </xf>
    <xf numFmtId="0" fontId="0" fillId="2" borderId="1" xfId="0" applyFill="1" applyBorder="1" applyAlignment="1">
      <alignment horizontal="left" vertical="center" wrapText="1"/>
    </xf>
    <xf numFmtId="0" fontId="17" fillId="2" borderId="8" xfId="0" applyFont="1" applyFill="1" applyBorder="1" applyAlignment="1">
      <alignment horizontal="center" vertical="center" wrapText="1"/>
    </xf>
    <xf numFmtId="0" fontId="37" fillId="0" borderId="8" xfId="0" applyFont="1" applyBorder="1" applyAlignment="1">
      <alignment horizontal="center" vertical="center" wrapText="1"/>
    </xf>
    <xf numFmtId="0" fontId="37" fillId="0" borderId="8" xfId="0" applyFont="1" applyBorder="1" applyAlignment="1">
      <alignment horizontal="left" vertical="center" wrapText="1"/>
    </xf>
    <xf numFmtId="0" fontId="37" fillId="0" borderId="2" xfId="0" applyFont="1" applyBorder="1" applyAlignment="1">
      <alignment horizontal="center" vertical="center" wrapText="1"/>
    </xf>
    <xf numFmtId="0" fontId="37" fillId="0" borderId="39" xfId="0" applyFont="1" applyBorder="1" applyAlignment="1">
      <alignment horizontal="center" vertical="center"/>
    </xf>
    <xf numFmtId="0" fontId="21" fillId="0" borderId="0" xfId="0" applyFont="1" applyAlignment="1">
      <alignment horizontal="center" vertical="center"/>
    </xf>
    <xf numFmtId="0" fontId="54" fillId="0" borderId="2" xfId="0" applyFont="1" applyBorder="1" applyAlignment="1">
      <alignment horizontal="center" vertical="center" wrapText="1"/>
    </xf>
    <xf numFmtId="0" fontId="16" fillId="0" borderId="1" xfId="0" applyFont="1" applyBorder="1" applyAlignment="1">
      <alignment vertical="top" wrapText="1"/>
    </xf>
    <xf numFmtId="0" fontId="16" fillId="0" borderId="54" xfId="0" applyFont="1" applyBorder="1" applyAlignment="1">
      <alignment horizontal="center" vertical="center" wrapText="1"/>
    </xf>
    <xf numFmtId="0" fontId="0" fillId="0" borderId="8" xfId="0" applyBorder="1" applyAlignment="1">
      <alignment horizontal="left" vertical="top" wrapText="1"/>
    </xf>
    <xf numFmtId="0" fontId="18" fillId="0" borderId="2" xfId="0" applyFont="1" applyBorder="1" applyAlignment="1">
      <alignment horizontal="center" vertical="center"/>
    </xf>
    <xf numFmtId="14" fontId="18" fillId="0" borderId="2" xfId="0" applyNumberFormat="1" applyFont="1" applyBorder="1" applyAlignment="1">
      <alignment horizontal="center" vertical="center"/>
    </xf>
    <xf numFmtId="0" fontId="9" fillId="20" borderId="5" xfId="0" applyFont="1" applyFill="1" applyBorder="1" applyAlignment="1">
      <alignment horizontal="left" vertical="center" wrapText="1"/>
    </xf>
    <xf numFmtId="0" fontId="9" fillId="20" borderId="2" xfId="0" applyFont="1" applyFill="1" applyBorder="1" applyAlignment="1">
      <alignment horizontal="center" vertical="center" wrapText="1"/>
    </xf>
    <xf numFmtId="0" fontId="34" fillId="0" borderId="2" xfId="0" applyFont="1" applyBorder="1" applyAlignment="1">
      <alignment horizontal="center" vertical="center" wrapText="1"/>
    </xf>
    <xf numFmtId="49" fontId="24" fillId="0" borderId="2" xfId="5" applyNumberFormat="1" applyBorder="1" applyAlignment="1">
      <alignment horizontal="center" vertical="center" wrapText="1"/>
    </xf>
    <xf numFmtId="0" fontId="0" fillId="22" borderId="8" xfId="0" applyFill="1" applyBorder="1" applyAlignment="1">
      <alignment horizontal="center" vertical="center" wrapText="1"/>
    </xf>
    <xf numFmtId="0" fontId="9" fillId="2" borderId="33" xfId="0" applyFont="1" applyFill="1" applyBorder="1" applyAlignment="1">
      <alignment horizontal="center" vertical="center" wrapText="1"/>
    </xf>
    <xf numFmtId="0" fontId="28" fillId="0" borderId="1" xfId="0" applyFont="1" applyBorder="1" applyAlignment="1">
      <alignment vertical="center"/>
    </xf>
    <xf numFmtId="0" fontId="2" fillId="2" borderId="8" xfId="0" applyFont="1" applyFill="1" applyBorder="1" applyAlignment="1">
      <alignment horizontal="center" vertical="center" wrapText="1"/>
    </xf>
    <xf numFmtId="0" fontId="17" fillId="0" borderId="1" xfId="0" applyFont="1" applyBorder="1" applyAlignment="1">
      <alignment horizontal="center" vertical="center" wrapText="1"/>
    </xf>
    <xf numFmtId="0" fontId="24" fillId="0" borderId="6" xfId="5" applyBorder="1" applyAlignment="1">
      <alignment horizontal="center" vertical="center" wrapText="1"/>
    </xf>
    <xf numFmtId="0" fontId="0" fillId="0" borderId="39" xfId="0" applyBorder="1" applyAlignment="1">
      <alignment horizontal="center" vertical="center" wrapText="1"/>
    </xf>
    <xf numFmtId="0" fontId="0" fillId="0" borderId="49" xfId="0" applyBorder="1" applyAlignment="1">
      <alignment horizontal="left" vertical="center" wrapText="1"/>
    </xf>
    <xf numFmtId="0" fontId="8" fillId="23" borderId="35" xfId="0" applyFont="1" applyFill="1" applyBorder="1" applyAlignment="1" applyProtection="1">
      <alignment horizontal="center" vertical="center" wrapText="1"/>
      <protection locked="0"/>
    </xf>
    <xf numFmtId="14" fontId="16" fillId="0" borderId="56" xfId="0" applyNumberFormat="1" applyFont="1" applyBorder="1" applyAlignment="1">
      <alignment horizontal="center" vertical="center"/>
    </xf>
    <xf numFmtId="14" fontId="16" fillId="0" borderId="9" xfId="0" applyNumberFormat="1" applyFont="1" applyBorder="1" applyAlignment="1">
      <alignment horizontal="center" vertical="center"/>
    </xf>
    <xf numFmtId="0" fontId="0" fillId="0" borderId="57" xfId="0" applyBorder="1" applyAlignment="1">
      <alignment horizontal="center" vertical="center"/>
    </xf>
    <xf numFmtId="0" fontId="0" fillId="0" borderId="50" xfId="0" applyBorder="1" applyAlignment="1">
      <alignment horizontal="center" vertical="center" wrapText="1"/>
    </xf>
    <xf numFmtId="0" fontId="3" fillId="2" borderId="6" xfId="0" applyFont="1" applyFill="1" applyBorder="1" applyAlignment="1" applyProtection="1">
      <alignment horizontal="center" vertical="center" wrapText="1"/>
      <protection locked="0"/>
    </xf>
    <xf numFmtId="49" fontId="24" fillId="0" borderId="50" xfId="5" applyNumberFormat="1" applyBorder="1" applyAlignment="1">
      <alignment horizontal="center" vertical="center" wrapText="1"/>
    </xf>
    <xf numFmtId="0" fontId="24" fillId="0" borderId="6" xfId="5" applyBorder="1" applyAlignment="1">
      <alignment vertical="center" wrapText="1"/>
    </xf>
    <xf numFmtId="1" fontId="7" fillId="16" borderId="35" xfId="0" applyNumberFormat="1" applyFont="1" applyFill="1" applyBorder="1" applyAlignment="1" applyProtection="1">
      <alignment horizontal="center" vertical="center" wrapText="1"/>
      <protection locked="0"/>
    </xf>
    <xf numFmtId="3" fontId="16" fillId="2" borderId="2" xfId="0" applyNumberFormat="1" applyFont="1" applyFill="1" applyBorder="1" applyAlignment="1" applyProtection="1">
      <alignment horizontal="center" vertical="center"/>
      <protection locked="0"/>
    </xf>
    <xf numFmtId="14" fontId="16" fillId="2" borderId="2" xfId="0" applyNumberFormat="1" applyFont="1" applyFill="1" applyBorder="1" applyAlignment="1" applyProtection="1">
      <alignment horizontal="center" vertical="center"/>
      <protection locked="0"/>
    </xf>
    <xf numFmtId="0" fontId="16" fillId="2" borderId="2" xfId="0" applyFont="1" applyFill="1" applyBorder="1" applyAlignment="1" applyProtection="1">
      <alignment horizontal="center" vertical="center"/>
      <protection locked="0"/>
    </xf>
    <xf numFmtId="0" fontId="51" fillId="2" borderId="6" xfId="0" applyFont="1" applyFill="1" applyBorder="1" applyAlignment="1" applyProtection="1">
      <alignment horizontal="center" vertical="center" wrapText="1"/>
      <protection locked="0"/>
    </xf>
    <xf numFmtId="0" fontId="24" fillId="0" borderId="6" xfId="5" applyFill="1" applyBorder="1" applyAlignment="1">
      <alignment horizontal="center" vertical="center" wrapText="1"/>
    </xf>
    <xf numFmtId="0" fontId="24" fillId="0" borderId="6" xfId="5" applyFill="1" applyBorder="1" applyAlignment="1">
      <alignment vertical="center" wrapText="1"/>
    </xf>
    <xf numFmtId="0" fontId="24" fillId="0" borderId="2" xfId="5" applyBorder="1" applyAlignment="1">
      <alignment horizontal="left" vertical="center" wrapText="1"/>
    </xf>
    <xf numFmtId="0" fontId="53" fillId="2" borderId="6" xfId="0" applyFont="1" applyFill="1" applyBorder="1" applyAlignment="1" applyProtection="1">
      <alignment horizontal="center" vertical="center" wrapText="1"/>
      <protection locked="0"/>
    </xf>
    <xf numFmtId="0" fontId="0" fillId="0" borderId="7" xfId="0" applyBorder="1" applyAlignment="1">
      <alignment horizontal="left" vertical="center" wrapText="1"/>
    </xf>
    <xf numFmtId="0" fontId="0" fillId="0" borderId="58" xfId="0" applyBorder="1" applyAlignment="1">
      <alignment horizontal="center" vertical="center" wrapText="1"/>
    </xf>
    <xf numFmtId="0" fontId="0" fillId="0" borderId="59" xfId="0" applyBorder="1" applyAlignment="1">
      <alignment horizontal="center" vertical="center" wrapText="1"/>
    </xf>
    <xf numFmtId="0" fontId="0" fillId="0" borderId="60" xfId="0" applyBorder="1" applyAlignment="1">
      <alignment horizontal="center" vertical="center" wrapText="1"/>
    </xf>
    <xf numFmtId="0" fontId="16" fillId="0" borderId="25" xfId="0" applyFont="1" applyBorder="1" applyAlignment="1">
      <alignment horizontal="center" vertical="center"/>
    </xf>
    <xf numFmtId="0" fontId="24" fillId="0" borderId="8" xfId="5" applyBorder="1" applyAlignment="1">
      <alignment horizontal="center" vertical="center" wrapText="1"/>
    </xf>
    <xf numFmtId="0" fontId="0" fillId="0" borderId="10" xfId="0" applyBorder="1" applyAlignment="1">
      <alignment horizontal="center" vertical="center" wrapText="1"/>
    </xf>
    <xf numFmtId="0" fontId="9" fillId="0" borderId="10" xfId="0" applyFont="1" applyBorder="1" applyAlignment="1">
      <alignment horizontal="center" vertical="center" wrapText="1"/>
    </xf>
    <xf numFmtId="0" fontId="0" fillId="10" borderId="6" xfId="0" applyFill="1" applyBorder="1" applyAlignment="1">
      <alignment horizontal="center" vertical="center" wrapText="1"/>
    </xf>
    <xf numFmtId="14" fontId="16" fillId="0" borderId="2" xfId="0" applyNumberFormat="1" applyFont="1" applyBorder="1" applyAlignment="1">
      <alignment horizontal="center" vertical="center"/>
    </xf>
    <xf numFmtId="0" fontId="0" fillId="2" borderId="2" xfId="0" applyFill="1" applyBorder="1" applyAlignment="1">
      <alignment horizontal="center" vertical="center" wrapText="1"/>
    </xf>
    <xf numFmtId="14" fontId="0" fillId="2" borderId="2" xfId="0" applyNumberFormat="1" applyFill="1" applyBorder="1" applyAlignment="1">
      <alignment horizontal="center" vertical="center" wrapText="1"/>
    </xf>
    <xf numFmtId="0" fontId="0" fillId="2" borderId="2" xfId="0" applyFill="1" applyBorder="1" applyAlignment="1">
      <alignment vertical="center" wrapText="1"/>
    </xf>
    <xf numFmtId="0" fontId="24" fillId="0" borderId="8" xfId="5" applyFill="1" applyBorder="1" applyAlignment="1">
      <alignment horizontal="center" vertical="center" wrapText="1"/>
    </xf>
    <xf numFmtId="49" fontId="24" fillId="0" borderId="1" xfId="5" applyNumberFormat="1" applyFill="1" applyBorder="1" applyAlignment="1">
      <alignment horizontal="center" vertical="center" wrapText="1"/>
    </xf>
    <xf numFmtId="49" fontId="24" fillId="0" borderId="50" xfId="5" applyNumberFormat="1" applyFill="1" applyBorder="1" applyAlignment="1">
      <alignment horizontal="center" vertical="center" wrapText="1"/>
    </xf>
    <xf numFmtId="49" fontId="24" fillId="0" borderId="0" xfId="5" applyNumberFormat="1" applyAlignment="1">
      <alignment horizontal="center" vertical="center" wrapText="1"/>
    </xf>
    <xf numFmtId="0" fontId="0" fillId="10" borderId="2" xfId="0" applyFill="1" applyBorder="1"/>
    <xf numFmtId="0" fontId="9" fillId="10" borderId="2" xfId="0" applyFont="1" applyFill="1" applyBorder="1" applyAlignment="1">
      <alignment vertical="center" wrapText="1"/>
    </xf>
    <xf numFmtId="0" fontId="22" fillId="10" borderId="2" xfId="0" applyFont="1" applyFill="1" applyBorder="1" applyAlignment="1">
      <alignment horizontal="center" vertical="center" wrapText="1"/>
    </xf>
    <xf numFmtId="0" fontId="9" fillId="10" borderId="39" xfId="0" applyFont="1" applyFill="1" applyBorder="1" applyAlignment="1">
      <alignment horizontal="center" vertical="center"/>
    </xf>
    <xf numFmtId="0" fontId="9" fillId="10" borderId="5" xfId="0" applyFont="1" applyFill="1" applyBorder="1" applyAlignment="1">
      <alignment horizontal="left" vertical="center" wrapText="1"/>
    </xf>
    <xf numFmtId="14" fontId="9" fillId="10" borderId="2" xfId="0" applyNumberFormat="1" applyFont="1" applyFill="1" applyBorder="1" applyAlignment="1">
      <alignment horizontal="center" vertical="center" wrapText="1"/>
    </xf>
    <xf numFmtId="0" fontId="24" fillId="10" borderId="2" xfId="5" applyFill="1" applyBorder="1" applyAlignment="1">
      <alignment horizontal="center" vertical="center" wrapText="1"/>
    </xf>
    <xf numFmtId="0" fontId="9" fillId="10" borderId="6" xfId="0" applyFont="1" applyFill="1" applyBorder="1" applyAlignment="1">
      <alignment horizontal="center" vertical="center" wrapText="1"/>
    </xf>
    <xf numFmtId="0" fontId="9" fillId="10" borderId="2" xfId="0" applyFont="1" applyFill="1" applyBorder="1" applyAlignment="1">
      <alignment horizontal="center" vertical="center"/>
    </xf>
    <xf numFmtId="0" fontId="3" fillId="10" borderId="6" xfId="0" applyFont="1" applyFill="1" applyBorder="1" applyAlignment="1" applyProtection="1">
      <alignment horizontal="center" vertical="center" wrapText="1"/>
      <protection locked="0"/>
    </xf>
    <xf numFmtId="0" fontId="0" fillId="10" borderId="2" xfId="0" applyFill="1" applyBorder="1" applyAlignment="1">
      <alignment horizontal="center" vertical="center"/>
    </xf>
    <xf numFmtId="14" fontId="0" fillId="10" borderId="2" xfId="0" applyNumberFormat="1" applyFill="1" applyBorder="1"/>
    <xf numFmtId="0" fontId="0" fillId="10" borderId="2" xfId="0" applyFill="1" applyBorder="1" applyAlignment="1">
      <alignment vertical="center" wrapText="1"/>
    </xf>
    <xf numFmtId="0" fontId="10" fillId="10" borderId="2" xfId="0" applyFont="1" applyFill="1" applyBorder="1" applyAlignment="1">
      <alignment horizontal="left" vertical="center" wrapText="1"/>
    </xf>
    <xf numFmtId="0" fontId="9" fillId="10" borderId="2" xfId="0" applyFont="1" applyFill="1" applyBorder="1"/>
    <xf numFmtId="0" fontId="9" fillId="10" borderId="2" xfId="0" applyFont="1" applyFill="1" applyBorder="1" applyAlignment="1">
      <alignment horizontal="left" vertical="center" wrapText="1"/>
    </xf>
    <xf numFmtId="14" fontId="9" fillId="10" borderId="2" xfId="0" applyNumberFormat="1" applyFont="1" applyFill="1" applyBorder="1" applyAlignment="1">
      <alignment horizontal="center" vertical="center"/>
    </xf>
    <xf numFmtId="14" fontId="24" fillId="10" borderId="2" xfId="5" applyNumberFormat="1" applyFill="1" applyBorder="1" applyAlignment="1">
      <alignment vertical="center" wrapText="1"/>
    </xf>
    <xf numFmtId="0" fontId="0" fillId="10" borderId="6" xfId="0" applyFill="1" applyBorder="1" applyAlignment="1">
      <alignment horizontal="left" vertical="center" wrapText="1"/>
    </xf>
    <xf numFmtId="0" fontId="27" fillId="10" borderId="2" xfId="0" applyFont="1" applyFill="1" applyBorder="1" applyAlignment="1">
      <alignment horizontal="center" vertical="center"/>
    </xf>
    <xf numFmtId="14" fontId="27" fillId="10" borderId="2" xfId="0" applyNumberFormat="1" applyFont="1" applyFill="1" applyBorder="1" applyAlignment="1">
      <alignment horizontal="center" vertical="center"/>
    </xf>
    <xf numFmtId="0" fontId="0" fillId="10" borderId="2" xfId="0" applyFill="1" applyBorder="1" applyAlignment="1">
      <alignment vertical="center"/>
    </xf>
    <xf numFmtId="49" fontId="24" fillId="10" borderId="3" xfId="5" applyNumberFormat="1" applyFill="1" applyBorder="1" applyAlignment="1">
      <alignment horizontal="center" vertical="center" wrapText="1"/>
    </xf>
    <xf numFmtId="0" fontId="0" fillId="10" borderId="6" xfId="0" applyFill="1" applyBorder="1" applyAlignment="1">
      <alignment horizontal="center" vertical="center"/>
    </xf>
    <xf numFmtId="3" fontId="9" fillId="0" borderId="2" xfId="0" applyNumberFormat="1" applyFont="1" applyBorder="1" applyAlignment="1">
      <alignment horizontal="center" vertical="center" wrapText="1"/>
    </xf>
    <xf numFmtId="0" fontId="55" fillId="2" borderId="6" xfId="0" applyFont="1" applyFill="1" applyBorder="1" applyAlignment="1" applyProtection="1">
      <alignment horizontal="center" vertical="center" wrapText="1"/>
      <protection locked="0"/>
    </xf>
    <xf numFmtId="0" fontId="27" fillId="0" borderId="2" xfId="0" applyFont="1" applyBorder="1" applyAlignment="1">
      <alignment horizontal="left" vertical="center" wrapText="1"/>
    </xf>
    <xf numFmtId="0" fontId="56" fillId="0" borderId="2" xfId="5" applyFont="1" applyBorder="1" applyAlignment="1">
      <alignment horizontal="center" vertical="center" wrapText="1"/>
    </xf>
    <xf numFmtId="0" fontId="34" fillId="0" borderId="2" xfId="0" applyFont="1" applyBorder="1"/>
    <xf numFmtId="0" fontId="40" fillId="0" borderId="2" xfId="0" applyFont="1" applyBorder="1" applyAlignment="1">
      <alignment horizontal="center" vertical="center"/>
    </xf>
    <xf numFmtId="14" fontId="57" fillId="0" borderId="2" xfId="5" applyNumberFormat="1" applyFont="1" applyBorder="1" applyAlignment="1">
      <alignment horizontal="center" vertical="center" wrapText="1"/>
    </xf>
    <xf numFmtId="0" fontId="37" fillId="0" borderId="8" xfId="0" applyFont="1" applyBorder="1" applyAlignment="1">
      <alignment horizontal="left" vertical="top" wrapText="1"/>
    </xf>
    <xf numFmtId="0" fontId="58" fillId="0" borderId="1" xfId="0" applyFont="1" applyBorder="1" applyAlignment="1">
      <alignment horizontal="left" vertical="top" wrapText="1"/>
    </xf>
    <xf numFmtId="0" fontId="58" fillId="0" borderId="1" xfId="0" applyFont="1" applyBorder="1" applyAlignment="1">
      <alignment horizontal="left" vertical="center" wrapText="1"/>
    </xf>
    <xf numFmtId="0" fontId="17" fillId="0" borderId="1" xfId="0" applyFont="1" applyBorder="1" applyAlignment="1">
      <alignment horizontal="left" vertical="center" wrapText="1"/>
    </xf>
    <xf numFmtId="0" fontId="58" fillId="0" borderId="1" xfId="0" applyFont="1" applyBorder="1" applyAlignment="1">
      <alignment horizontal="center" vertical="center" wrapText="1"/>
    </xf>
    <xf numFmtId="0" fontId="17" fillId="0" borderId="8" xfId="0" applyFont="1" applyBorder="1" applyAlignment="1">
      <alignment horizontal="left" vertical="center" wrapText="1"/>
    </xf>
    <xf numFmtId="0" fontId="34" fillId="0" borderId="1" xfId="0" applyFont="1" applyBorder="1" applyAlignment="1">
      <alignment horizontal="left" vertical="center" wrapText="1"/>
    </xf>
    <xf numFmtId="0" fontId="58" fillId="0" borderId="8" xfId="0" applyFont="1" applyBorder="1" applyAlignment="1">
      <alignment horizontal="left" vertical="center" wrapText="1"/>
    </xf>
    <xf numFmtId="0" fontId="34" fillId="0" borderId="8" xfId="0" applyFont="1" applyBorder="1" applyAlignment="1">
      <alignment horizontal="left" vertical="center" wrapText="1"/>
    </xf>
    <xf numFmtId="0" fontId="34" fillId="0" borderId="8" xfId="0" applyFont="1" applyBorder="1" applyAlignment="1">
      <alignment horizontal="center" vertical="center" wrapText="1"/>
    </xf>
    <xf numFmtId="0" fontId="16" fillId="0" borderId="10" xfId="0" applyFont="1" applyBorder="1" applyAlignment="1">
      <alignment wrapText="1"/>
    </xf>
    <xf numFmtId="0" fontId="34" fillId="2" borderId="1" xfId="0" applyFont="1" applyFill="1" applyBorder="1" applyAlignment="1">
      <alignment horizontal="left" vertical="center" wrapText="1"/>
    </xf>
    <xf numFmtId="0" fontId="16" fillId="18" borderId="55" xfId="0" applyFont="1" applyFill="1" applyBorder="1" applyAlignment="1">
      <alignment horizontal="center" vertical="center" wrapText="1"/>
    </xf>
    <xf numFmtId="0" fontId="34" fillId="0" borderId="8" xfId="0" applyFont="1" applyBorder="1" applyAlignment="1">
      <alignment horizontal="left" vertical="top" wrapText="1"/>
    </xf>
    <xf numFmtId="0" fontId="16" fillId="10" borderId="10" xfId="0" applyFont="1" applyFill="1" applyBorder="1" applyAlignment="1">
      <alignment vertical="center" wrapText="1"/>
    </xf>
    <xf numFmtId="0" fontId="17" fillId="0" borderId="8" xfId="0" applyFont="1" applyBorder="1" applyAlignment="1">
      <alignment horizontal="left" vertical="top" wrapText="1"/>
    </xf>
    <xf numFmtId="49" fontId="9" fillId="0" borderId="2" xfId="0" applyNumberFormat="1" applyFont="1" applyBorder="1" applyAlignment="1">
      <alignment horizontal="center" vertical="center"/>
    </xf>
    <xf numFmtId="0" fontId="7" fillId="0" borderId="6" xfId="0" applyFont="1" applyBorder="1" applyAlignment="1" applyProtection="1">
      <alignment horizontal="center" vertical="center" wrapText="1"/>
      <protection locked="0"/>
    </xf>
    <xf numFmtId="0" fontId="51" fillId="0" borderId="6" xfId="0" applyFont="1" applyBorder="1" applyAlignment="1" applyProtection="1">
      <alignment horizontal="center" vertical="center" wrapText="1"/>
      <protection locked="0"/>
    </xf>
    <xf numFmtId="49" fontId="9" fillId="0" borderId="3" xfId="0" applyNumberFormat="1" applyFont="1" applyBorder="1" applyAlignment="1">
      <alignment horizontal="center" vertical="center" wrapText="1"/>
    </xf>
    <xf numFmtId="0" fontId="7" fillId="2" borderId="6" xfId="0" applyFont="1" applyFill="1" applyBorder="1" applyAlignment="1" applyProtection="1">
      <alignment horizontal="center" vertical="center" wrapText="1"/>
      <protection locked="0"/>
    </xf>
    <xf numFmtId="0" fontId="16" fillId="10" borderId="1" xfId="0" applyFont="1" applyFill="1" applyBorder="1" applyAlignment="1">
      <alignment vertical="top" wrapText="1"/>
    </xf>
    <xf numFmtId="0" fontId="16" fillId="0" borderId="8" xfId="0" applyFont="1" applyBorder="1" applyAlignment="1">
      <alignment horizontal="left" vertical="center" wrapText="1"/>
    </xf>
    <xf numFmtId="0" fontId="0" fillId="2" borderId="7" xfId="0" applyFill="1" applyBorder="1" applyAlignment="1">
      <alignment horizontal="left" vertical="center" wrapText="1"/>
    </xf>
    <xf numFmtId="14" fontId="53" fillId="2" borderId="6" xfId="0" applyNumberFormat="1" applyFont="1" applyFill="1" applyBorder="1" applyAlignment="1" applyProtection="1">
      <alignment horizontal="center" vertical="center" wrapText="1"/>
      <protection locked="0"/>
    </xf>
    <xf numFmtId="14" fontId="24" fillId="0" borderId="6" xfId="5" applyNumberFormat="1" applyBorder="1" applyAlignment="1">
      <alignment vertical="center" wrapText="1"/>
    </xf>
    <xf numFmtId="0" fontId="9" fillId="0" borderId="57" xfId="0" applyFont="1" applyBorder="1" applyAlignment="1">
      <alignment horizontal="center" vertical="center"/>
    </xf>
    <xf numFmtId="0" fontId="37" fillId="0" borderId="7" xfId="0" applyFont="1" applyBorder="1" applyAlignment="1">
      <alignment horizontal="left" vertical="center" wrapText="1"/>
    </xf>
    <xf numFmtId="0" fontId="37" fillId="0" borderId="9" xfId="0" applyFont="1" applyBorder="1" applyAlignment="1">
      <alignment horizontal="left" vertical="center" wrapText="1"/>
    </xf>
    <xf numFmtId="0" fontId="0" fillId="0" borderId="9" xfId="0" applyBorder="1" applyAlignment="1">
      <alignment horizontal="left" vertical="center" wrapText="1"/>
    </xf>
    <xf numFmtId="0" fontId="0" fillId="0" borderId="9" xfId="0" applyBorder="1" applyAlignment="1">
      <alignment vertical="center" wrapText="1"/>
    </xf>
    <xf numFmtId="0" fontId="0" fillId="0" borderId="9" xfId="0" applyBorder="1" applyAlignment="1">
      <alignment vertical="center"/>
    </xf>
    <xf numFmtId="0" fontId="0" fillId="2" borderId="9" xfId="0" applyFill="1" applyBorder="1" applyAlignment="1">
      <alignment horizontal="center" vertical="center" wrapText="1"/>
    </xf>
    <xf numFmtId="0" fontId="53" fillId="2" borderId="9" xfId="0" applyFont="1" applyFill="1" applyBorder="1" applyAlignment="1" applyProtection="1">
      <alignment horizontal="center" vertical="center" wrapText="1"/>
      <protection locked="0"/>
    </xf>
    <xf numFmtId="14" fontId="0" fillId="0" borderId="9" xfId="0" applyNumberFormat="1" applyBorder="1"/>
    <xf numFmtId="0" fontId="0" fillId="0" borderId="9" xfId="0" applyBorder="1"/>
    <xf numFmtId="0" fontId="10" fillId="0" borderId="9" xfId="0" applyFont="1" applyBorder="1" applyAlignment="1">
      <alignment horizontal="left" vertical="center" wrapText="1"/>
    </xf>
    <xf numFmtId="0" fontId="24" fillId="0" borderId="9" xfId="5" applyBorder="1" applyAlignment="1">
      <alignment vertical="center" wrapText="1"/>
    </xf>
    <xf numFmtId="49" fontId="24" fillId="0" borderId="9" xfId="5" applyNumberFormat="1"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14" fontId="0" fillId="2" borderId="9" xfId="0" applyNumberFormat="1" applyFill="1" applyBorder="1" applyAlignment="1">
      <alignment horizontal="center" vertical="center" wrapText="1"/>
    </xf>
    <xf numFmtId="0" fontId="0" fillId="2" borderId="9" xfId="0" applyFill="1" applyBorder="1" applyAlignment="1">
      <alignment vertical="center" wrapText="1"/>
    </xf>
    <xf numFmtId="0" fontId="24" fillId="2" borderId="9" xfId="5" applyFill="1" applyBorder="1" applyAlignment="1">
      <alignment horizontal="center" vertical="center" wrapText="1"/>
    </xf>
    <xf numFmtId="0" fontId="0" fillId="2" borderId="6" xfId="0" applyFill="1" applyBorder="1" applyAlignment="1">
      <alignment horizontal="center" vertical="center" wrapText="1"/>
    </xf>
    <xf numFmtId="0" fontId="10" fillId="0" borderId="6" xfId="0" applyFont="1" applyBorder="1" applyAlignment="1">
      <alignment horizontal="center" vertical="center" wrapText="1"/>
    </xf>
    <xf numFmtId="14" fontId="24" fillId="0" borderId="6" xfId="5" applyNumberFormat="1" applyBorder="1" applyAlignment="1">
      <alignment horizontal="center" vertical="center" wrapText="1"/>
    </xf>
    <xf numFmtId="14" fontId="10" fillId="0" borderId="6" xfId="0" applyNumberFormat="1" applyFont="1" applyBorder="1" applyAlignment="1">
      <alignment horizontal="left" vertical="center" wrapText="1"/>
    </xf>
    <xf numFmtId="14" fontId="0" fillId="0" borderId="6" xfId="0" applyNumberFormat="1" applyBorder="1" applyAlignment="1">
      <alignment horizontal="left" vertical="center" wrapText="1"/>
    </xf>
    <xf numFmtId="49" fontId="24" fillId="0" borderId="56" xfId="5" applyNumberFormat="1" applyBorder="1" applyAlignment="1">
      <alignment horizontal="center" vertical="center" wrapText="1"/>
    </xf>
    <xf numFmtId="14" fontId="0" fillId="0" borderId="56" xfId="0" applyNumberFormat="1" applyBorder="1" applyAlignment="1">
      <alignment horizontal="center" vertical="center"/>
    </xf>
    <xf numFmtId="49" fontId="24" fillId="0" borderId="35" xfId="5" applyNumberFormat="1" applyBorder="1" applyAlignment="1">
      <alignment horizontal="center" vertical="center" wrapText="1"/>
    </xf>
    <xf numFmtId="0" fontId="53" fillId="2" borderId="1" xfId="0" applyFont="1" applyFill="1" applyBorder="1" applyAlignment="1" applyProtection="1">
      <alignment horizontal="center" vertical="center" wrapText="1"/>
      <protection locked="0"/>
    </xf>
    <xf numFmtId="0" fontId="0" fillId="0" borderId="61" xfId="0" applyBorder="1" applyAlignment="1">
      <alignment horizontal="left" vertical="center" wrapText="1"/>
    </xf>
    <xf numFmtId="0" fontId="37" fillId="0" borderId="1" xfId="0" applyFont="1" applyBorder="1" applyAlignment="1">
      <alignment horizontal="left" vertical="center" wrapText="1"/>
    </xf>
    <xf numFmtId="14" fontId="0" fillId="0" borderId="6" xfId="0" applyNumberFormat="1" applyBorder="1" applyAlignment="1">
      <alignment vertical="center"/>
    </xf>
    <xf numFmtId="14" fontId="9" fillId="0" borderId="6" xfId="0" applyNumberFormat="1" applyFont="1" applyBorder="1" applyAlignment="1">
      <alignment horizontal="left" vertical="center" wrapText="1"/>
    </xf>
    <xf numFmtId="0" fontId="16" fillId="0" borderId="0" xfId="0" applyFont="1" applyAlignment="1">
      <alignment horizontal="center" vertical="center"/>
    </xf>
    <xf numFmtId="0" fontId="38" fillId="0" borderId="2" xfId="5" applyFont="1" applyFill="1" applyBorder="1" applyAlignment="1">
      <alignment horizontal="center" vertical="center" wrapText="1"/>
    </xf>
    <xf numFmtId="0" fontId="3" fillId="0" borderId="6" xfId="0" applyFont="1" applyBorder="1" applyAlignment="1" applyProtection="1">
      <alignment horizontal="center" vertical="center" wrapText="1"/>
      <protection locked="0"/>
    </xf>
    <xf numFmtId="0" fontId="27" fillId="0" borderId="39" xfId="0" applyFont="1" applyBorder="1" applyAlignment="1">
      <alignment horizontal="center" vertical="center" wrapText="1"/>
    </xf>
    <xf numFmtId="14" fontId="0" fillId="0" borderId="42" xfId="0" applyNumberFormat="1" applyBorder="1" applyAlignment="1">
      <alignment horizontal="center" vertical="center"/>
    </xf>
    <xf numFmtId="14" fontId="10" fillId="0" borderId="1" xfId="0" applyNumberFormat="1" applyFont="1" applyBorder="1" applyAlignment="1">
      <alignment horizontal="left" vertical="center" wrapText="1"/>
    </xf>
    <xf numFmtId="14" fontId="9" fillId="0" borderId="1" xfId="0" applyNumberFormat="1" applyFont="1" applyBorder="1" applyAlignment="1">
      <alignment horizontal="left" vertical="center" wrapText="1"/>
    </xf>
    <xf numFmtId="0" fontId="9" fillId="10" borderId="2" xfId="0" applyFont="1" applyFill="1" applyBorder="1" applyAlignment="1">
      <alignment vertical="center"/>
    </xf>
    <xf numFmtId="49" fontId="24" fillId="2" borderId="3" xfId="5" applyNumberFormat="1" applyFill="1" applyBorder="1" applyAlignment="1">
      <alignment horizontal="center" vertical="center" wrapText="1"/>
    </xf>
    <xf numFmtId="14" fontId="10" fillId="0" borderId="2" xfId="0" applyNumberFormat="1" applyFont="1" applyBorder="1" applyAlignment="1">
      <alignment horizontal="left" vertical="center" wrapText="1"/>
    </xf>
    <xf numFmtId="14" fontId="9" fillId="0" borderId="2" xfId="0" applyNumberFormat="1" applyFont="1" applyBorder="1" applyAlignment="1">
      <alignment horizontal="left" vertical="center" wrapText="1"/>
    </xf>
    <xf numFmtId="0" fontId="4" fillId="13" borderId="1" xfId="0" applyFont="1" applyFill="1" applyBorder="1" applyAlignment="1">
      <alignment horizontal="center" vertical="center"/>
    </xf>
    <xf numFmtId="0" fontId="4" fillId="14" borderId="1" xfId="0" applyFont="1" applyFill="1" applyBorder="1" applyAlignment="1">
      <alignment horizontal="center" vertical="center"/>
    </xf>
    <xf numFmtId="0" fontId="5" fillId="12" borderId="1" xfId="0" applyFont="1" applyFill="1" applyBorder="1" applyAlignment="1" applyProtection="1">
      <alignment horizontal="center" vertical="center" wrapText="1"/>
      <protection locked="0"/>
    </xf>
    <xf numFmtId="0" fontId="5" fillId="12" borderId="17" xfId="0" applyFont="1" applyFill="1" applyBorder="1" applyAlignment="1" applyProtection="1">
      <alignment horizontal="center" vertical="center" wrapText="1"/>
      <protection locked="0"/>
    </xf>
    <xf numFmtId="14" fontId="7" fillId="14" borderId="11" xfId="0" applyNumberFormat="1" applyFont="1" applyFill="1" applyBorder="1" applyAlignment="1" applyProtection="1">
      <alignment horizontal="center" vertical="center"/>
      <protection locked="0"/>
    </xf>
    <xf numFmtId="14" fontId="7" fillId="14" borderId="10" xfId="0" applyNumberFormat="1" applyFont="1" applyFill="1" applyBorder="1" applyAlignment="1" applyProtection="1">
      <alignment horizontal="center" vertical="center"/>
      <protection locked="0"/>
    </xf>
    <xf numFmtId="0" fontId="4" fillId="14" borderId="11" xfId="0" applyFont="1" applyFill="1" applyBorder="1" applyAlignment="1">
      <alignment horizontal="center" vertical="center"/>
    </xf>
    <xf numFmtId="0" fontId="4" fillId="14" borderId="12" xfId="0" applyFont="1" applyFill="1" applyBorder="1" applyAlignment="1">
      <alignment horizontal="center" vertical="center"/>
    </xf>
    <xf numFmtId="0" fontId="4" fillId="14" borderId="10" xfId="0" applyFont="1" applyFill="1" applyBorder="1" applyAlignment="1">
      <alignment horizontal="center" vertical="center"/>
    </xf>
    <xf numFmtId="0" fontId="4" fillId="3" borderId="1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16" borderId="11" xfId="0" applyFont="1" applyFill="1" applyBorder="1" applyAlignment="1">
      <alignment horizontal="center" vertical="center" wrapText="1"/>
    </xf>
    <xf numFmtId="0" fontId="4" fillId="16" borderId="10" xfId="0" applyFont="1" applyFill="1" applyBorder="1" applyAlignment="1">
      <alignment horizontal="center" vertical="center" wrapText="1"/>
    </xf>
    <xf numFmtId="164" fontId="23" fillId="11" borderId="18" xfId="0" applyNumberFormat="1" applyFont="1" applyFill="1" applyBorder="1" applyAlignment="1" applyProtection="1">
      <alignment horizontal="center" vertical="center" wrapText="1"/>
      <protection locked="0"/>
    </xf>
    <xf numFmtId="164" fontId="23" fillId="11" borderId="19" xfId="0" applyNumberFormat="1" applyFont="1" applyFill="1" applyBorder="1" applyAlignment="1" applyProtection="1">
      <alignment horizontal="center" vertical="center" wrapText="1"/>
      <protection locked="0"/>
    </xf>
    <xf numFmtId="0" fontId="4" fillId="15" borderId="20" xfId="0" applyFont="1" applyFill="1" applyBorder="1" applyAlignment="1">
      <alignment horizontal="center" vertical="center"/>
    </xf>
    <xf numFmtId="0" fontId="4" fillId="15" borderId="1" xfId="0" applyFont="1" applyFill="1" applyBorder="1" applyAlignment="1">
      <alignment horizontal="center" vertical="center"/>
    </xf>
    <xf numFmtId="0" fontId="37" fillId="0" borderId="57" xfId="0" applyFont="1" applyBorder="1" applyAlignment="1">
      <alignment horizontal="center" vertical="center"/>
    </xf>
    <xf numFmtId="14" fontId="0" fillId="2" borderId="6" xfId="0" applyNumberFormat="1" applyFill="1" applyBorder="1" applyAlignment="1">
      <alignment horizontal="center" vertical="center" wrapText="1"/>
    </xf>
    <xf numFmtId="0" fontId="0" fillId="2" borderId="6" xfId="0" applyFill="1" applyBorder="1" applyAlignment="1">
      <alignment vertical="center" wrapText="1"/>
    </xf>
    <xf numFmtId="0" fontId="24" fillId="2" borderId="6" xfId="5" applyFill="1" applyBorder="1" applyAlignment="1">
      <alignment horizontal="center" vertical="center" wrapText="1"/>
    </xf>
    <xf numFmtId="0" fontId="4" fillId="13" borderId="11" xfId="0" applyFont="1" applyFill="1" applyBorder="1" applyAlignment="1">
      <alignment vertical="center"/>
    </xf>
    <xf numFmtId="0" fontId="4" fillId="13" borderId="10" xfId="0" applyFont="1" applyFill="1" applyBorder="1" applyAlignment="1">
      <alignment vertical="center"/>
    </xf>
    <xf numFmtId="0" fontId="0" fillId="0" borderId="57" xfId="0" applyBorder="1" applyAlignment="1">
      <alignment horizontal="center" vertical="center" wrapText="1"/>
    </xf>
    <xf numFmtId="49" fontId="24" fillId="0" borderId="1" xfId="5" applyNumberFormat="1" applyBorder="1" applyAlignment="1">
      <alignment vertical="center" wrapText="1"/>
    </xf>
    <xf numFmtId="0" fontId="24" fillId="0" borderId="6" xfId="5" applyBorder="1" applyAlignment="1">
      <alignment vertical="center"/>
    </xf>
    <xf numFmtId="0" fontId="37" fillId="0" borderId="6" xfId="0" applyFont="1" applyBorder="1" applyAlignment="1">
      <alignment horizontal="center" vertical="center" wrapText="1"/>
    </xf>
    <xf numFmtId="14" fontId="0" fillId="2" borderId="6" xfId="0" applyNumberFormat="1" applyFill="1" applyBorder="1"/>
    <xf numFmtId="14" fontId="0" fillId="2" borderId="2" xfId="0" applyNumberFormat="1" applyFill="1" applyBorder="1" applyAlignment="1">
      <alignment horizontal="center" vertical="center"/>
    </xf>
    <xf numFmtId="0" fontId="24" fillId="2" borderId="1" xfId="5" applyFill="1" applyBorder="1" applyAlignment="1">
      <alignment horizontal="center" vertical="center" wrapText="1"/>
    </xf>
    <xf numFmtId="14" fontId="9" fillId="0" borderId="2" xfId="0" applyNumberFormat="1" applyFont="1" applyBorder="1" applyAlignment="1">
      <alignment vertical="center"/>
    </xf>
    <xf numFmtId="14" fontId="0" fillId="2" borderId="1" xfId="0" applyNumberFormat="1" applyFill="1" applyBorder="1" applyAlignment="1">
      <alignment horizontal="center" vertical="center"/>
    </xf>
    <xf numFmtId="164" fontId="23" fillId="11" borderId="30" xfId="0" applyNumberFormat="1" applyFont="1" applyFill="1" applyBorder="1" applyAlignment="1" applyProtection="1">
      <alignment horizontal="center" vertical="center" wrapText="1"/>
      <protection locked="0"/>
    </xf>
    <xf numFmtId="164" fontId="23" fillId="11" borderId="31" xfId="0" applyNumberFormat="1" applyFont="1" applyFill="1" applyBorder="1" applyAlignment="1" applyProtection="1">
      <alignment horizontal="center" vertical="center" wrapText="1"/>
      <protection locked="0"/>
    </xf>
    <xf numFmtId="164" fontId="23" fillId="11" borderId="66" xfId="0" applyNumberFormat="1" applyFont="1" applyFill="1" applyBorder="1" applyAlignment="1" applyProtection="1">
      <alignment horizontal="center" vertical="center" wrapText="1"/>
      <protection locked="0"/>
    </xf>
    <xf numFmtId="0" fontId="12" fillId="5" borderId="13" xfId="0" applyFont="1" applyFill="1" applyBorder="1" applyAlignment="1">
      <alignment horizontal="center" vertical="center"/>
    </xf>
    <xf numFmtId="0" fontId="12" fillId="5" borderId="14" xfId="0" applyFont="1" applyFill="1" applyBorder="1" applyAlignment="1">
      <alignment horizontal="center" vertical="center"/>
    </xf>
    <xf numFmtId="0" fontId="12" fillId="5" borderId="15" xfId="0" applyFont="1" applyFill="1" applyBorder="1" applyAlignment="1">
      <alignment horizontal="center" vertical="center"/>
    </xf>
    <xf numFmtId="164" fontId="14" fillId="8" borderId="1" xfId="0" applyNumberFormat="1" applyFont="1" applyFill="1" applyBorder="1" applyAlignment="1" applyProtection="1">
      <alignment horizontal="center" vertical="center" wrapText="1"/>
      <protection locked="0"/>
    </xf>
    <xf numFmtId="0" fontId="13" fillId="7" borderId="12" xfId="0" applyFont="1" applyFill="1" applyBorder="1" applyAlignment="1">
      <alignment horizontal="center" vertical="center"/>
    </xf>
    <xf numFmtId="0" fontId="13" fillId="7" borderId="10" xfId="0" applyFont="1" applyFill="1" applyBorder="1" applyAlignment="1">
      <alignment horizontal="center" vertical="center"/>
    </xf>
    <xf numFmtId="0" fontId="13" fillId="9" borderId="11" xfId="0" applyFont="1" applyFill="1" applyBorder="1" applyAlignment="1">
      <alignment horizontal="center" vertical="center"/>
    </xf>
    <xf numFmtId="0" fontId="13" fillId="9" borderId="12" xfId="0" applyFont="1" applyFill="1" applyBorder="1" applyAlignment="1">
      <alignment horizontal="center" vertical="center"/>
    </xf>
    <xf numFmtId="0" fontId="13" fillId="9" borderId="32" xfId="0" applyFont="1" applyFill="1" applyBorder="1" applyAlignment="1">
      <alignment horizontal="center" vertical="center"/>
    </xf>
    <xf numFmtId="0" fontId="61" fillId="0" borderId="67" xfId="0" applyFont="1" applyBorder="1" applyAlignment="1">
      <alignment horizontal="center" vertical="center" wrapText="1"/>
    </xf>
    <xf numFmtId="0" fontId="2" fillId="0" borderId="0" xfId="0" applyFont="1"/>
    <xf numFmtId="0" fontId="2"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62" fillId="0" borderId="8" xfId="0" applyFont="1" applyBorder="1" applyAlignment="1">
      <alignment horizontal="center" vertical="center" wrapText="1"/>
    </xf>
    <xf numFmtId="0" fontId="2" fillId="0" borderId="8" xfId="0" applyFont="1" applyBorder="1" applyAlignment="1">
      <alignment horizontal="center" vertical="center" wrapText="1"/>
    </xf>
    <xf numFmtId="0" fontId="2" fillId="0" borderId="7" xfId="0" applyFont="1" applyBorder="1" applyAlignment="1">
      <alignment horizontal="center" vertical="center" wrapText="1"/>
    </xf>
    <xf numFmtId="0" fontId="63" fillId="0" borderId="8" xfId="0" applyFont="1" applyBorder="1" applyAlignment="1">
      <alignment horizontal="center" vertical="center" wrapText="1"/>
    </xf>
    <xf numFmtId="0" fontId="2" fillId="2" borderId="1" xfId="0" applyFont="1" applyFill="1" applyBorder="1" applyAlignment="1">
      <alignment horizontal="center" vertical="center" wrapText="1"/>
    </xf>
    <xf numFmtId="0" fontId="53" fillId="2" borderId="1" xfId="0" applyFont="1" applyFill="1" applyBorder="1" applyAlignment="1">
      <alignment horizontal="center" vertical="center" wrapText="1"/>
    </xf>
    <xf numFmtId="0" fontId="2" fillId="0" borderId="8" xfId="0" applyFont="1" applyBorder="1" applyAlignment="1">
      <alignment horizontal="center" vertical="top" wrapText="1"/>
    </xf>
    <xf numFmtId="0" fontId="2" fillId="2" borderId="7" xfId="0" applyFont="1" applyFill="1" applyBorder="1" applyAlignment="1">
      <alignment horizontal="center" vertical="center" wrapText="1"/>
    </xf>
    <xf numFmtId="0" fontId="2" fillId="0" borderId="9" xfId="0" applyFont="1" applyBorder="1" applyAlignment="1">
      <alignment horizontal="center" vertical="center" wrapText="1"/>
    </xf>
    <xf numFmtId="0" fontId="0" fillId="4" borderId="0" xfId="0" applyFill="1" applyAlignment="1">
      <alignment vertical="center"/>
    </xf>
    <xf numFmtId="0" fontId="0" fillId="4" borderId="1" xfId="0" applyFill="1" applyBorder="1" applyAlignment="1">
      <alignment horizontal="center" vertical="center" wrapText="1"/>
    </xf>
    <xf numFmtId="0" fontId="0" fillId="4" borderId="1" xfId="0" applyFill="1" applyBorder="1" applyAlignment="1">
      <alignment horizontal="center" vertical="center"/>
    </xf>
    <xf numFmtId="0" fontId="0" fillId="4" borderId="2" xfId="0" applyFill="1" applyBorder="1" applyAlignment="1">
      <alignment vertical="center"/>
    </xf>
    <xf numFmtId="0" fontId="0" fillId="4" borderId="2" xfId="0" applyFill="1" applyBorder="1" applyAlignment="1">
      <alignment horizontal="center" vertical="center"/>
    </xf>
    <xf numFmtId="0" fontId="0" fillId="4" borderId="1" xfId="0" applyFill="1" applyBorder="1" applyAlignment="1">
      <alignment vertical="center"/>
    </xf>
    <xf numFmtId="0" fontId="37" fillId="4" borderId="2" xfId="0" applyFont="1" applyFill="1" applyBorder="1" applyAlignment="1">
      <alignment horizontal="center" vertical="center"/>
    </xf>
    <xf numFmtId="0" fontId="16" fillId="4" borderId="1" xfId="0" applyFont="1" applyFill="1" applyBorder="1" applyAlignment="1">
      <alignment horizontal="center" vertical="center"/>
    </xf>
    <xf numFmtId="0" fontId="37" fillId="4" borderId="2" xfId="0" applyFont="1" applyFill="1" applyBorder="1" applyAlignment="1">
      <alignment vertical="center"/>
    </xf>
    <xf numFmtId="0" fontId="37" fillId="4" borderId="1" xfId="0" applyFont="1" applyFill="1" applyBorder="1" applyAlignment="1">
      <alignment horizontal="center" vertical="center"/>
    </xf>
    <xf numFmtId="0" fontId="37" fillId="4" borderId="1" xfId="0" applyFont="1" applyFill="1" applyBorder="1" applyAlignment="1">
      <alignment horizontal="center" vertical="center" wrapText="1"/>
    </xf>
    <xf numFmtId="0" fontId="34" fillId="4" borderId="0" xfId="0" applyFont="1" applyFill="1" applyAlignment="1">
      <alignment horizontal="center" vertical="center"/>
    </xf>
    <xf numFmtId="0" fontId="22" fillId="4" borderId="1" xfId="0" applyFont="1" applyFill="1" applyBorder="1" applyAlignment="1">
      <alignment horizontal="center" vertical="center"/>
    </xf>
    <xf numFmtId="0" fontId="37" fillId="4" borderId="1" xfId="0" applyFont="1" applyFill="1" applyBorder="1" applyAlignment="1">
      <alignment vertical="center"/>
    </xf>
    <xf numFmtId="0" fontId="0" fillId="4" borderId="8" xfId="0" applyFill="1" applyBorder="1" applyAlignment="1">
      <alignment horizontal="center" vertical="center"/>
    </xf>
    <xf numFmtId="0" fontId="0" fillId="4" borderId="8" xfId="0" applyFill="1" applyBorder="1" applyAlignment="1">
      <alignment vertical="center"/>
    </xf>
    <xf numFmtId="0" fontId="0" fillId="4" borderId="2" xfId="0" applyFill="1" applyBorder="1" applyAlignment="1">
      <alignment horizontal="center" vertical="center" wrapText="1"/>
    </xf>
    <xf numFmtId="0" fontId="9" fillId="4" borderId="2" xfId="0" applyFont="1" applyFill="1" applyBorder="1" applyAlignment="1">
      <alignment horizontal="center" vertical="center"/>
    </xf>
    <xf numFmtId="0" fontId="59" fillId="4" borderId="0" xfId="0" applyFont="1" applyFill="1" applyAlignment="1">
      <alignment horizontal="center" vertical="center"/>
    </xf>
    <xf numFmtId="0" fontId="0" fillId="4" borderId="2" xfId="0" applyFill="1" applyBorder="1" applyAlignment="1">
      <alignment vertical="center" wrapText="1"/>
    </xf>
    <xf numFmtId="3" fontId="0" fillId="4" borderId="2" xfId="0" applyNumberFormat="1" applyFill="1" applyBorder="1" applyAlignment="1">
      <alignment horizontal="center" vertical="center"/>
    </xf>
    <xf numFmtId="0" fontId="0" fillId="4" borderId="23" xfId="0" applyFill="1" applyBorder="1" applyAlignment="1">
      <alignment horizontal="center" vertical="center" wrapText="1"/>
    </xf>
    <xf numFmtId="0" fontId="0" fillId="4" borderId="27" xfId="0" applyFill="1" applyBorder="1" applyAlignment="1">
      <alignment horizontal="center" vertical="center" wrapText="1"/>
    </xf>
    <xf numFmtId="0" fontId="27" fillId="4" borderId="1" xfId="0" applyFont="1" applyFill="1" applyBorder="1" applyAlignment="1">
      <alignment horizontal="center" vertical="center" wrapText="1"/>
    </xf>
    <xf numFmtId="0" fontId="0" fillId="4" borderId="8" xfId="0" applyFill="1" applyBorder="1" applyAlignment="1">
      <alignment horizontal="center" vertical="center" wrapText="1"/>
    </xf>
    <xf numFmtId="0" fontId="34" fillId="4" borderId="22" xfId="0" applyFont="1" applyFill="1" applyBorder="1" applyAlignment="1">
      <alignment horizontal="center" vertical="center" wrapText="1"/>
    </xf>
    <xf numFmtId="0" fontId="0" fillId="4" borderId="0" xfId="0" applyFill="1" applyAlignment="1">
      <alignment horizontal="center" vertical="center"/>
    </xf>
    <xf numFmtId="0" fontId="0" fillId="4" borderId="6" xfId="0" applyFill="1" applyBorder="1" applyAlignment="1">
      <alignment vertical="center"/>
    </xf>
    <xf numFmtId="0" fontId="0" fillId="4" borderId="6" xfId="0" applyFill="1" applyBorder="1" applyAlignment="1">
      <alignment horizontal="center" vertical="center"/>
    </xf>
    <xf numFmtId="0" fontId="60" fillId="4" borderId="0" xfId="0" applyFont="1" applyFill="1" applyAlignment="1">
      <alignment vertical="center"/>
    </xf>
    <xf numFmtId="0" fontId="0" fillId="4" borderId="9" xfId="0" applyFill="1" applyBorder="1" applyAlignment="1">
      <alignment horizontal="center" vertical="center"/>
    </xf>
    <xf numFmtId="0" fontId="0" fillId="4" borderId="6" xfId="0" applyFill="1" applyBorder="1" applyAlignment="1">
      <alignment vertical="center" wrapText="1"/>
    </xf>
    <xf numFmtId="0" fontId="0" fillId="4" borderId="9" xfId="0" applyFill="1" applyBorder="1" applyAlignment="1">
      <alignment vertical="center"/>
    </xf>
    <xf numFmtId="0" fontId="27" fillId="4" borderId="11" xfId="0" applyFont="1" applyFill="1" applyBorder="1" applyAlignment="1">
      <alignment horizontal="center" vertical="center" wrapText="1"/>
    </xf>
    <xf numFmtId="0" fontId="0" fillId="4" borderId="0" xfId="0" applyFill="1" applyAlignment="1">
      <alignment horizontal="center" vertical="center" wrapText="1"/>
    </xf>
    <xf numFmtId="0" fontId="9" fillId="4" borderId="8" xfId="0" applyFont="1" applyFill="1" applyBorder="1" applyAlignment="1">
      <alignment horizontal="center" vertical="center" wrapText="1"/>
    </xf>
    <xf numFmtId="0" fontId="46" fillId="4" borderId="1" xfId="0" applyFont="1" applyFill="1" applyBorder="1" applyAlignment="1">
      <alignment horizontal="center" vertical="center"/>
    </xf>
    <xf numFmtId="0" fontId="37" fillId="4" borderId="8" xfId="0" applyFont="1" applyFill="1" applyBorder="1" applyAlignment="1">
      <alignment horizontal="center" vertical="center" wrapText="1"/>
    </xf>
    <xf numFmtId="0" fontId="9" fillId="4" borderId="23" xfId="0" applyFont="1" applyFill="1" applyBorder="1" applyAlignment="1">
      <alignment horizontal="center" vertical="center" wrapText="1"/>
    </xf>
    <xf numFmtId="0" fontId="36" fillId="4" borderId="1" xfId="0" applyFont="1" applyFill="1" applyBorder="1" applyAlignment="1">
      <alignment horizontal="center" vertical="center" wrapText="1"/>
    </xf>
    <xf numFmtId="0" fontId="36" fillId="4" borderId="8"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26"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24" xfId="0" applyFont="1" applyFill="1" applyBorder="1" applyAlignment="1">
      <alignment horizontal="center" vertical="center" wrapText="1"/>
    </xf>
    <xf numFmtId="0" fontId="0" fillId="4" borderId="33" xfId="0" applyFill="1" applyBorder="1" applyAlignment="1">
      <alignment horizontal="center" vertical="center" wrapText="1"/>
    </xf>
    <xf numFmtId="0" fontId="41" fillId="4" borderId="33" xfId="0" applyFont="1" applyFill="1" applyBorder="1" applyAlignment="1">
      <alignment horizontal="center" vertical="center" wrapText="1"/>
    </xf>
    <xf numFmtId="0" fontId="41" fillId="4" borderId="8" xfId="0" applyFont="1" applyFill="1" applyBorder="1" applyAlignment="1">
      <alignment horizontal="center" vertical="center" wrapText="1"/>
    </xf>
    <xf numFmtId="0" fontId="41" fillId="4" borderId="23" xfId="0" applyFont="1" applyFill="1" applyBorder="1" applyAlignment="1">
      <alignment horizontal="center" vertical="center" wrapText="1"/>
    </xf>
    <xf numFmtId="0" fontId="41" fillId="4" borderId="28" xfId="0" applyFont="1" applyFill="1" applyBorder="1" applyAlignment="1">
      <alignment horizontal="center" vertical="center" wrapText="1"/>
    </xf>
    <xf numFmtId="3" fontId="9" fillId="4" borderId="23" xfId="0" applyNumberFormat="1" applyFont="1" applyFill="1" applyBorder="1" applyAlignment="1">
      <alignment horizontal="center" vertical="center" wrapText="1"/>
    </xf>
    <xf numFmtId="0" fontId="18" fillId="4" borderId="0" xfId="0" applyFont="1" applyFill="1" applyAlignment="1">
      <alignment horizontal="center" vertical="center"/>
    </xf>
    <xf numFmtId="0" fontId="9" fillId="4" borderId="33"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40" fillId="4" borderId="29" xfId="0" applyFont="1" applyFill="1" applyBorder="1" applyAlignment="1">
      <alignment horizontal="center" vertical="center" wrapText="1"/>
    </xf>
    <xf numFmtId="0" fontId="9" fillId="4" borderId="39" xfId="0" applyFont="1" applyFill="1" applyBorder="1" applyAlignment="1">
      <alignment horizontal="center" vertical="center"/>
    </xf>
    <xf numFmtId="0" fontId="40" fillId="4" borderId="26" xfId="0" applyFont="1" applyFill="1" applyBorder="1" applyAlignment="1">
      <alignment horizontal="center" vertical="center" wrapText="1"/>
    </xf>
    <xf numFmtId="0" fontId="40" fillId="4" borderId="23" xfId="0" applyFont="1" applyFill="1" applyBorder="1" applyAlignment="1">
      <alignment horizontal="center" vertical="center" wrapText="1"/>
    </xf>
    <xf numFmtId="0" fontId="18" fillId="4" borderId="0" xfId="0" applyFont="1" applyFill="1" applyAlignment="1">
      <alignment horizontal="center" vertical="center" wrapText="1"/>
    </xf>
    <xf numFmtId="0" fontId="0" fillId="4" borderId="7" xfId="0" applyFill="1" applyBorder="1" applyAlignment="1">
      <alignment horizontal="center" vertical="center" wrapText="1"/>
    </xf>
    <xf numFmtId="0" fontId="9" fillId="4" borderId="7" xfId="0" applyFont="1" applyFill="1" applyBorder="1" applyAlignment="1">
      <alignment horizontal="center" vertical="center" wrapText="1"/>
    </xf>
    <xf numFmtId="0" fontId="0" fillId="4" borderId="9" xfId="0" applyFill="1" applyBorder="1" applyAlignment="1">
      <alignment horizontal="center" vertical="center" wrapText="1"/>
    </xf>
    <xf numFmtId="0" fontId="17" fillId="4" borderId="0" xfId="0" applyFont="1" applyFill="1"/>
    <xf numFmtId="0" fontId="9" fillId="4" borderId="35" xfId="0" applyFont="1" applyFill="1" applyBorder="1" applyAlignment="1">
      <alignment horizontal="center" vertical="center" wrapText="1"/>
    </xf>
    <xf numFmtId="0" fontId="0" fillId="4" borderId="35"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6" xfId="0" applyFill="1" applyBorder="1" applyAlignment="1">
      <alignment horizontal="center" vertical="center" wrapText="1"/>
    </xf>
    <xf numFmtId="0" fontId="9" fillId="4" borderId="27" xfId="0" applyFont="1" applyFill="1" applyBorder="1" applyAlignment="1">
      <alignment horizontal="center" vertical="center" wrapText="1"/>
    </xf>
    <xf numFmtId="0" fontId="40" fillId="4" borderId="22" xfId="0" applyFont="1" applyFill="1" applyBorder="1" applyAlignment="1">
      <alignment horizontal="center" vertical="center" wrapText="1"/>
    </xf>
    <xf numFmtId="0" fontId="0" fillId="4" borderId="0" xfId="0" applyFill="1"/>
    <xf numFmtId="164" fontId="14" fillId="8" borderId="35" xfId="0" applyNumberFormat="1" applyFont="1" applyFill="1" applyBorder="1" applyAlignment="1" applyProtection="1">
      <alignment horizontal="center" vertical="center" wrapText="1"/>
      <protection locked="0"/>
    </xf>
    <xf numFmtId="0" fontId="0" fillId="2" borderId="0" xfId="0" applyFill="1" applyAlignment="1">
      <alignment vertical="center"/>
    </xf>
    <xf numFmtId="0" fontId="0" fillId="2" borderId="0" xfId="0" applyFill="1" applyAlignment="1">
      <alignment horizontal="center" vertical="center"/>
    </xf>
    <xf numFmtId="0" fontId="17" fillId="2" borderId="0" xfId="0" applyFont="1" applyFill="1"/>
    <xf numFmtId="0" fontId="0" fillId="19" borderId="0" xfId="0" applyFill="1" applyAlignment="1">
      <alignment horizontal="center" vertical="center"/>
    </xf>
    <xf numFmtId="0" fontId="0" fillId="19" borderId="1" xfId="0" applyFill="1" applyBorder="1" applyAlignment="1">
      <alignment horizontal="center" vertical="center" wrapText="1"/>
    </xf>
    <xf numFmtId="0" fontId="27" fillId="19" borderId="1" xfId="0" applyFont="1" applyFill="1" applyBorder="1" applyAlignment="1">
      <alignment horizontal="center" vertical="center" wrapText="1"/>
    </xf>
    <xf numFmtId="0" fontId="27" fillId="19" borderId="1" xfId="0" applyFont="1" applyFill="1" applyBorder="1" applyAlignment="1">
      <alignment horizontal="center" vertical="center"/>
    </xf>
    <xf numFmtId="0" fontId="0" fillId="19" borderId="1" xfId="0" applyFill="1" applyBorder="1" applyAlignment="1">
      <alignment horizontal="center" vertical="center"/>
    </xf>
    <xf numFmtId="0" fontId="9" fillId="19" borderId="1" xfId="0" applyFont="1" applyFill="1" applyBorder="1" applyAlignment="1">
      <alignment horizontal="center" vertical="center" wrapText="1"/>
    </xf>
    <xf numFmtId="0" fontId="9" fillId="19" borderId="1" xfId="0" applyFont="1" applyFill="1" applyBorder="1" applyAlignment="1">
      <alignment horizontal="center" vertical="center"/>
    </xf>
    <xf numFmtId="0" fontId="9" fillId="19" borderId="38" xfId="0" applyFont="1" applyFill="1" applyBorder="1" applyAlignment="1">
      <alignment horizontal="center" vertical="center" wrapText="1"/>
    </xf>
    <xf numFmtId="0" fontId="28" fillId="19" borderId="1" xfId="0" applyFont="1" applyFill="1" applyBorder="1" applyAlignment="1">
      <alignment horizontal="center" vertical="center" wrapText="1"/>
    </xf>
    <xf numFmtId="0" fontId="0" fillId="19" borderId="8" xfId="0" applyFill="1" applyBorder="1" applyAlignment="1">
      <alignment horizontal="center" vertical="center" wrapText="1"/>
    </xf>
    <xf numFmtId="0" fontId="9" fillId="19" borderId="8" xfId="0" applyFont="1" applyFill="1" applyBorder="1" applyAlignment="1">
      <alignment horizontal="center" vertical="center" wrapText="1"/>
    </xf>
    <xf numFmtId="0" fontId="0" fillId="19" borderId="35" xfId="0" applyFill="1" applyBorder="1" applyAlignment="1">
      <alignment horizontal="center" vertical="center"/>
    </xf>
    <xf numFmtId="0" fontId="0" fillId="19" borderId="37" xfId="0" applyFill="1" applyBorder="1" applyAlignment="1">
      <alignment horizontal="center" vertical="center"/>
    </xf>
    <xf numFmtId="0" fontId="9" fillId="19" borderId="35" xfId="0" applyFont="1" applyFill="1" applyBorder="1" applyAlignment="1">
      <alignment horizontal="center" vertical="center"/>
    </xf>
    <xf numFmtId="0" fontId="0" fillId="19" borderId="9" xfId="0" applyFill="1" applyBorder="1" applyAlignment="1">
      <alignment horizontal="center" vertical="center"/>
    </xf>
    <xf numFmtId="0" fontId="0" fillId="19" borderId="0" xfId="0" applyFill="1" applyAlignment="1">
      <alignment vertical="center" wrapText="1"/>
    </xf>
    <xf numFmtId="0" fontId="0" fillId="19" borderId="3" xfId="0" applyFill="1" applyBorder="1" applyAlignment="1">
      <alignment horizontal="center" vertical="center" wrapText="1"/>
    </xf>
    <xf numFmtId="0" fontId="9" fillId="19" borderId="2" xfId="0" applyFont="1" applyFill="1" applyBorder="1" applyAlignment="1">
      <alignment horizontal="center" vertical="center" wrapText="1"/>
    </xf>
    <xf numFmtId="0" fontId="0" fillId="19" borderId="9" xfId="0" applyFill="1" applyBorder="1" applyAlignment="1">
      <alignment horizontal="center" vertical="center" wrapText="1"/>
    </xf>
    <xf numFmtId="0" fontId="9" fillId="19" borderId="3" xfId="0" applyFont="1" applyFill="1" applyBorder="1" applyAlignment="1">
      <alignment horizontal="center" vertical="center" wrapText="1"/>
    </xf>
    <xf numFmtId="0" fontId="9" fillId="19" borderId="33" xfId="0" applyFont="1" applyFill="1" applyBorder="1" applyAlignment="1">
      <alignment horizontal="center" vertical="center" wrapText="1"/>
    </xf>
    <xf numFmtId="0" fontId="9" fillId="19" borderId="23" xfId="0" applyFont="1" applyFill="1" applyBorder="1" applyAlignment="1">
      <alignment horizontal="center" vertical="center" wrapText="1"/>
    </xf>
    <xf numFmtId="0" fontId="0" fillId="19" borderId="50" xfId="0" applyFill="1" applyBorder="1" applyAlignment="1">
      <alignment horizontal="center" vertical="center" wrapText="1"/>
    </xf>
    <xf numFmtId="0" fontId="9" fillId="19" borderId="50" xfId="0" applyFont="1" applyFill="1" applyBorder="1" applyAlignment="1">
      <alignment horizontal="center" vertical="center" wrapText="1"/>
    </xf>
    <xf numFmtId="0" fontId="9" fillId="19" borderId="9" xfId="0" applyFont="1" applyFill="1" applyBorder="1" applyAlignment="1">
      <alignment horizontal="center" vertical="center" wrapText="1"/>
    </xf>
    <xf numFmtId="0" fontId="14" fillId="9" borderId="35" xfId="0" applyFont="1" applyFill="1" applyBorder="1" applyAlignment="1" applyProtection="1">
      <alignment horizontal="center" vertical="center" wrapText="1"/>
      <protection locked="0"/>
    </xf>
    <xf numFmtId="0" fontId="0" fillId="2" borderId="0" xfId="0" applyFill="1" applyAlignment="1">
      <alignment vertical="center" wrapText="1"/>
    </xf>
  </cellXfs>
  <cellStyles count="6">
    <cellStyle name="Hiperlink" xfId="5" builtinId="8"/>
    <cellStyle name="Normal" xfId="0" builtinId="0"/>
    <cellStyle name="Normal 2" xfId="2" xr:uid="{00000000-0005-0000-0000-000003000000}"/>
    <cellStyle name="Normal 2 2" xfId="3" xr:uid="{00000000-0005-0000-0000-000004000000}"/>
    <cellStyle name="Normal 3" xfId="1" xr:uid="{00000000-0005-0000-0000-000005000000}"/>
    <cellStyle name="Normal 4" xfId="4" xr:uid="{00000000-0005-0000-0000-000006000000}"/>
  </cellStyles>
  <dxfs count="3260">
    <dxf>
      <font>
        <strike val="0"/>
        <outline val="0"/>
        <shadow val="0"/>
        <u val="none"/>
        <vertAlign val="baseline"/>
        <color theme="1"/>
      </font>
      <fill>
        <patternFill>
          <fgColor indexed="64"/>
          <bgColor theme="7" tint="0.79998168889431442"/>
        </patternFill>
      </fill>
      <alignment horizontal="center" vertical="center" textRotation="0" wrapText="1" indent="0" justifyLastLine="0" shrinkToFit="0" readingOrder="0"/>
      <border diagonalUp="0" diagonalDown="0" outline="0">
        <left style="thin">
          <color theme="0" tint="-0.499984740745262"/>
        </left>
        <right/>
        <top style="thin">
          <color theme="0" tint="-0.499984740745262"/>
        </top>
        <bottom style="thin">
          <color theme="0" tint="-0.499984740745262"/>
        </bottom>
      </border>
    </dxf>
    <dxf>
      <font>
        <strike val="0"/>
        <outline val="0"/>
        <shadow val="0"/>
        <u val="none"/>
        <vertAlign val="baseline"/>
        <color theme="1"/>
        <name val="Calibri"/>
        <family val="2"/>
        <scheme val="minor"/>
      </font>
      <fill>
        <patternFill>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fgColor indexed="64"/>
          <bgColor theme="9" tint="0.79998168889431442"/>
        </patternFill>
      </fill>
      <border diagonalUp="0" diagonalDown="0" outline="0">
        <left style="thin">
          <color theme="0" tint="-0.499984740745262"/>
        </left>
        <right style="thin">
          <color theme="0" tint="-0.499984740745262"/>
        </right>
        <top style="thin">
          <color theme="0" tint="-0.499984740745262"/>
        </top>
        <bottom style="thin">
          <color theme="0" tint="-0.499984740745262"/>
        </bottom>
      </border>
    </dxf>
    <dxf>
      <font>
        <strike val="0"/>
        <outline val="0"/>
        <shadow val="0"/>
        <u val="none"/>
        <vertAlign val="baseline"/>
        <color theme="1"/>
      </font>
      <fill>
        <patternFill>
          <fgColor indexed="64"/>
          <bgColor theme="9" tint="0.79998168889431442"/>
        </patternFill>
      </fill>
      <alignment horizontal="center" vertical="center" textRotation="0" wrapText="1" indent="0" justifyLastLine="0" shrinkToFit="0" readingOrder="0"/>
      <border diagonalUp="0" diagonalDown="0" outline="0">
        <left style="thin">
          <color theme="0" tint="-0.499984740745262"/>
        </left>
        <right style="thin">
          <color theme="0" tint="-0.499984740745262"/>
        </right>
        <top/>
        <bottom style="thin">
          <color theme="0" tint="-0.499984740745262"/>
        </bottom>
      </border>
    </dxf>
    <dxf>
      <font>
        <strike val="0"/>
        <outline val="0"/>
        <shadow val="0"/>
        <u val="none"/>
        <vertAlign val="baseline"/>
        <color theme="1"/>
      </font>
      <fill>
        <patternFill>
          <fgColor indexed="64"/>
          <bgColor theme="9" tint="0.79998168889431442"/>
        </patternFill>
      </fill>
      <alignment horizontal="general" vertical="center" textRotation="0" wrapText="0"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dxf>
    <dxf>
      <font>
        <b/>
        <strike val="0"/>
        <outline val="0"/>
        <shadow val="0"/>
        <u val="none"/>
        <vertAlign val="baseline"/>
        <color theme="1"/>
      </font>
      <alignment horizontal="center" vertical="center" textRotation="0" wrapText="1" indent="0" justifyLastLine="0" shrinkToFit="0" readingOrder="0"/>
      <border diagonalUp="0" diagonalDown="0" outline="0">
        <left style="thin">
          <color theme="0" tint="-0.499984740745262"/>
        </left>
        <right style="thin">
          <color theme="0" tint="-0.499984740745262"/>
        </right>
        <top/>
        <bottom style="thin">
          <color theme="0" tint="-0.499984740745262"/>
        </bottom>
      </border>
    </dxf>
    <dxf>
      <font>
        <strike val="0"/>
        <outline val="0"/>
        <shadow val="0"/>
        <u val="none"/>
        <vertAlign val="baseline"/>
        <color theme="1"/>
      </font>
      <alignment horizontal="left" vertical="center" textRotation="0" wrapText="1" indent="0" justifyLastLine="0" shrinkToFit="0" readingOrder="0"/>
      <border diagonalUp="0" diagonalDown="0" outline="0">
        <left/>
        <right style="thin">
          <color theme="0" tint="-0.499984740745262"/>
        </right>
        <top/>
        <bottom style="thin">
          <color theme="0" tint="-0.499984740745262"/>
        </bottom>
      </border>
    </dxf>
    <dxf>
      <font>
        <strike val="0"/>
        <outline val="0"/>
        <shadow val="0"/>
        <u val="none"/>
        <vertAlign val="baseline"/>
        <color theme="1"/>
      </font>
      <alignment horizontal="center" vertical="center" textRotation="0" wrapText="1" indent="0" justifyLastLine="0" shrinkToFit="0" readingOrder="0"/>
      <border diagonalUp="0" diagonalDown="0" outline="0">
        <left style="thin">
          <color theme="0" tint="-0.499984740745262"/>
        </left>
        <right/>
        <top/>
        <bottom style="thin">
          <color theme="0" tint="-0.499984740745262"/>
        </bottom>
      </border>
    </dxf>
    <dxf>
      <numFmt numFmtId="30" formatCode="@"/>
      <alignment horizontal="center" vertical="center" textRotation="0" wrapText="1" indent="0" justifyLastLine="0" shrinkToFit="0" readingOrder="0"/>
      <border diagonalUp="0" diagonalDown="0">
        <left style="thin">
          <color theme="0" tint="-0.499984740745262"/>
        </left>
        <right/>
        <top style="thin">
          <color theme="0" tint="-0.499984740745262"/>
        </top>
        <bottom style="thin">
          <color theme="0" tint="-0.499984740745262"/>
        </bottom>
        <vertical/>
        <horizontal/>
      </border>
    </dxf>
    <dxf>
      <alignment horizontal="general" vertical="center"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numFmt numFmtId="19" formatCode="dd/mm/yyyy"/>
      <alignment horizontal="center" vertical="center"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numFmt numFmtId="19" formatCode="dd/mm/yyyy"/>
      <alignment horizontal="center" vertical="center"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alignment horizontal="center" vertical="center"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numFmt numFmtId="19" formatCode="dd/mm/yyyy"/>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numFmt numFmtId="19" formatCode="dd/mm/yyyy"/>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numFmt numFmtId="19" formatCode="dd/mm/yyyy"/>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alignment horizontal="left"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vertical/>
        <horizontal/>
      </border>
    </dxf>
    <dxf>
      <alignment horizontal="general"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numFmt numFmtId="0" formatCode="General"/>
      <alignment horizontal="center" vertical="center"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numFmt numFmtId="19" formatCode="dd/mm/yyyy"/>
      <alignment horizontal="center" vertical="center"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numFmt numFmtId="19" formatCode="dd/mm/yyyy"/>
      <alignment horizontal="center" vertical="center"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numFmt numFmtId="19" formatCode="dd/mm/yyyy"/>
      <alignment horizontal="center" vertical="center"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alignment horizontal="center" vertical="center"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alignment horizontal="left"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border diagonalUp="0" diagonalDown="0">
        <left style="thin">
          <color theme="0" tint="-0.499984740745262"/>
        </left>
        <right style="thin">
          <color theme="0" tint="-0.499984740745262"/>
        </right>
        <top style="thin">
          <color theme="0" tint="-0.499984740745262"/>
        </top>
        <bottom/>
        <vertical/>
        <horizontal/>
      </border>
    </dxf>
    <dxf>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numFmt numFmtId="19" formatCode="dd/mm/yyyy"/>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numFmt numFmtId="19" formatCode="dd/mm/yyyy"/>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numFmt numFmtId="19" formatCode="dd/mm/yyyy"/>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b/>
        <i val="0"/>
        <strike val="0"/>
        <condense val="0"/>
        <extend val="0"/>
        <outline val="0"/>
        <shadow val="0"/>
        <u val="none"/>
        <vertAlign val="baseline"/>
        <sz val="11"/>
        <color rgb="FF00B050"/>
        <name val="Calibri"/>
        <family val="2"/>
        <scheme val="minor"/>
      </font>
      <alignment horizontal="left"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numFmt numFmtId="19" formatCode="dd/mm/yyyy"/>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numFmt numFmtId="19" formatCode="dd/mm/yyyy"/>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numFmt numFmtId="19" formatCode="dd/mm/yyyy"/>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b/>
        <i val="0"/>
        <strike val="0"/>
        <condense val="0"/>
        <extend val="0"/>
        <outline val="0"/>
        <shadow val="0"/>
        <u val="none"/>
        <vertAlign val="baseline"/>
        <sz val="11"/>
        <color rgb="FF00B050"/>
        <name val="Calibri"/>
        <family val="2"/>
        <scheme val="minor"/>
      </font>
      <alignment horizontal="left"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vertical/>
        <horizontal/>
      </border>
    </dxf>
    <dxf>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vertical/>
        <horizontal/>
      </border>
    </dxf>
    <dxf>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numFmt numFmtId="19" formatCode="dd/mm/yyyy"/>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alignment horizontal="center" vertical="center"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b/>
        <color rgb="FF000000"/>
      </font>
      <fill>
        <patternFill patternType="solid">
          <fgColor indexed="64"/>
          <bgColor theme="0"/>
        </patternFill>
      </fill>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vertical/>
        <horizontal/>
      </border>
      <protection locked="0" hidden="0"/>
    </dxf>
    <dxf>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vertical/>
        <horizontal/>
      </border>
    </dxf>
    <dxf>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vertical/>
        <horizontal/>
      </border>
    </dxf>
    <dxf>
      <alignment horizontal="center" vertical="center" textRotation="0" wrapText="1"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dxf>
    <dxf>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vertical/>
        <horizontal/>
      </border>
    </dxf>
    <dxf>
      <numFmt numFmtId="0" formatCode="General"/>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alignment horizontal="general"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numFmt numFmtId="19" formatCode="dd/mm/yyyy"/>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alignment horizontal="left" vertical="center" textRotation="0" wrapText="1" indent="0" justifyLastLine="0" shrinkToFit="0" readingOrder="0"/>
      <border diagonalUp="0" diagonalDown="0">
        <left/>
        <right style="thin">
          <color theme="0" tint="-0.499984740745262"/>
        </right>
        <top style="thin">
          <color theme="0" tint="-0.499984740745262"/>
        </top>
        <bottom style="thin">
          <color theme="0" tint="-0.499984740745262"/>
        </bottom>
        <vertical/>
        <horizontal/>
      </border>
    </dxf>
    <dxf>
      <font>
        <strike val="0"/>
        <outline val="0"/>
        <shadow val="0"/>
        <u val="none"/>
        <vertAlign val="baseline"/>
        <color theme="1"/>
      </font>
      <alignment horizontal="center" vertical="center" textRotation="0" wrapText="0" indent="0" justifyLastLine="0" shrinkToFit="0" readingOrder="0"/>
      <border diagonalUp="0" diagonalDown="0" outline="0">
        <left style="thin">
          <color theme="0" tint="-0.499984740745262"/>
        </left>
        <right style="thin">
          <color indexed="64"/>
        </right>
        <top style="thin">
          <color theme="0" tint="-0.499984740745262"/>
        </top>
        <bottom style="thin">
          <color theme="0" tint="-0.499984740745262"/>
        </bottom>
      </border>
    </dxf>
    <dxf>
      <font>
        <strike val="0"/>
        <outline val="0"/>
        <shadow val="0"/>
        <u val="none"/>
        <vertAlign val="baseline"/>
        <color theme="1"/>
      </font>
      <border diagonalUp="0" diagonalDown="0" outline="0">
        <left style="thin">
          <color theme="0" tint="-0.499984740745262"/>
        </left>
        <right style="thin">
          <color theme="0" tint="-0.499984740745262"/>
        </right>
        <top style="thin">
          <color theme="0" tint="-0.499984740745262"/>
        </top>
        <bottom style="thin">
          <color theme="0" tint="-0.499984740745262"/>
        </bottom>
      </border>
    </dxf>
    <dxf>
      <font>
        <strike val="0"/>
        <outline val="0"/>
        <shadow val="0"/>
        <u val="none"/>
        <vertAlign val="baseline"/>
        <color theme="1"/>
      </font>
      <alignment horizontal="center" vertical="center" textRotation="0" wrapText="1"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dxf>
    <dxf>
      <font>
        <strike val="0"/>
        <outline val="0"/>
        <shadow val="0"/>
        <u val="none"/>
        <vertAlign val="baseline"/>
        <color theme="1"/>
      </font>
      <alignment horizontal="center" vertical="center" textRotation="0" wrapText="1"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dxf>
    <dxf>
      <font>
        <strike val="0"/>
        <outline val="0"/>
        <shadow val="0"/>
        <u val="none"/>
        <vertAlign val="baseline"/>
        <color theme="1"/>
      </font>
      <alignment horizontal="center" vertical="center" textRotation="0" wrapText="1" indent="0" justifyLastLine="0" shrinkToFit="0" readingOrder="0"/>
      <border diagonalUp="0" diagonalDown="0" outline="0">
        <left style="thin">
          <color theme="0" tint="-0.499984740745262"/>
        </left>
        <right style="thin">
          <color theme="0" tint="-0.499984740745262"/>
        </right>
        <top/>
        <bottom style="thin">
          <color theme="0" tint="-0.499984740745262"/>
        </bottom>
      </border>
    </dxf>
    <dxf>
      <font>
        <strike val="0"/>
        <outline val="0"/>
        <shadow val="0"/>
        <u val="none"/>
        <vertAlign val="baseline"/>
        <color theme="1"/>
      </font>
      <alignment horizontal="center" vertical="center" textRotation="0" wrapText="1" indent="0" justifyLastLine="0" shrinkToFit="0" readingOrder="0"/>
      <border diagonalUp="0" diagonalDown="0" outline="0">
        <left style="thin">
          <color theme="0" tint="-0.499984740745262"/>
        </left>
        <right style="thin">
          <color theme="0" tint="-0.499984740745262"/>
        </right>
        <top/>
        <bottom style="thin">
          <color theme="0" tint="-0.499984740745262"/>
        </bottom>
      </border>
    </dxf>
    <dxf>
      <font>
        <strike val="0"/>
        <outline val="0"/>
        <shadow val="0"/>
        <u val="none"/>
        <vertAlign val="baseline"/>
        <color theme="1"/>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dxf>
    <dxf>
      <font>
        <strike val="0"/>
        <outline val="0"/>
        <shadow val="0"/>
        <u val="none"/>
        <vertAlign val="baseline"/>
        <color theme="1"/>
      </font>
      <alignment horizontal="center" vertical="center" textRotation="0" wrapText="1" indent="0" justifyLastLine="0" shrinkToFit="0" readingOrder="0"/>
      <border diagonalUp="0" diagonalDown="0" outline="0">
        <left style="thin">
          <color theme="0" tint="-0.499984740745262"/>
        </left>
        <right style="thin">
          <color theme="0" tint="-0.499984740745262"/>
        </right>
        <top/>
        <bottom style="thin">
          <color theme="0" tint="-0.499984740745262"/>
        </bottom>
      </border>
    </dxf>
    <dxf>
      <font>
        <strike val="0"/>
        <outline val="0"/>
        <shadow val="0"/>
        <u val="none"/>
        <vertAlign val="baseline"/>
        <color theme="1"/>
      </font>
      <alignment horizontal="center" vertical="center" textRotation="0" wrapText="1" indent="0" justifyLastLine="0" shrinkToFit="0" readingOrder="0"/>
      <border diagonalUp="0" diagonalDown="0" outline="0">
        <left style="thin">
          <color theme="0" tint="-0.499984740745262"/>
        </left>
        <right style="thin">
          <color theme="0" tint="-0.499984740745262"/>
        </right>
        <top/>
        <bottom style="thin">
          <color theme="0" tint="-0.499984740745262"/>
        </bottom>
      </border>
    </dxf>
    <dxf>
      <font>
        <strike val="0"/>
        <outline val="0"/>
        <shadow val="0"/>
        <u val="none"/>
        <vertAlign val="baseline"/>
        <color theme="1"/>
      </font>
      <alignment horizontal="left" vertical="center" textRotation="0" wrapText="1" indent="0" justifyLastLine="0" shrinkToFit="0" readingOrder="0"/>
      <border diagonalUp="0" diagonalDown="0" outline="0">
        <left style="thin">
          <color theme="0" tint="-0.499984740745262"/>
        </left>
        <right style="thin">
          <color theme="0" tint="-0.499984740745262"/>
        </right>
        <top/>
        <bottom style="thin">
          <color theme="0" tint="-0.499984740745262"/>
        </bottom>
      </border>
    </dxf>
    <dxf>
      <font>
        <strike val="0"/>
        <outline val="0"/>
        <shadow val="0"/>
        <u val="none"/>
        <vertAlign val="baseline"/>
        <color theme="1"/>
      </font>
      <alignment horizontal="center" vertical="center" textRotation="0" wrapText="1" indent="0" justifyLastLine="0" shrinkToFit="0" readingOrder="0"/>
      <border diagonalUp="0" diagonalDown="0" outline="0">
        <left style="thin">
          <color theme="0" tint="-0.499984740745262"/>
        </left>
        <right style="thin">
          <color theme="0" tint="-0.499984740745262"/>
        </right>
        <top/>
        <bottom style="thin">
          <color theme="0" tint="-0.499984740745262"/>
        </bottom>
      </border>
    </dxf>
    <dxf>
      <border outline="0">
        <right style="thin">
          <color theme="0" tint="-0.499984740745262"/>
        </right>
      </border>
    </dxf>
    <dxf>
      <alignment horizontal="center"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9" tint="0.79998168889431442"/>
        </patternFill>
      </fill>
      <alignment horizontal="center" vertical="center" textRotation="0" wrapText="1" indent="0" justifyLastLine="0" shrinkToFit="0" readingOrder="0"/>
      <border diagonalUp="0" diagonalDown="0" outline="0">
        <left style="thin">
          <color theme="0" tint="-0.499984740745262"/>
        </left>
        <right style="thin">
          <color theme="0" tint="-0.499984740745262"/>
        </right>
        <top/>
        <bottom/>
      </border>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rgb="FFFFAFAF"/>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rgb="FFFFAFAF"/>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ont>
        <color theme="0" tint="-0.24994659260841701"/>
      </font>
      <fill>
        <patternFill patternType="lightGray">
          <fgColor theme="0" tint="-0.14996795556505021"/>
          <bgColor theme="0" tint="-4.9989318521683403E-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ont>
        <color theme="0" tint="-0.24994659260841701"/>
      </font>
      <fill>
        <patternFill patternType="lightGray">
          <fgColor theme="0" tint="-0.14996795556505021"/>
          <bgColor theme="0" tint="-4.9989318521683403E-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ont>
        <color theme="0" tint="-0.24994659260841701"/>
      </font>
      <fill>
        <patternFill patternType="lightGray">
          <fgColor theme="0" tint="-0.14996795556505021"/>
          <bgColor theme="0" tint="-4.9989318521683403E-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ont>
        <color theme="0" tint="-0.24994659260841701"/>
      </font>
      <fill>
        <patternFill patternType="lightGray">
          <fgColor theme="0" tint="-0.14996795556505021"/>
          <bgColor theme="0" tint="-4.9989318521683403E-2"/>
        </patternFill>
      </fill>
    </dxf>
    <dxf>
      <fill>
        <patternFill>
          <bgColor theme="7" tint="0.39994506668294322"/>
        </patternFill>
      </fill>
    </dxf>
    <dxf>
      <font>
        <color theme="0" tint="-0.24994659260841701"/>
      </font>
      <fill>
        <patternFill patternType="lightGray">
          <fgColor theme="0" tint="-0.14996795556505021"/>
          <bgColor theme="0" tint="-4.9989318521683403E-2"/>
        </patternFill>
      </fill>
    </dxf>
    <dxf>
      <fill>
        <patternFill patternType="lightTrellis">
          <fgColor theme="0" tint="-0.14996795556505021"/>
          <bgColor rgb="FFFFFF00"/>
        </patternFill>
      </fill>
    </dxf>
    <dxf>
      <font>
        <b/>
        <i/>
        <color rgb="FF538022"/>
      </font>
      <fill>
        <patternFill>
          <bgColor rgb="FFC6E6A2"/>
        </patternFill>
      </fill>
    </dxf>
    <dxf>
      <font>
        <b/>
        <i/>
        <color theme="1" tint="0.24994659260841701"/>
      </font>
      <fill>
        <patternFill>
          <bgColor theme="0" tint="-0.14996795556505021"/>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ont>
        <color theme="0" tint="-0.24994659260841701"/>
      </font>
      <fill>
        <patternFill patternType="lightGray">
          <fgColor theme="0" tint="-0.14996795556505021"/>
          <bgColor theme="0" tint="-4.9989318521683403E-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ont>
        <color theme="0" tint="-0.24994659260841701"/>
      </font>
      <fill>
        <patternFill patternType="lightGray">
          <fgColor theme="0" tint="-0.14996795556505021"/>
          <bgColor theme="0" tint="-4.9989318521683403E-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ont>
        <color theme="0" tint="-0.24994659260841701"/>
      </font>
      <fill>
        <patternFill patternType="lightGray">
          <fgColor theme="0" tint="-0.14996795556505021"/>
          <bgColor theme="0" tint="-4.9989318521683403E-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ont>
        <color theme="0" tint="-0.24994659260841701"/>
      </font>
      <fill>
        <patternFill patternType="lightGray">
          <fgColor theme="0" tint="-0.14996795556505021"/>
          <bgColor theme="0" tint="-4.9989318521683403E-2"/>
        </patternFill>
      </fill>
    </dxf>
    <dxf>
      <fill>
        <patternFill>
          <bgColor theme="7" tint="0.39994506668294322"/>
        </patternFill>
      </fill>
    </dxf>
    <dxf>
      <font>
        <color theme="0" tint="-0.24994659260841701"/>
      </font>
      <fill>
        <patternFill patternType="lightGray">
          <fgColor theme="0" tint="-0.14996795556505021"/>
          <bgColor theme="0" tint="-4.9989318521683403E-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ont>
        <color theme="0" tint="-0.24994659260841701"/>
      </font>
      <fill>
        <patternFill patternType="lightGray">
          <fgColor theme="0" tint="-0.14996795556505021"/>
          <bgColor theme="0" tint="-4.9989318521683403E-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ont>
        <color theme="0" tint="-0.24994659260841701"/>
      </font>
      <fill>
        <patternFill patternType="lightGray">
          <fgColor theme="0" tint="-0.14996795556505021"/>
          <bgColor theme="0" tint="-4.9989318521683403E-2"/>
        </patternFill>
      </fill>
    </dxf>
    <dxf>
      <fill>
        <patternFill>
          <bgColor theme="7" tint="0.39994506668294322"/>
        </patternFill>
      </fill>
    </dxf>
    <dxf>
      <fill>
        <patternFill>
          <bgColor theme="7" tint="0.3999450666829432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ont>
        <color theme="0" tint="-0.24994659260841701"/>
      </font>
      <fill>
        <patternFill patternType="lightGray">
          <fgColor theme="0" tint="-0.14996795556505021"/>
          <bgColor theme="0" tint="-4.9989318521683403E-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ill>
        <patternFill>
          <bgColor theme="7" tint="0.39994506668294322"/>
        </patternFill>
      </fill>
    </dxf>
    <dxf>
      <fill>
        <patternFill>
          <bgColor theme="7" tint="0.3999450666829432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ont>
        <color theme="0" tint="-0.24994659260841701"/>
      </font>
      <fill>
        <patternFill patternType="lightGray">
          <fgColor theme="0" tint="-0.14996795556505021"/>
          <bgColor theme="0" tint="-4.9989318521683403E-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ill>
        <patternFill>
          <bgColor theme="7" tint="0.3999450666829432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ill>
        <patternFill>
          <bgColor theme="7" tint="0.39994506668294322"/>
        </patternFill>
      </fill>
    </dxf>
    <dxf>
      <font>
        <color theme="0" tint="-0.24994659260841701"/>
      </font>
      <fill>
        <patternFill patternType="lightGray">
          <fgColor theme="0" tint="-0.14996795556505021"/>
          <bgColor theme="0" tint="-4.9989318521683403E-2"/>
        </patternFill>
      </fill>
    </dxf>
    <dxf>
      <fill>
        <patternFill>
          <bgColor theme="7" tint="0.39994506668294322"/>
        </patternFill>
      </fill>
    </dxf>
    <dxf>
      <font>
        <color theme="0" tint="-0.24994659260841701"/>
      </font>
      <fill>
        <patternFill patternType="lightGray">
          <fgColor theme="0" tint="-0.14996795556505021"/>
          <bgColor theme="0" tint="-4.9989318521683403E-2"/>
        </patternFill>
      </fill>
    </dxf>
    <dxf>
      <fill>
        <patternFill>
          <bgColor theme="7" tint="0.3999450666829432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ill>
        <patternFill patternType="lightTrellis">
          <fgColor theme="0" tint="-0.14996795556505021"/>
          <bgColor rgb="FFFFFF00"/>
        </patternFill>
      </fill>
    </dxf>
    <dxf>
      <font>
        <b/>
        <i/>
        <color rgb="FF538022"/>
      </font>
      <fill>
        <patternFill>
          <bgColor rgb="FFC6E6A2"/>
        </patternFill>
      </fill>
    </dxf>
    <dxf>
      <font>
        <b/>
        <i/>
        <color theme="1" tint="0.24994659260841701"/>
      </font>
      <fill>
        <patternFill>
          <bgColor theme="0" tint="-0.14996795556505021"/>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ill>
        <patternFill patternType="lightTrellis">
          <fgColor theme="0" tint="-0.14996795556505021"/>
          <bgColor rgb="FFFFFF00"/>
        </patternFill>
      </fill>
    </dxf>
    <dxf>
      <font>
        <b/>
        <i/>
        <color rgb="FF538022"/>
      </font>
      <fill>
        <patternFill>
          <bgColor rgb="FFC6E6A2"/>
        </patternFill>
      </fill>
    </dxf>
    <dxf>
      <font>
        <b/>
        <i/>
        <color theme="1" tint="0.24994659260841701"/>
      </font>
      <fill>
        <patternFill>
          <bgColor theme="0" tint="-0.14996795556505021"/>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ill>
        <patternFill patternType="lightTrellis">
          <fgColor theme="0" tint="-0.14996795556505021"/>
          <bgColor rgb="FFFFFF00"/>
        </patternFill>
      </fill>
    </dxf>
    <dxf>
      <font>
        <b/>
        <i/>
        <color rgb="FF538022"/>
      </font>
      <fill>
        <patternFill>
          <bgColor rgb="FFC6E6A2"/>
        </patternFill>
      </fill>
    </dxf>
    <dxf>
      <font>
        <b/>
        <i/>
        <color theme="1" tint="0.24994659260841701"/>
      </font>
      <fill>
        <patternFill>
          <bgColor theme="0" tint="-0.14996795556505021"/>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ill>
        <patternFill patternType="lightTrellis">
          <fgColor theme="0" tint="-0.14996795556505021"/>
          <bgColor rgb="FFFFFF00"/>
        </patternFill>
      </fill>
    </dxf>
    <dxf>
      <font>
        <b/>
        <i/>
        <color rgb="FF538022"/>
      </font>
      <fill>
        <patternFill>
          <bgColor rgb="FFC6E6A2"/>
        </patternFill>
      </fill>
    </dxf>
    <dxf>
      <font>
        <b/>
        <i/>
        <color theme="1" tint="0.24994659260841701"/>
      </font>
      <fill>
        <patternFill>
          <bgColor theme="0" tint="-0.14996795556505021"/>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ill>
        <patternFill patternType="lightTrellis">
          <fgColor theme="0" tint="-0.14996795556505021"/>
          <bgColor rgb="FFFFFF00"/>
        </patternFill>
      </fill>
    </dxf>
    <dxf>
      <font>
        <b/>
        <i/>
        <color rgb="FF538022"/>
      </font>
      <fill>
        <patternFill>
          <bgColor rgb="FFC6E6A2"/>
        </patternFill>
      </fill>
    </dxf>
    <dxf>
      <font>
        <b/>
        <i/>
        <color theme="1" tint="0.24994659260841701"/>
      </font>
      <fill>
        <patternFill>
          <bgColor theme="0" tint="-0.14996795556505021"/>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ill>
        <patternFill patternType="lightTrellis">
          <fgColor theme="0" tint="-0.14996795556505021"/>
          <bgColor rgb="FFFFFF00"/>
        </patternFill>
      </fill>
    </dxf>
    <dxf>
      <font>
        <b/>
        <i/>
        <color rgb="FF538022"/>
      </font>
      <fill>
        <patternFill>
          <bgColor rgb="FFC6E6A2"/>
        </patternFill>
      </fill>
    </dxf>
    <dxf>
      <font>
        <b/>
        <i/>
        <color theme="1" tint="0.24994659260841701"/>
      </font>
      <fill>
        <patternFill>
          <bgColor theme="0" tint="-0.14996795556505021"/>
        </patternFill>
      </fill>
    </dxf>
    <dxf>
      <font>
        <color theme="0" tint="-0.24994659260841701"/>
      </font>
      <fill>
        <patternFill patternType="lightGray">
          <fgColor theme="0" tint="-0.14996795556505021"/>
          <bgColor theme="0" tint="-4.9989318521683403E-2"/>
        </patternFill>
      </fill>
    </dxf>
    <dxf>
      <fill>
        <patternFill patternType="lightTrellis">
          <fgColor theme="0" tint="-0.14996795556505021"/>
          <bgColor rgb="FFFFFF00"/>
        </patternFill>
      </fill>
    </dxf>
    <dxf>
      <font>
        <b/>
        <i/>
        <color rgb="FF538022"/>
      </font>
      <fill>
        <patternFill>
          <bgColor rgb="FFC6E6A2"/>
        </patternFill>
      </fill>
    </dxf>
    <dxf>
      <font>
        <b/>
        <i/>
        <color theme="1" tint="0.24994659260841701"/>
      </font>
      <fill>
        <patternFill>
          <bgColor theme="0" tint="-0.14996795556505021"/>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ill>
        <patternFill patternType="lightTrellis">
          <fgColor theme="0" tint="-0.14996795556505021"/>
          <bgColor rgb="FFFFFF00"/>
        </patternFill>
      </fill>
    </dxf>
    <dxf>
      <font>
        <b/>
        <i/>
        <color rgb="FF538022"/>
      </font>
      <fill>
        <patternFill>
          <bgColor rgb="FFC6E6A2"/>
        </patternFill>
      </fill>
    </dxf>
    <dxf>
      <font>
        <b/>
        <i/>
        <color theme="1" tint="0.24994659260841701"/>
      </font>
      <fill>
        <patternFill>
          <bgColor theme="0" tint="-0.14996795556505021"/>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ill>
        <patternFill patternType="lightTrellis">
          <fgColor theme="0" tint="-0.14996795556505021"/>
          <bgColor rgb="FFFFFF00"/>
        </patternFill>
      </fill>
    </dxf>
    <dxf>
      <font>
        <b/>
        <i/>
        <color rgb="FF538022"/>
      </font>
      <fill>
        <patternFill>
          <bgColor rgb="FFC6E6A2"/>
        </patternFill>
      </fill>
    </dxf>
    <dxf>
      <font>
        <b/>
        <i/>
        <color theme="1" tint="0.24994659260841701"/>
      </font>
      <fill>
        <patternFill>
          <bgColor theme="0" tint="-0.14996795556505021"/>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ill>
        <patternFill patternType="lightTrellis">
          <fgColor theme="0" tint="-0.14996795556505021"/>
          <bgColor rgb="FFFFFF00"/>
        </patternFill>
      </fill>
    </dxf>
    <dxf>
      <font>
        <b/>
        <i/>
        <color rgb="FF538022"/>
      </font>
      <fill>
        <patternFill>
          <bgColor rgb="FFC6E6A2"/>
        </patternFill>
      </fill>
    </dxf>
    <dxf>
      <font>
        <b/>
        <i/>
        <color theme="1" tint="0.24994659260841701"/>
      </font>
      <fill>
        <patternFill>
          <bgColor theme="0" tint="-0.14996795556505021"/>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ill>
        <patternFill patternType="lightTrellis">
          <fgColor theme="0" tint="-0.14996795556505021"/>
          <bgColor rgb="FFFFFF00"/>
        </patternFill>
      </fill>
    </dxf>
    <dxf>
      <font>
        <b/>
        <i/>
        <color rgb="FF538022"/>
      </font>
      <fill>
        <patternFill>
          <bgColor rgb="FFC6E6A2"/>
        </patternFill>
      </fill>
    </dxf>
    <dxf>
      <font>
        <b/>
        <i/>
        <color theme="1" tint="0.24994659260841701"/>
      </font>
      <fill>
        <patternFill>
          <bgColor theme="0" tint="-0.14996795556505021"/>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ill>
        <patternFill patternType="lightTrellis">
          <fgColor theme="0" tint="-0.14996795556505021"/>
          <bgColor rgb="FFFFFF00"/>
        </patternFill>
      </fill>
    </dxf>
    <dxf>
      <font>
        <b/>
        <i/>
        <color rgb="FF538022"/>
      </font>
      <fill>
        <patternFill>
          <bgColor rgb="FFC6E6A2"/>
        </patternFill>
      </fill>
    </dxf>
    <dxf>
      <font>
        <b/>
        <i/>
        <color theme="1" tint="0.24994659260841701"/>
      </font>
      <fill>
        <patternFill>
          <bgColor theme="0" tint="-0.14996795556505021"/>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ill>
        <patternFill patternType="lightTrellis">
          <fgColor theme="0" tint="-0.14996795556505021"/>
          <bgColor rgb="FFFFFF00"/>
        </patternFill>
      </fill>
    </dxf>
    <dxf>
      <font>
        <b/>
        <i/>
        <color rgb="FF538022"/>
      </font>
      <fill>
        <patternFill>
          <bgColor rgb="FFC6E6A2"/>
        </patternFill>
      </fill>
    </dxf>
    <dxf>
      <font>
        <b/>
        <i/>
        <color theme="1" tint="0.24994659260841701"/>
      </font>
      <fill>
        <patternFill>
          <bgColor theme="0" tint="-0.14996795556505021"/>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ill>
        <patternFill patternType="lightTrellis">
          <fgColor theme="0" tint="-0.14996795556505021"/>
          <bgColor rgb="FFFFFF00"/>
        </patternFill>
      </fill>
    </dxf>
    <dxf>
      <font>
        <b/>
        <i/>
        <color rgb="FF538022"/>
      </font>
      <fill>
        <patternFill>
          <bgColor rgb="FFC6E6A2"/>
        </patternFill>
      </fill>
    </dxf>
    <dxf>
      <font>
        <b/>
        <i/>
        <color theme="1" tint="0.24994659260841701"/>
      </font>
      <fill>
        <patternFill>
          <bgColor theme="0" tint="-0.14996795556505021"/>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ill>
        <patternFill patternType="lightTrellis">
          <fgColor theme="0" tint="-0.14996795556505021"/>
          <bgColor rgb="FFFFFF00"/>
        </patternFill>
      </fill>
    </dxf>
    <dxf>
      <font>
        <b/>
        <i/>
        <color rgb="FF538022"/>
      </font>
      <fill>
        <patternFill>
          <bgColor rgb="FFC6E6A2"/>
        </patternFill>
      </fill>
    </dxf>
    <dxf>
      <font>
        <b/>
        <i/>
        <color theme="1" tint="0.24994659260841701"/>
      </font>
      <fill>
        <patternFill>
          <bgColor theme="0" tint="-0.14996795556505021"/>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ill>
        <patternFill patternType="lightTrellis">
          <fgColor theme="0" tint="-0.14996795556505021"/>
          <bgColor rgb="FFFFFF00"/>
        </patternFill>
      </fill>
    </dxf>
    <dxf>
      <font>
        <b/>
        <i/>
        <color rgb="FF538022"/>
      </font>
      <fill>
        <patternFill>
          <bgColor rgb="FFC6E6A2"/>
        </patternFill>
      </fill>
    </dxf>
    <dxf>
      <font>
        <b/>
        <i/>
        <color theme="1" tint="0.24994659260841701"/>
      </font>
      <fill>
        <patternFill>
          <bgColor theme="0" tint="-0.14996795556505021"/>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b/>
        <i val="0"/>
        <color theme="0"/>
      </font>
      <fill>
        <patternFill>
          <bgColor rgb="FF0070C0"/>
        </patternFill>
      </fill>
      <border>
        <left style="thin">
          <color theme="0"/>
        </left>
        <right style="thin">
          <color theme="0"/>
        </right>
        <top style="thin">
          <color theme="0"/>
        </top>
        <bottom style="thin">
          <color theme="0"/>
        </bottom>
        <vertical/>
        <horizontal/>
      </border>
    </dxf>
    <dxf>
      <font>
        <b/>
        <i val="0"/>
      </font>
      <fill>
        <patternFill>
          <bgColor rgb="FF00B0F0"/>
        </patternFill>
      </fill>
      <border>
        <left style="thin">
          <color theme="0"/>
        </left>
        <right style="thin">
          <color theme="0"/>
        </right>
        <top style="thin">
          <color theme="0"/>
        </top>
        <bottom style="thin">
          <color theme="0"/>
        </bottom>
        <vertical/>
        <horizontal/>
      </border>
    </dxf>
    <dxf>
      <font>
        <b/>
        <i val="0"/>
      </font>
      <fill>
        <patternFill>
          <bgColor rgb="FF33CCCC"/>
        </patternFill>
      </fill>
      <border>
        <left style="thin">
          <color theme="0"/>
        </left>
        <right style="thin">
          <color theme="0"/>
        </right>
        <top style="thin">
          <color theme="0"/>
        </top>
        <bottom style="thin">
          <color theme="0"/>
        </bottom>
        <vertical/>
        <horizontal/>
      </border>
    </dxf>
    <dxf>
      <font>
        <b/>
        <i val="0"/>
      </font>
      <fill>
        <patternFill>
          <bgColor rgb="FFFFC000"/>
        </patternFill>
      </fill>
      <border>
        <left style="thin">
          <color theme="0"/>
        </left>
        <right style="thin">
          <color theme="0"/>
        </right>
        <top style="thin">
          <color theme="0"/>
        </top>
        <bottom style="thin">
          <color theme="0"/>
        </bottom>
        <vertical/>
        <horizontal/>
      </border>
    </dxf>
    <dxf>
      <font>
        <b/>
        <i val="0"/>
      </font>
      <fill>
        <patternFill>
          <bgColor rgb="FFFF6600"/>
        </patternFill>
      </fill>
      <border>
        <left style="thin">
          <color theme="0"/>
        </left>
        <right style="thin">
          <color theme="0"/>
        </right>
        <top style="thin">
          <color theme="0"/>
        </top>
        <bottom style="thin">
          <color theme="0"/>
        </bottom>
        <vertical/>
        <horizontal/>
      </border>
    </dxf>
    <dxf>
      <font>
        <b/>
        <i val="0"/>
        <color theme="0"/>
      </font>
      <fill>
        <patternFill>
          <bgColor rgb="FFFF3300"/>
        </patternFill>
      </fill>
      <border>
        <left style="thin">
          <color theme="0"/>
        </left>
        <right style="thin">
          <color theme="0"/>
        </right>
        <top style="thin">
          <color theme="0"/>
        </top>
        <bottom style="thin">
          <color theme="0"/>
        </bottom>
        <vertical/>
        <horizontal/>
      </border>
    </dxf>
    <dxf>
      <font>
        <b/>
        <i val="0"/>
        <color theme="0"/>
      </font>
      <fill>
        <patternFill>
          <bgColor rgb="FFB40000"/>
        </patternFill>
      </fill>
      <border>
        <left style="thin">
          <color theme="0"/>
        </left>
        <right style="thin">
          <color theme="0"/>
        </right>
        <top style="thin">
          <color theme="0"/>
        </top>
        <bottom style="thin">
          <color theme="0"/>
        </bottom>
        <vertical/>
        <horizontal/>
      </border>
    </dxf>
    <dxf>
      <font>
        <b/>
        <i val="0"/>
      </font>
      <fill>
        <patternFill>
          <bgColor rgb="FF92D050"/>
        </patternFill>
      </fill>
      <border>
        <left style="thin">
          <color theme="0"/>
        </left>
        <right style="thin">
          <color theme="0"/>
        </right>
        <top style="thin">
          <color theme="0"/>
        </top>
        <bottom style="thin">
          <color theme="0"/>
        </bottom>
        <vertical/>
        <horizontal/>
      </border>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ill>
        <patternFill patternType="lightTrellis">
          <fgColor theme="0" tint="-0.14996795556505021"/>
          <bgColor rgb="FFFFFF00"/>
        </patternFill>
      </fill>
    </dxf>
    <dxf>
      <font>
        <b/>
        <i/>
        <color rgb="FF538022"/>
      </font>
      <fill>
        <patternFill>
          <bgColor rgb="FFC6E6A2"/>
        </patternFill>
      </fill>
    </dxf>
    <dxf>
      <font>
        <b/>
        <i/>
        <color theme="1" tint="0.24994659260841701"/>
      </font>
      <fill>
        <patternFill>
          <bgColor theme="0" tint="-0.14996795556505021"/>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ill>
        <patternFill patternType="lightTrellis">
          <fgColor theme="0" tint="-0.14996795556505021"/>
          <bgColor rgb="FFFFFF00"/>
        </patternFill>
      </fill>
    </dxf>
    <dxf>
      <font>
        <b/>
        <i/>
        <color rgb="FF538022"/>
      </font>
      <fill>
        <patternFill>
          <bgColor rgb="FFC6E6A2"/>
        </patternFill>
      </fill>
    </dxf>
    <dxf>
      <font>
        <b/>
        <i/>
        <color theme="1" tint="0.24994659260841701"/>
      </font>
      <fill>
        <patternFill>
          <bgColor theme="0" tint="-0.14996795556505021"/>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ill>
        <patternFill patternType="lightTrellis">
          <fgColor theme="0" tint="-0.14996795556505021"/>
          <bgColor rgb="FFFFFF00"/>
        </patternFill>
      </fill>
    </dxf>
    <dxf>
      <font>
        <b/>
        <i/>
        <color rgb="FF538022"/>
      </font>
      <fill>
        <patternFill>
          <bgColor rgb="FFC6E6A2"/>
        </patternFill>
      </fill>
    </dxf>
    <dxf>
      <font>
        <b/>
        <i/>
        <color theme="1" tint="0.24994659260841701"/>
      </font>
      <fill>
        <patternFill>
          <bgColor theme="0" tint="-0.14996795556505021"/>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ill>
        <patternFill patternType="lightTrellis">
          <fgColor theme="0" tint="-0.14996795556505021"/>
          <bgColor rgb="FFFFFF00"/>
        </patternFill>
      </fill>
    </dxf>
    <dxf>
      <font>
        <b/>
        <i/>
        <color rgb="FF538022"/>
      </font>
      <fill>
        <patternFill>
          <bgColor rgb="FFC6E6A2"/>
        </patternFill>
      </fill>
    </dxf>
    <dxf>
      <font>
        <b/>
        <i/>
        <color theme="1" tint="0.24994659260841701"/>
      </font>
      <fill>
        <patternFill>
          <bgColor theme="0" tint="-0.14996795556505021"/>
        </patternFill>
      </fill>
    </dxf>
    <dxf>
      <font>
        <color theme="0" tint="-0.24994659260841701"/>
      </font>
      <fill>
        <patternFill patternType="lightGray">
          <fgColor theme="0" tint="-0.14996795556505021"/>
          <bgColor theme="0" tint="-4.9989318521683403E-2"/>
        </patternFill>
      </fill>
    </dxf>
    <dxf>
      <fill>
        <patternFill patternType="lightTrellis">
          <fgColor theme="0" tint="-0.14996795556505021"/>
          <bgColor rgb="FFFFFF00"/>
        </patternFill>
      </fill>
    </dxf>
    <dxf>
      <font>
        <b/>
        <i/>
        <color rgb="FF538022"/>
      </font>
      <fill>
        <patternFill>
          <bgColor rgb="FFC6E6A2"/>
        </patternFill>
      </fill>
    </dxf>
    <dxf>
      <font>
        <b/>
        <i/>
        <color theme="1" tint="0.24994659260841701"/>
      </font>
      <fill>
        <patternFill>
          <bgColor theme="0" tint="-0.14996795556505021"/>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ill>
        <patternFill patternType="lightTrellis">
          <fgColor theme="0" tint="-0.14996795556505021"/>
          <bgColor rgb="FFFFFF00"/>
        </patternFill>
      </fill>
    </dxf>
    <dxf>
      <font>
        <b/>
        <i/>
        <color rgb="FF538022"/>
      </font>
      <fill>
        <patternFill>
          <bgColor rgb="FFC6E6A2"/>
        </patternFill>
      </fill>
    </dxf>
    <dxf>
      <font>
        <b/>
        <i/>
        <color theme="1" tint="0.24994659260841701"/>
      </font>
      <fill>
        <patternFill>
          <bgColor theme="0" tint="-0.14996795556505021"/>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ill>
        <patternFill>
          <bgColor theme="7" tint="0.3999450666829432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ill>
        <patternFill>
          <bgColor theme="7" tint="0.3999450666829432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ont>
        <color theme="0" tint="-0.24994659260841701"/>
      </font>
      <fill>
        <patternFill patternType="lightGray">
          <fgColor theme="0" tint="-0.14996795556505021"/>
          <bgColor theme="0" tint="-4.9989318521683403E-2"/>
        </patternFill>
      </fill>
    </dxf>
    <dxf>
      <fill>
        <patternFill>
          <bgColor theme="7" tint="0.39994506668294322"/>
        </patternFill>
      </fill>
    </dxf>
  </dxfs>
  <tableStyles count="1" defaultTableStyle="TableStyleMedium2" defaultPivotStyle="PivotStyleLight16">
    <tableStyle name="Estilo de Tabela 1" pivot="0" count="0" xr9:uid="{00000000-0011-0000-FFFF-FFFF00000000}"/>
  </tableStyles>
  <colors>
    <mruColors>
      <color rgb="FFFF9999"/>
      <color rgb="FFFFCCCC"/>
      <color rgb="FFFF7C80"/>
      <color rgb="FFDCBEC7"/>
      <color rgb="FFEB631F"/>
      <color rgb="FFB16F82"/>
      <color rgb="FFE78A28"/>
      <color rgb="FFD1AC3A"/>
      <color rgb="FF80C780"/>
      <color rgb="FF2097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alcChain" Target="calcChain.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666750</xdr:colOff>
      <xdr:row>0</xdr:row>
      <xdr:rowOff>47625</xdr:rowOff>
    </xdr:from>
    <xdr:to>
      <xdr:col>3</xdr:col>
      <xdr:colOff>1689553</xdr:colOff>
      <xdr:row>0</xdr:row>
      <xdr:rowOff>1333500</xdr:rowOff>
    </xdr:to>
    <xdr:pic>
      <xdr:nvPicPr>
        <xdr:cNvPr id="2" name="Imagem 1" descr="Texto&#10;&#10;Descrição gerada automaticamente com confiança média">
          <a:extLst>
            <a:ext uri="{FF2B5EF4-FFF2-40B4-BE49-F238E27FC236}">
              <a16:creationId xmlns:a16="http://schemas.microsoft.com/office/drawing/2014/main" id="{EFCFCF1D-0D35-4487-9514-0B8009B375B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0" y="47625"/>
          <a:ext cx="5340803" cy="12858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nvisabr.sharepoint.com/Users/MarinaPorto/Downloads/Provisoria_Acompanhamento%20de%20processos%20ciclo%202021-2023%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NVSSDF17\COBPR%202013\Agenda%20Regulat&#243;ria\Agenda%20Quadrienal\7Di&#225;logos%20Setoriais%20-%20Reuni&#245;es%20Presenciais\1&#170;%20Fase%20-%20Prioriza&#231;&#227;o%20de%20Temas\Resultados_Avalia&#231;&#227;o\Planilha_Ranking_Preliminar_Agenda_Regulatoria_25nov201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NVSSDF17\%23GGREG%202016\%23COGES\Estoque%20Regulat&#243;rio\Consolidado_Estoque%20Regulat&#243;ri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NVSSDF17\%23NUREG%202013\COBPR%202013\Agenda%20Regulat&#243;ria\Agenda%20Quadrienal\6Proposta%20Final%20de%20Temas\Proposta_FINAL\Planilha%20Lista%20Final\Reavalia&#231;&#227;o%20de%20eixos_RAVT_21out201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Renata/Anvisa_fim2019_marco2023/BackUp_Planilhas/Planilha_SAT_AtosDispensaAIR_2019_20_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cessos ciclo AR 2017-2020"/>
      <sheetName val="processos"/>
      <sheetName val="Planilha1"/>
      <sheetName val="graficos  AR"/>
      <sheetName val="processos (nova)"/>
      <sheetName val="Planilha7"/>
      <sheetName val="TEMAS ESTOQUE"/>
      <sheetName val="Planilha5"/>
      <sheetName val="graficos"/>
      <sheetName val="LISTAS"/>
      <sheetName val="DIRE1"/>
      <sheetName val="DIRE5x"/>
      <sheetName val="DIRE5"/>
      <sheetName val="Planilha2"/>
      <sheetName val="RANKING DOS TEMAS"/>
      <sheetName val="Planilha3"/>
      <sheetName val="Dist. Temas Att. AR"/>
      <sheetName val="portal"/>
      <sheetName val="Lista Suspensa"/>
      <sheetName val="Problemas_motivações"/>
      <sheetName val="Planilha6"/>
      <sheetName val="Planilha8"/>
      <sheetName val="Listas suspens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RAL"/>
      <sheetName val="ASREL"/>
      <sheetName val="COFAR"/>
      <sheetName val="DIARE-GADIP"/>
      <sheetName val="DIREG"/>
      <sheetName val="GGALI"/>
      <sheetName val="GGCOS"/>
      <sheetName val="GGGAF"/>
      <sheetName val="GGIMP"/>
      <sheetName val="GGLAS"/>
      <sheetName val="GGMED"/>
      <sheetName val="GGPAF"/>
      <sheetName val="GGSAN"/>
      <sheetName val="GGSTO"/>
      <sheetName val="GGTAB"/>
      <sheetName val="GGTES"/>
      <sheetName val="GGTOX"/>
      <sheetName val="GGTPS"/>
      <sheetName val="NUREG"/>
      <sheetName val="NUREM"/>
      <sheetName val="NUVIG"/>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ow r="2">
          <cell r="A2" t="str">
            <v>Não Iniciado</v>
          </cell>
        </row>
        <row r="3">
          <cell r="A3" t="str">
            <v>Instrução e Elaboração (AIR 1)</v>
          </cell>
        </row>
        <row r="4">
          <cell r="A4" t="str">
            <v>Apreciação do Relator (anterior à Consulta Pública)</v>
          </cell>
        </row>
        <row r="5">
          <cell r="A5" t="str">
            <v>Análise Jurídica (anterior à Consulta Pública)</v>
          </cell>
        </row>
        <row r="6">
          <cell r="A6" t="str">
            <v>Deliberação Dicol (anterior à Consulta Pública)</v>
          </cell>
        </row>
        <row r="7">
          <cell r="A7" t="str">
            <v>Consulta Pública</v>
          </cell>
        </row>
        <row r="8">
          <cell r="A8" t="str">
            <v>Audiência Pública</v>
          </cell>
        </row>
        <row r="9">
          <cell r="A9" t="str">
            <v>Consolidação de Consulta Pública</v>
          </cell>
        </row>
        <row r="10">
          <cell r="A10" t="str">
            <v>Consolidação de Audiência Pública</v>
          </cell>
        </row>
        <row r="11">
          <cell r="A11" t="str">
            <v>Apreciação do Relator (posterior à Consulta Pública)</v>
          </cell>
        </row>
        <row r="12">
          <cell r="A12" t="str">
            <v>Análise Jurídica (posterior à Consulta Pública)</v>
          </cell>
        </row>
        <row r="13">
          <cell r="A13" t="str">
            <v>Deliberação Dicol (Minuta Final)</v>
          </cell>
        </row>
        <row r="14">
          <cell r="A14" t="str">
            <v>Publicação (RDC, IN, outros)</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LETA"/>
      <sheetName val="Referências"/>
      <sheetName val="Orientações"/>
    </sheetNames>
    <sheetDataSet>
      <sheetData sheetId="0"/>
      <sheetData sheetId="1">
        <row r="4">
          <cell r="M4" t="str">
            <v>Alimentos</v>
          </cell>
        </row>
        <row r="5">
          <cell r="M5" t="str">
            <v>Cosméticos</v>
          </cell>
        </row>
        <row r="6">
          <cell r="M6" t="str">
            <v>Farmacopeia</v>
          </cell>
        </row>
        <row r="7">
          <cell r="M7" t="str">
            <v>Gestão Institucional, Protocolo e Taxas</v>
          </cell>
        </row>
        <row r="8">
          <cell r="M8" t="str">
            <v>Insumos Farmacêuticos</v>
          </cell>
        </row>
        <row r="9">
          <cell r="M9" t="str">
            <v>Laboratórios Analíticos</v>
          </cell>
        </row>
        <row r="10">
          <cell r="M10" t="str">
            <v>Medicamentos</v>
          </cell>
        </row>
        <row r="11">
          <cell r="M11" t="str">
            <v>Não Identificado</v>
          </cell>
        </row>
        <row r="12">
          <cell r="M12" t="str">
            <v>Não Normativa</v>
          </cell>
        </row>
        <row r="13">
          <cell r="M13" t="str">
            <v>Outros temas transversais</v>
          </cell>
        </row>
        <row r="14">
          <cell r="M14" t="str">
            <v>Portos, Aeroportos e Fronteiras</v>
          </cell>
        </row>
        <row r="15">
          <cell r="M15" t="str">
            <v>Produtos para a Saúde</v>
          </cell>
        </row>
        <row r="16">
          <cell r="M16" t="str">
            <v>Saneantes</v>
          </cell>
        </row>
        <row r="17">
          <cell r="M17" t="str">
            <v>Sangue, Tecidos, Células e Órgãos</v>
          </cell>
        </row>
        <row r="18">
          <cell r="M18" t="str">
            <v>Serviços de Interesse para a Saúde</v>
          </cell>
        </row>
        <row r="19">
          <cell r="M19" t="str">
            <v>Serviços de Saúde</v>
          </cell>
        </row>
        <row r="20">
          <cell r="M20" t="str">
            <v>Toxicologia - Agrotóxicos, Tabaco e Outros Toxicantes</v>
          </cell>
        </row>
        <row r="21">
          <cell r="M21" t="str">
            <v>Organização e Gestão do SNVS</v>
          </cell>
        </row>
        <row r="22">
          <cell r="M22" t="str">
            <v>Propriedade Intelectual</v>
          </cell>
        </row>
        <row r="23">
          <cell r="M23">
            <v>0</v>
          </cell>
        </row>
        <row r="24">
          <cell r="M24">
            <v>0</v>
          </cell>
        </row>
      </sheetData>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1"/>
      <sheetName val="Plan2"/>
      <sheetName val="Plan3"/>
      <sheetName val="Plan4"/>
    </sheetNames>
    <sheetDataSet>
      <sheetData sheetId="0"/>
      <sheetData sheetId="1">
        <row r="3">
          <cell r="G3" t="str">
            <v>Medicamentos e Produtos Biológicos</v>
          </cell>
        </row>
        <row r="4">
          <cell r="G4" t="str">
            <v>Alimentos e Correlatos</v>
          </cell>
        </row>
        <row r="5">
          <cell r="G5" t="str">
            <v>Toxicologia</v>
          </cell>
        </row>
        <row r="6">
          <cell r="G6" t="str">
            <v>Inspeção Sanitária</v>
          </cell>
        </row>
        <row r="7">
          <cell r="G7" t="str">
            <v>Fiscalização, Controle e Monitoramento</v>
          </cell>
        </row>
        <row r="8">
          <cell r="G8" t="str">
            <v>Vigilância Sanitária em Portos, Aeroportos e Fronteiras</v>
          </cell>
        </row>
        <row r="9">
          <cell r="G9" t="str">
            <v>Serviços de Saúde e Gestão do SNVS</v>
          </cell>
        </row>
        <row r="10">
          <cell r="G10" t="str">
            <v>Regulação e Boas Práticas Regulatórias</v>
          </cell>
        </row>
        <row r="11">
          <cell r="G11" t="str">
            <v>Gestão Interna</v>
          </cell>
        </row>
      </sheetData>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21"/>
      <sheetName val="Planilha2"/>
    </sheetNames>
    <sheetDataSet>
      <sheetData sheetId="0"/>
      <sheetData sheetId="1">
        <row r="2">
          <cell r="E2" t="str">
            <v>RDC nº 266, de 08/02/2019</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aBI" displayName="TabelaBI" ref="A4:BU594" totalsRowShown="0" headerRowDxfId="75" dataDxfId="74" tableBorderDxfId="73">
  <autoFilter ref="A4:BU594" xr:uid="{00000000-000C-0000-FFFF-FFFF00000000}"/>
  <tableColumns count="73">
    <tableColumn id="1" xr3:uid="{00000000-0010-0000-0000-000001000000}" name="MACROTEMA" dataDxfId="72"/>
    <tableColumn id="3" xr3:uid="{00000000-0010-0000-0000-000003000000}" name="Nº PROJETO REGULATÓRIO" dataDxfId="7"/>
    <tableColumn id="4" xr3:uid="{00000000-0010-0000-0000-000004000000}" name="TÍTULO DO PROJETO" dataDxfId="5"/>
    <tableColumn id="6" xr3:uid="{00000000-0010-0000-0000-000006000000}" name="CONTEXTO E MOTIVAÇÃO" dataDxfId="6"/>
    <tableColumn id="7" xr3:uid="{00000000-0010-0000-0000-000007000000}" name="RESULTADOS ESPERADOS" dataDxfId="71"/>
    <tableColumn id="8" xr3:uid="{00000000-0010-0000-0000-000008000000}" name="OBJ. ESTRATÉGICO PRINCIPAL" dataDxfId="70"/>
    <tableColumn id="9" xr3:uid="{00000000-0010-0000-0000-000009000000}" name="REGULAMENTOS RELACIONADOS" dataDxfId="69"/>
    <tableColumn id="11" xr3:uid="{00000000-0010-0000-0000-00000B000000}" name="STATUS DO PROJETO" dataDxfId="68"/>
    <tableColumn id="15" xr3:uid="{00000000-0010-0000-0000-00000F000000}" name="Nº PROCESSO" dataDxfId="4"/>
    <tableColumn id="16" xr3:uid="{00000000-0010-0000-0000-000010000000}" name="DIRETORIA SUPERVISORA" dataDxfId="67"/>
    <tableColumn id="17" xr3:uid="{00000000-0010-0000-0000-000011000000}" name="GG OU EQUIVALENTE" dataDxfId="66"/>
    <tableColumn id="18" xr3:uid="{00000000-0010-0000-0000-000012000000}" name="ÁREA RESPONSÁVEL" dataDxfId="3"/>
    <tableColumn id="19" xr3:uid="{00000000-0010-0000-0000-000013000000}" name="RELATORIA" dataDxfId="2"/>
    <tableColumn id="20" xr3:uid="{00000000-0010-0000-0000-000014000000}" name="IDº DA PROPOSTA" dataDxfId="65"/>
    <tableColumn id="22" xr3:uid="{00000000-0010-0000-0000-000016000000}" name="ASSUNTO DA PROPOSTA" dataDxfId="64"/>
    <tableColumn id="23" xr3:uid="{00000000-0010-0000-0000-000017000000}" name="NATUREZA DA PROPOSTA" dataDxfId="63"/>
    <tableColumn id="24" xr3:uid="{00000000-0010-0000-0000-000018000000}" name="NORMA REVISADA" dataDxfId="62"/>
    <tableColumn id="25" xr3:uid="{00000000-0010-0000-0000-000019000000}" name="TIPO DE INSTRUMENTO REGULATÓRIO" dataDxfId="1"/>
    <tableColumn id="28" xr3:uid="{00000000-0010-0000-0000-00001C000000}" name="STATUS DA PROPOSTA" dataDxfId="0"/>
    <tableColumn id="48" xr3:uid="{00000000-0010-0000-0000-000030000000}" name="TIPO DE ABERTURA" dataDxfId="61"/>
    <tableColumn id="49" xr3:uid="{00000000-0010-0000-0000-000031000000}" name="Nº DA ABERTURA" dataDxfId="60"/>
    <tableColumn id="50" xr3:uid="{00000000-0010-0000-0000-000032000000}" name="DATA DA ABERTURA" dataDxfId="59"/>
    <tableColumn id="51" xr3:uid="{00000000-0010-0000-0000-000033000000}" name="TÍTULO DE EXIBIÇÃO DA ABERTTURA" dataDxfId="58">
      <calculatedColumnFormula>IF(U5="","",_xlfn.CONCAT(T5," nº ",U5,", ","de ",TEXT(V5,"dd/mm/aaaa")))</calculatedColumnFormula>
    </tableColumn>
    <tableColumn id="52" xr3:uid="{00000000-0010-0000-0000-000034000000}" name="LINK DA ABERTURA" dataDxfId="57"/>
    <tableColumn id="53" xr3:uid="{00000000-0010-0000-0000-000035000000}" name="CONDIÇÃO PROCESSUAL " dataDxfId="56">
      <calculatedColumnFormula>_xlfn.LET(_xlpm.CONCATENADO, Z5&amp;IF(AX5&lt;&gt;"","; ","")&amp;AX5&amp;IF(AJ5&lt;&gt;"","; ","")&amp;AJ5, IF(R5&lt;&gt;"Guia", _xlpm.CONCATENADO, "Fluxo específico de guia"))</calculatedColumnFormula>
    </tableColumn>
    <tableColumn id="204" xr3:uid="{3DC8FD0F-E610-4528-AEF1-BEBD69563452}" name="CONDIÇÃO DA AIR" dataDxfId="55"/>
    <tableColumn id="55" xr3:uid="{00000000-0010-0000-0000-000037000000}" name="HIPÓTESE (1) DE DISPENSA DA AIR" dataDxfId="54"/>
    <tableColumn id="215" xr3:uid="{E1836875-DCEF-4AEB-BC6A-29EEB289406A}" name="HIPÓTESE (2) DE DISPENSA DA AIR" dataDxfId="53"/>
    <tableColumn id="214" xr3:uid="{33A7E19D-CD8D-4C46-8F96-090962ED63C7}" name="HIPÓTESE (3) DE DISPENSA DA AIR" dataDxfId="52"/>
    <tableColumn id="56" xr3:uid="{00000000-0010-0000-0000-000038000000}" name="FÓRUM DE CONVERGÊNCIA INTERNACIONAL" dataDxfId="51"/>
    <tableColumn id="206" xr3:uid="{8E712AB4-2C4E-42F9-ADB4-50A08A97577A}" name="ANDAMENTO DA AIR " dataDxfId="50"/>
    <tableColumn id="57" xr3:uid="{00000000-0010-0000-0000-000039000000}" name="TIPO DE AIR" dataDxfId="49"/>
    <tableColumn id="58" xr3:uid="{00000000-0010-0000-0000-00003A000000}" name="DATA DE CONCLUSÃO DA AIR" dataDxfId="48"/>
    <tableColumn id="59" xr3:uid="{00000000-0010-0000-0000-00003B000000}" name="TÍTULO DE EXIBIÇÃO DA AIR" dataDxfId="47">
      <calculatedColumnFormula>IF(AG5="","",_xlfn.CONCAT(AF5," ","de ",TEXT(AG5,"dd/mm/aaaa")))</calculatedColumnFormula>
    </tableColumn>
    <tableColumn id="60" xr3:uid="{00000000-0010-0000-0000-00003C000000}" name="LINK DA AIR" dataDxfId="46"/>
    <tableColumn id="217" xr3:uid="{06224618-A3DF-4E9E-92D6-E36976D75C43}" name="CONDIÇÃO DA ARR" dataDxfId="45"/>
    <tableColumn id="216" xr3:uid="{F54501EE-F0E7-48E2-B9EC-ABDDFBED0E6A}" name="HIPÓTESE DE DISPENSA DA ARR" dataDxfId="44"/>
    <tableColumn id="61" xr3:uid="{00000000-0010-0000-0000-00003D000000}" name="TIPO DE PARTICIPAÇÃO SOCIAL DO MECANISMO DE PARTICIPAÇÃO SOCIAL 1" dataDxfId="43"/>
    <tableColumn id="62" xr3:uid="{00000000-0010-0000-0000-00003E000000}" name="DATA MECANISMO DE PARTICIPAÇÃO SOCIAL 1" dataDxfId="42"/>
    <tableColumn id="63" xr3:uid="{00000000-0010-0000-0000-00003F000000}" name="INÍCIO DAS CONTRIBUIÇÕES DO MECANISMO DE PARTICIPAÇÃO SOCIAL 1" dataDxfId="41"/>
    <tableColumn id="64" xr3:uid="{00000000-0010-0000-0000-000040000000}" name="FIM DAS CONTRIBUIÇÕES DO MECANISMO DE PARTICIPAÇÃO SOCIAL 1" dataDxfId="40"/>
    <tableColumn id="65" xr3:uid="{00000000-0010-0000-0000-000041000000}" name="_x000a_DESCRITIVO DO MECANISMO OU INSTRUMENTO DE CONVOCAÇÃO" dataDxfId="39"/>
    <tableColumn id="66" xr3:uid="{00000000-0010-0000-0000-000042000000}" name="LINK DO MECANISMO DE PARTICIPAÇÃO SOCIAL 1" dataDxfId="38"/>
    <tableColumn id="67" xr3:uid="{00000000-0010-0000-0000-000043000000}" name="TIPO DE PARTICIPAÇÃO SOCIAL DO MECANISMO DE PARTICIPAÇÃO SOCIAL 2" dataDxfId="37"/>
    <tableColumn id="68" xr3:uid="{00000000-0010-0000-0000-000044000000}" name="DATA MECANISMO DE PARTICIPAÇÃO SOCIAL 2" dataDxfId="36"/>
    <tableColumn id="69" xr3:uid="{00000000-0010-0000-0000-000045000000}" name="INÍCIO DAS CONTRIBUIÇÕES DO MECANISMO DE PARTICIPAÇÃO SOCIAL 2" dataDxfId="35"/>
    <tableColumn id="70" xr3:uid="{00000000-0010-0000-0000-000046000000}" name="FIM DAS CONTRIBUIÇÕES DO MECANISMO DE PARTICIPAÇÃO SOCIAL 2" dataDxfId="34"/>
    <tableColumn id="71" xr3:uid="{00000000-0010-0000-0000-000047000000}" name="_x000a_DESCRITIVO DO MECANISMO OU INSTRUMENTO DE CONVOCAÇÃO 2" dataDxfId="33"/>
    <tableColumn id="72" xr3:uid="{00000000-0010-0000-0000-000048000000}" name="LINK DO MECANISMO DE PARTICIPAÇÃO SOCIAL 2" dataDxfId="32"/>
    <tableColumn id="218" xr3:uid="{3360E498-C2B6-4148-B312-B738934FE9A2}" name="CONDIÇÃO DA CP" dataDxfId="31"/>
    <tableColumn id="98" xr3:uid="{00000000-0010-0000-0000-000062000000}" name="HIPÓTESE DE DISPENSA DA CP" dataDxfId="30"/>
    <tableColumn id="219" xr3:uid="{EF817590-7903-4D88-988A-EF75820F8E8F}" name="ANDAMENTO DA CP" dataDxfId="29"/>
    <tableColumn id="99" xr3:uid="{00000000-0010-0000-0000-000063000000}" name="Nº DA CP" dataDxfId="28"/>
    <tableColumn id="100" xr3:uid="{00000000-0010-0000-0000-000064000000}" name="DATA DA CP" dataDxfId="27"/>
    <tableColumn id="101" xr3:uid="{00000000-0010-0000-0000-000065000000}" name="INÍCIO CONTRIBUIÇÕES" dataDxfId="26"/>
    <tableColumn id="102" xr3:uid="{00000000-0010-0000-0000-000066000000}" name="FIM CONTRIBUIÇÕES" dataDxfId="25"/>
    <tableColumn id="103" xr3:uid="{00000000-0010-0000-0000-000067000000}" name="PRAZO DA CP" dataDxfId="24"/>
    <tableColumn id="104" xr3:uid="{00000000-0010-0000-0000-000068000000}" name="TÍTULO EXEBIÇÃO DA CONSULTA PÚBLICA DA CP " dataDxfId="23">
      <calculatedColumnFormula>IF(BA5="","",_xlfn.CONCAT("Consulta Pública"," nº ",BA5,", de ",TEXT(BB5,"dd/mm/aaaa")))</calculatedColumnFormula>
    </tableColumn>
    <tableColumn id="105" xr3:uid="{00000000-0010-0000-0000-000069000000}" name="LINK DA CP" dataDxfId="22">
      <calculatedColumnFormula>VLOOKUP(I5,#REF!,29,FALSE)</calculatedColumnFormula>
    </tableColumn>
    <tableColumn id="220" xr3:uid="{07A5A9DE-CFDC-42D8-B3E4-E905CB8C1334}" name="ANDAMENTO DA CP 2" dataDxfId="21"/>
    <tableColumn id="108" xr3:uid="{00000000-0010-0000-0000-00006C000000}" name="Nº DA CP 2" dataDxfId="20"/>
    <tableColumn id="109" xr3:uid="{00000000-0010-0000-0000-00006D000000}" name="DATA DA CP 2" dataDxfId="19"/>
    <tableColumn id="110" xr3:uid="{00000000-0010-0000-0000-00006E000000}" name="INÍCIO CONTRIBUIÇÕES DA CP 2" dataDxfId="18"/>
    <tableColumn id="111" xr3:uid="{00000000-0010-0000-0000-00006F000000}" name="FIM CONTRIBUIÇÕES DA CP 2" dataDxfId="17"/>
    <tableColumn id="112" xr3:uid="{00000000-0010-0000-0000-000070000000}" name="PRAZO DA CP 2" dataDxfId="16"/>
    <tableColumn id="113" xr3:uid="{00000000-0010-0000-0000-000071000000}" name="TÍTULO EXEBIÇÃO DA CONSULTA PÚBLICA 2" dataDxfId="15">
      <calculatedColumnFormula>IF(BI5="","",_xlfn.CONCAT("Consulta Pública"," nº ",BI5,", de ",TEXT(BJ5,"dd/mm/aaaa")))</calculatedColumnFormula>
    </tableColumn>
    <tableColumn id="114" xr3:uid="{00000000-0010-0000-0000-000072000000}" name="LINK DA CP 2" dataDxfId="14"/>
    <tableColumn id="124" xr3:uid="{00000000-0010-0000-0000-00007C000000}" name="TIPO DO ATO" dataDxfId="13"/>
    <tableColumn id="125" xr3:uid="{00000000-0010-0000-0000-00007D000000}" name="Nº DO ATO FINAL" dataDxfId="12"/>
    <tableColumn id="126" xr3:uid="{00000000-0010-0000-0000-00007E000000}" name="DATA DO ATO FINAL" dataDxfId="11"/>
    <tableColumn id="127" xr3:uid="{00000000-0010-0000-0000-00007F000000}" name="DATA DOU" dataDxfId="10"/>
    <tableColumn id="128" xr3:uid="{00000000-0010-0000-0000-000080000000}" name="ATO FINAL" dataDxfId="9">
      <calculatedColumnFormula>IF(BQ5="","",_xlfn.CONCAT(BP5," nº ",BQ5,", de ",TEXT(BR5,"dd/mm/aaaa")))</calculatedColumnFormula>
    </tableColumn>
    <tableColumn id="129" xr3:uid="{00000000-0010-0000-0000-000081000000}" name="LINK DO ATO FINAL" dataDxfId="8"/>
  </tableColumns>
  <tableStyleInfo name="Estilo de Tabela 1"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1" Type="http://schemas.openxmlformats.org/officeDocument/2006/relationships/hyperlink" Target="http://antigo.anvisa.gov.br/tap" TargetMode="External"/><Relationship Id="rId170" Type="http://schemas.openxmlformats.org/officeDocument/2006/relationships/hyperlink" Target="http://antigo.anvisa.gov.br/propostas-regulatorias" TargetMode="External"/><Relationship Id="rId268" Type="http://schemas.openxmlformats.org/officeDocument/2006/relationships/hyperlink" Target="http://antigo.anvisa.gov.br/tap" TargetMode="External"/><Relationship Id="rId475" Type="http://schemas.openxmlformats.org/officeDocument/2006/relationships/hyperlink" Target="http://antigo.anvisa.gov.br/consultas-publicas" TargetMode="External"/><Relationship Id="rId682" Type="http://schemas.openxmlformats.org/officeDocument/2006/relationships/hyperlink" Target="http://antigo.anvisa.gov.br/tap" TargetMode="External"/><Relationship Id="rId128" Type="http://schemas.openxmlformats.org/officeDocument/2006/relationships/hyperlink" Target="http://antigo.anvisa.gov.br/consultas-publicas" TargetMode="External"/><Relationship Id="rId335" Type="http://schemas.openxmlformats.org/officeDocument/2006/relationships/hyperlink" Target="http://antigo.anvisa.gov.br/legislacao" TargetMode="External"/><Relationship Id="rId542" Type="http://schemas.openxmlformats.org/officeDocument/2006/relationships/hyperlink" Target="http://antigo.anvisa.gov.br/tap" TargetMode="External"/><Relationship Id="rId987" Type="http://schemas.openxmlformats.org/officeDocument/2006/relationships/hyperlink" Target="http://antigo.anvisa.gov.br/tap" TargetMode="External"/><Relationship Id="rId1172" Type="http://schemas.openxmlformats.org/officeDocument/2006/relationships/hyperlink" Target="https://antigo.anvisa.gov.br/legislacao" TargetMode="External"/><Relationship Id="rId402" Type="http://schemas.openxmlformats.org/officeDocument/2006/relationships/hyperlink" Target="http://antigo.anvisa.gov.br/legislacao" TargetMode="External"/><Relationship Id="rId847" Type="http://schemas.openxmlformats.org/officeDocument/2006/relationships/hyperlink" Target="http://antigo.anvisa.gov.br/legislacao" TargetMode="External"/><Relationship Id="rId1032" Type="http://schemas.openxmlformats.org/officeDocument/2006/relationships/hyperlink" Target="http://antigo.anvisa.gov.br/legislacao" TargetMode="External"/><Relationship Id="rId707" Type="http://schemas.openxmlformats.org/officeDocument/2006/relationships/hyperlink" Target="http://antigo.anvisa.gov.br/consultas-publicas" TargetMode="External"/><Relationship Id="rId914" Type="http://schemas.openxmlformats.org/officeDocument/2006/relationships/hyperlink" Target="http://antigo.anvisa.gov.br/tap" TargetMode="External"/><Relationship Id="rId43" Type="http://schemas.openxmlformats.org/officeDocument/2006/relationships/hyperlink" Target="http://antigo.anvisa.gov.br/legislacao" TargetMode="External"/><Relationship Id="rId192" Type="http://schemas.openxmlformats.org/officeDocument/2006/relationships/hyperlink" Target="http://antigo.anvisa.gov.br/legislacao" TargetMode="External"/><Relationship Id="rId497" Type="http://schemas.openxmlformats.org/officeDocument/2006/relationships/hyperlink" Target="http://antigo.anvisa.gov.br/tap" TargetMode="External"/><Relationship Id="rId357" Type="http://schemas.openxmlformats.org/officeDocument/2006/relationships/hyperlink" Target="http://antigo.anvisa.gov.br/tap" TargetMode="External"/><Relationship Id="rId1194" Type="http://schemas.openxmlformats.org/officeDocument/2006/relationships/hyperlink" Target="https://antigo.anvisa.gov.br/consultas-publicas" TargetMode="External"/><Relationship Id="rId217" Type="http://schemas.openxmlformats.org/officeDocument/2006/relationships/hyperlink" Target="http://antigo.anvisa.gov.br/tap" TargetMode="External"/><Relationship Id="rId564" Type="http://schemas.openxmlformats.org/officeDocument/2006/relationships/hyperlink" Target="http://antigo.anvisa.gov.br/legislacao" TargetMode="External"/><Relationship Id="rId771" Type="http://schemas.openxmlformats.org/officeDocument/2006/relationships/hyperlink" Target="http://antigo.anvisa.gov.br/legislacao" TargetMode="External"/><Relationship Id="rId869" Type="http://schemas.openxmlformats.org/officeDocument/2006/relationships/hyperlink" Target="http://antigo.anvisa.gov.br/tap" TargetMode="External"/><Relationship Id="rId424" Type="http://schemas.openxmlformats.org/officeDocument/2006/relationships/hyperlink" Target="http://antigo.anvisa.gov.br/tap" TargetMode="External"/><Relationship Id="rId631" Type="http://schemas.openxmlformats.org/officeDocument/2006/relationships/hyperlink" Target="http://antigo.anvisa.gov.br/legislacao" TargetMode="External"/><Relationship Id="rId729" Type="http://schemas.openxmlformats.org/officeDocument/2006/relationships/hyperlink" Target="http://antigo.anvisa.gov.br/legislacao" TargetMode="External"/><Relationship Id="rId1054" Type="http://schemas.openxmlformats.org/officeDocument/2006/relationships/hyperlink" Target="http://antigo.anvisa.gov.br/tap" TargetMode="External"/><Relationship Id="rId936" Type="http://schemas.openxmlformats.org/officeDocument/2006/relationships/hyperlink" Target="http://antigo.anvisa.gov.br/legislacao" TargetMode="External"/><Relationship Id="rId1121" Type="http://schemas.openxmlformats.org/officeDocument/2006/relationships/hyperlink" Target="http://antigo.anvisa.gov.br/tap" TargetMode="External"/><Relationship Id="rId65" Type="http://schemas.openxmlformats.org/officeDocument/2006/relationships/hyperlink" Target="http://antigo.anvisa.gov.br/propostas-regulatorias" TargetMode="External"/><Relationship Id="rId281" Type="http://schemas.openxmlformats.org/officeDocument/2006/relationships/hyperlink" Target="http://antigo.anvisa.gov.br/guias" TargetMode="External"/><Relationship Id="rId141" Type="http://schemas.openxmlformats.org/officeDocument/2006/relationships/hyperlink" Target="http://antigo.anvisa.gov.br/propostas-regulatorias" TargetMode="External"/><Relationship Id="rId379" Type="http://schemas.openxmlformats.org/officeDocument/2006/relationships/hyperlink" Target="http://antigo.anvisa.gov.br/legislacao" TargetMode="External"/><Relationship Id="rId586" Type="http://schemas.openxmlformats.org/officeDocument/2006/relationships/hyperlink" Target="http://antigo.anvisa.gov.br/propostas-regulatorias" TargetMode="External"/><Relationship Id="rId793" Type="http://schemas.openxmlformats.org/officeDocument/2006/relationships/hyperlink" Target="http://antigo.anvisa.gov.br/propostas-regulatorias" TargetMode="External"/><Relationship Id="rId7" Type="http://schemas.openxmlformats.org/officeDocument/2006/relationships/hyperlink" Target="https://www.gov.br/anvisa/pt-br/assuntos/regulamentacao/air/analises-de-impacto-regulatorio/2021/25351-902117_2017-27-revisao-da-rdc-no-11_2011.pdf/view" TargetMode="External"/><Relationship Id="rId239" Type="http://schemas.openxmlformats.org/officeDocument/2006/relationships/hyperlink" Target="http://antigo.anvisa.gov.br/legislacao" TargetMode="External"/><Relationship Id="rId446" Type="http://schemas.openxmlformats.org/officeDocument/2006/relationships/hyperlink" Target="http://antigo.anvisa.gov.br/legislacao" TargetMode="External"/><Relationship Id="rId653" Type="http://schemas.openxmlformats.org/officeDocument/2006/relationships/hyperlink" Target="http://antigo.anvisa.gov.br/consultas-publicas" TargetMode="External"/><Relationship Id="rId1076" Type="http://schemas.openxmlformats.org/officeDocument/2006/relationships/hyperlink" Target="http://antigo.anvisa.gov.br/tap" TargetMode="External"/><Relationship Id="rId306" Type="http://schemas.openxmlformats.org/officeDocument/2006/relationships/hyperlink" Target="http://antigo.anvisa.gov.br/legislacao" TargetMode="External"/><Relationship Id="rId860" Type="http://schemas.openxmlformats.org/officeDocument/2006/relationships/hyperlink" Target="http://antigo.anvisa.gov.br/legislacao" TargetMode="External"/><Relationship Id="rId958" Type="http://schemas.openxmlformats.org/officeDocument/2006/relationships/hyperlink" Target="http://antigo.anvisa.gov.br/legislacao" TargetMode="External"/><Relationship Id="rId1143" Type="http://schemas.openxmlformats.org/officeDocument/2006/relationships/hyperlink" Target="https://antigo.anvisa.gov.br/consultas-publicas" TargetMode="External"/><Relationship Id="rId87" Type="http://schemas.openxmlformats.org/officeDocument/2006/relationships/hyperlink" Target="http://antigo.anvisa.gov.br/propostas-regulatorias" TargetMode="External"/><Relationship Id="rId513" Type="http://schemas.openxmlformats.org/officeDocument/2006/relationships/hyperlink" Target="http://antigo.anvisa.gov.br/tap" TargetMode="External"/><Relationship Id="rId720" Type="http://schemas.openxmlformats.org/officeDocument/2006/relationships/hyperlink" Target="http://antigo.anvisa.gov.br/legislacao" TargetMode="External"/><Relationship Id="rId818" Type="http://schemas.openxmlformats.org/officeDocument/2006/relationships/hyperlink" Target="http://antigo.anvisa.gov.br/tap" TargetMode="External"/><Relationship Id="rId1003" Type="http://schemas.openxmlformats.org/officeDocument/2006/relationships/hyperlink" Target="http://antigo.anvisa.gov.br/legislacao" TargetMode="External"/><Relationship Id="rId14" Type="http://schemas.openxmlformats.org/officeDocument/2006/relationships/hyperlink" Target="http://antigo.anvisa.gov.br/tap" TargetMode="External"/><Relationship Id="rId163" Type="http://schemas.openxmlformats.org/officeDocument/2006/relationships/hyperlink" Target="http://antigo.anvisa.gov.br/tap" TargetMode="External"/><Relationship Id="rId370" Type="http://schemas.openxmlformats.org/officeDocument/2006/relationships/hyperlink" Target="http://antigo.anvisa.gov.br/tap" TargetMode="External"/><Relationship Id="rId230" Type="http://schemas.openxmlformats.org/officeDocument/2006/relationships/hyperlink" Target="http://antigo.anvisa.gov.br/legislacao" TargetMode="External"/><Relationship Id="rId468" Type="http://schemas.openxmlformats.org/officeDocument/2006/relationships/hyperlink" Target="http://antigo.anvisa.gov.br/legislacao" TargetMode="External"/><Relationship Id="rId675" Type="http://schemas.openxmlformats.org/officeDocument/2006/relationships/hyperlink" Target="http://antigo.anvisa.gov.br/propostas-regulatorias" TargetMode="External"/><Relationship Id="rId882" Type="http://schemas.openxmlformats.org/officeDocument/2006/relationships/hyperlink" Target="http://antigo.anvisa.gov.br/tap" TargetMode="External"/><Relationship Id="rId1098" Type="http://schemas.openxmlformats.org/officeDocument/2006/relationships/hyperlink" Target="https://antigo.anvisa.gov.br/legislacao" TargetMode="External"/><Relationship Id="rId328" Type="http://schemas.openxmlformats.org/officeDocument/2006/relationships/hyperlink" Target="http://antigo.anvisa.gov.br/tap" TargetMode="External"/><Relationship Id="rId535" Type="http://schemas.openxmlformats.org/officeDocument/2006/relationships/hyperlink" Target="http://antigo.anvisa.gov.br/consultas-publicas" TargetMode="External"/><Relationship Id="rId742" Type="http://schemas.openxmlformats.org/officeDocument/2006/relationships/hyperlink" Target="https://www.gov.br/anvisa/pt-br/assuntos/regulamentacao/air/analises-de-impacto-regulatorio/2022/25351-924624-2021-06-relatorio-de-air-sobre-a-regularizacao-da-doacao-de-alimentos-com-seguranca-sanitaria" TargetMode="External"/><Relationship Id="rId1165" Type="http://schemas.openxmlformats.org/officeDocument/2006/relationships/hyperlink" Target="https://antigo.anvisa.gov.br/tap" TargetMode="External"/><Relationship Id="rId602" Type="http://schemas.openxmlformats.org/officeDocument/2006/relationships/hyperlink" Target="http://antigo.anvisa.gov.br/legislacao" TargetMode="External"/><Relationship Id="rId1025" Type="http://schemas.openxmlformats.org/officeDocument/2006/relationships/hyperlink" Target="http://antigo.anvisa.gov.br/consultas-publicas" TargetMode="External"/><Relationship Id="rId907" Type="http://schemas.openxmlformats.org/officeDocument/2006/relationships/hyperlink" Target="http://antigo.anvisa.gov.br/tap" TargetMode="External"/><Relationship Id="rId36" Type="http://schemas.openxmlformats.org/officeDocument/2006/relationships/hyperlink" Target="http://antigo.anvisa.gov.br/consultas-publicas" TargetMode="External"/><Relationship Id="rId185" Type="http://schemas.openxmlformats.org/officeDocument/2006/relationships/hyperlink" Target="http://antigo.anvisa.gov.br/consultas-publicas" TargetMode="External"/><Relationship Id="rId392" Type="http://schemas.openxmlformats.org/officeDocument/2006/relationships/hyperlink" Target="http://antigo.anvisa.gov.br/consultas-publicas" TargetMode="External"/><Relationship Id="rId697" Type="http://schemas.openxmlformats.org/officeDocument/2006/relationships/hyperlink" Target="http://antigo.anvisa.gov.br/legislacao" TargetMode="External"/><Relationship Id="rId252" Type="http://schemas.openxmlformats.org/officeDocument/2006/relationships/hyperlink" Target="http://antigo.anvisa.gov.br/tap" TargetMode="External"/><Relationship Id="rId1187" Type="http://schemas.openxmlformats.org/officeDocument/2006/relationships/hyperlink" Target="https://antigo.anvisa.gov.br/tap" TargetMode="External"/><Relationship Id="rId112" Type="http://schemas.openxmlformats.org/officeDocument/2006/relationships/hyperlink" Target="http://antigo.anvisa.gov.br/TAP" TargetMode="External"/><Relationship Id="rId557" Type="http://schemas.openxmlformats.org/officeDocument/2006/relationships/hyperlink" Target="http://antigo.anvisa.gov.br/legislacao" TargetMode="External"/><Relationship Id="rId764" Type="http://schemas.openxmlformats.org/officeDocument/2006/relationships/hyperlink" Target="http://antigo.anvisa.gov.br/tap" TargetMode="External"/><Relationship Id="rId971" Type="http://schemas.openxmlformats.org/officeDocument/2006/relationships/hyperlink" Target="http://antigo.anvisa.gov.br/tap" TargetMode="External"/><Relationship Id="rId417" Type="http://schemas.openxmlformats.org/officeDocument/2006/relationships/hyperlink" Target="http://antigo.anvisa.gov.br/tap" TargetMode="External"/><Relationship Id="rId624" Type="http://schemas.openxmlformats.org/officeDocument/2006/relationships/hyperlink" Target="http://antigo.anvisa.gov.br/tap" TargetMode="External"/><Relationship Id="rId831" Type="http://schemas.openxmlformats.org/officeDocument/2006/relationships/hyperlink" Target="http://antigo.anvisa.gov.br/tap" TargetMode="External"/><Relationship Id="rId1047" Type="http://schemas.openxmlformats.org/officeDocument/2006/relationships/hyperlink" Target="http://antigo.anvisa.gov.br/consultas-publicas" TargetMode="External"/><Relationship Id="rId929" Type="http://schemas.openxmlformats.org/officeDocument/2006/relationships/hyperlink" Target="http://antigo.anvisa.gov.br/tap" TargetMode="External"/><Relationship Id="rId1114" Type="http://schemas.openxmlformats.org/officeDocument/2006/relationships/hyperlink" Target="http://antigo.anvisa.gov.br/consultas-publicas" TargetMode="External"/><Relationship Id="rId58" Type="http://schemas.openxmlformats.org/officeDocument/2006/relationships/hyperlink" Target="http://antigo.anvisa.gov.br/consultas-publicas" TargetMode="External"/><Relationship Id="rId274" Type="http://schemas.openxmlformats.org/officeDocument/2006/relationships/hyperlink" Target="http://antigo.anvisa.gov.br/legislacao" TargetMode="External"/><Relationship Id="rId481" Type="http://schemas.openxmlformats.org/officeDocument/2006/relationships/hyperlink" Target="http://antigo.anvisa.gov.br/tap" TargetMode="External"/><Relationship Id="rId134" Type="http://schemas.openxmlformats.org/officeDocument/2006/relationships/hyperlink" Target="http://antigo.anvisa.gov.br/propostas-regulatorias" TargetMode="External"/><Relationship Id="rId579" Type="http://schemas.openxmlformats.org/officeDocument/2006/relationships/hyperlink" Target="http://antigo.anvisa.gov.br/tap" TargetMode="External"/><Relationship Id="rId786" Type="http://schemas.openxmlformats.org/officeDocument/2006/relationships/hyperlink" Target="http://antigo.anvisa.gov.br/legislacao" TargetMode="External"/><Relationship Id="rId993" Type="http://schemas.openxmlformats.org/officeDocument/2006/relationships/hyperlink" Target="http://antigo.anvisa.gov.br/tap" TargetMode="External"/><Relationship Id="rId341" Type="http://schemas.openxmlformats.org/officeDocument/2006/relationships/hyperlink" Target="http://antigo.anvisa.gov.br/tap" TargetMode="External"/><Relationship Id="rId439" Type="http://schemas.openxmlformats.org/officeDocument/2006/relationships/hyperlink" Target="http://antigo.anvisa.gov.br/consultas-publicas" TargetMode="External"/><Relationship Id="rId646" Type="http://schemas.openxmlformats.org/officeDocument/2006/relationships/hyperlink" Target="http://antigo.anvisa.gov.br/legislacao" TargetMode="External"/><Relationship Id="rId1069" Type="http://schemas.openxmlformats.org/officeDocument/2006/relationships/hyperlink" Target="http://antigo.anvisa.gov.br/tap" TargetMode="External"/><Relationship Id="rId201" Type="http://schemas.openxmlformats.org/officeDocument/2006/relationships/hyperlink" Target="http://antigo.anvisa.gov.br/legislacao" TargetMode="External"/><Relationship Id="rId506" Type="http://schemas.openxmlformats.org/officeDocument/2006/relationships/hyperlink" Target="http://antigo.anvisa.gov.br/legislacao" TargetMode="External"/><Relationship Id="rId853" Type="http://schemas.openxmlformats.org/officeDocument/2006/relationships/hyperlink" Target="http://antigo.anvisa.gov.br/tap" TargetMode="External"/><Relationship Id="rId1136" Type="http://schemas.openxmlformats.org/officeDocument/2006/relationships/hyperlink" Target="https://antigo.anvisa.gov.br/legislacao" TargetMode="External"/><Relationship Id="rId713" Type="http://schemas.openxmlformats.org/officeDocument/2006/relationships/hyperlink" Target="http://antigo.anvisa.gov.br/legislacao" TargetMode="External"/><Relationship Id="rId920" Type="http://schemas.openxmlformats.org/officeDocument/2006/relationships/hyperlink" Target="http://antigo.anvisa.gov.br/legislacao" TargetMode="External"/><Relationship Id="rId212" Type="http://schemas.openxmlformats.org/officeDocument/2006/relationships/hyperlink" Target="http://antigo.anvisa.gov.br/tap" TargetMode="External"/><Relationship Id="rId657" Type="http://schemas.openxmlformats.org/officeDocument/2006/relationships/hyperlink" Target="http://antigo.anvisa.gov.br/tap" TargetMode="External"/><Relationship Id="rId864" Type="http://schemas.openxmlformats.org/officeDocument/2006/relationships/hyperlink" Target="http://antigo.anvisa.gov.br/tap" TargetMode="External"/><Relationship Id="rId296" Type="http://schemas.openxmlformats.org/officeDocument/2006/relationships/hyperlink" Target="http://antigo.anvisa.gov.br/legislacao" TargetMode="External"/><Relationship Id="rId517" Type="http://schemas.openxmlformats.org/officeDocument/2006/relationships/hyperlink" Target="https://www.gov.br/anvisa/pt-br/assuntos/regulamentacao/participacao-social/tomada-publica-de-subsidios/tomada-publica-de-subsidios-no-3-de-31-10-2020" TargetMode="External"/><Relationship Id="rId724" Type="http://schemas.openxmlformats.org/officeDocument/2006/relationships/hyperlink" Target="http://antigo.anvisa.gov.br/legislacao" TargetMode="External"/><Relationship Id="rId931" Type="http://schemas.openxmlformats.org/officeDocument/2006/relationships/hyperlink" Target="http://antigo.anvisa.gov.br/legislacao" TargetMode="External"/><Relationship Id="rId1147" Type="http://schemas.openxmlformats.org/officeDocument/2006/relationships/hyperlink" Target="https://www.gov.br/anvisa/pt-br/assuntos/regulamentacao/air/analises-de-impacto-regulatorio/2023/25351-719139-2015-05-relatorio-de-analise-de-impacto-regulatorio-sobre-o-marco-regulatorio-das-denominacoes-comuns-brasileiras-dcb" TargetMode="External"/><Relationship Id="rId60" Type="http://schemas.openxmlformats.org/officeDocument/2006/relationships/hyperlink" Target="http://antigo.anvisa.gov.br/documents/33880/5758838/25351.908717_2020-02+-+Revis%C3%A3o+RDC+199_2006.pdf/0b3b28a1-6750-4911-aa7d-ca59e1e57a00" TargetMode="External"/><Relationship Id="rId156" Type="http://schemas.openxmlformats.org/officeDocument/2006/relationships/hyperlink" Target="http://antigo.anvisa.gov.br/documents/33880/5281834/25351.873537_2016-76+-++Revis%C3%A3o+normas+de+rotulagem+de+cosm%C3%A9ticos.pdf/8e4d2475-d079-4809-abc0-69f66188b58e" TargetMode="External"/><Relationship Id="rId363" Type="http://schemas.openxmlformats.org/officeDocument/2006/relationships/hyperlink" Target="http://antigo.anvisa.gov.br/tap" TargetMode="External"/><Relationship Id="rId570" Type="http://schemas.openxmlformats.org/officeDocument/2006/relationships/hyperlink" Target="http://antigo.anvisa.gov.br/legislacao" TargetMode="External"/><Relationship Id="rId1007" Type="http://schemas.openxmlformats.org/officeDocument/2006/relationships/hyperlink" Target="http://antigo.anvisa.gov.br/legislacao" TargetMode="External"/><Relationship Id="rId223" Type="http://schemas.openxmlformats.org/officeDocument/2006/relationships/hyperlink" Target="http://antigo.anvisa.gov.br/consultas-publicas" TargetMode="External"/><Relationship Id="rId430" Type="http://schemas.openxmlformats.org/officeDocument/2006/relationships/hyperlink" Target="http://antigo.anvisa.gov.br/tap" TargetMode="External"/><Relationship Id="rId668" Type="http://schemas.openxmlformats.org/officeDocument/2006/relationships/hyperlink" Target="http://antigo.anvisa.gov.br/legislacao" TargetMode="External"/><Relationship Id="rId875" Type="http://schemas.openxmlformats.org/officeDocument/2006/relationships/hyperlink" Target="http://antigo.anvisa.gov.br/legislacao" TargetMode="External"/><Relationship Id="rId1060" Type="http://schemas.openxmlformats.org/officeDocument/2006/relationships/hyperlink" Target="http://antigo.anvisa.gov.br/legislacao" TargetMode="External"/><Relationship Id="rId18" Type="http://schemas.openxmlformats.org/officeDocument/2006/relationships/hyperlink" Target="http://antigo.anvisa.gov.br/consultas-publicas" TargetMode="External"/><Relationship Id="rId528" Type="http://schemas.openxmlformats.org/officeDocument/2006/relationships/hyperlink" Target="http://antigo.anvisa.gov.br/tap" TargetMode="External"/><Relationship Id="rId735" Type="http://schemas.openxmlformats.org/officeDocument/2006/relationships/hyperlink" Target="http://antigo.anvisa.gov.br/legislacao" TargetMode="External"/><Relationship Id="rId942" Type="http://schemas.openxmlformats.org/officeDocument/2006/relationships/hyperlink" Target="http://antigo.anvisa.gov.br/legislacao" TargetMode="External"/><Relationship Id="rId1158" Type="http://schemas.openxmlformats.org/officeDocument/2006/relationships/hyperlink" Target="https://antigo.anvisa.gov.br/legislacao" TargetMode="External"/><Relationship Id="rId167" Type="http://schemas.openxmlformats.org/officeDocument/2006/relationships/hyperlink" Target="http://antigo.anvisa.gov.br/consultas-publicas" TargetMode="External"/><Relationship Id="rId374" Type="http://schemas.openxmlformats.org/officeDocument/2006/relationships/hyperlink" Target="http://antigo.anvisa.gov.br/guias" TargetMode="External"/><Relationship Id="rId581" Type="http://schemas.openxmlformats.org/officeDocument/2006/relationships/hyperlink" Target="http://antigo.anvisa.gov.br/propostas-regulatorias" TargetMode="External"/><Relationship Id="rId1018" Type="http://schemas.openxmlformats.org/officeDocument/2006/relationships/hyperlink" Target="http://antigo.anvisa.gov.br/tap" TargetMode="External"/><Relationship Id="rId71" Type="http://schemas.openxmlformats.org/officeDocument/2006/relationships/hyperlink" Target="http://antigo.anvisa.gov.br/propostas-regulatorias" TargetMode="External"/><Relationship Id="rId234" Type="http://schemas.openxmlformats.org/officeDocument/2006/relationships/hyperlink" Target="http://antigo.anvisa.gov.br/propostas-regulatorias" TargetMode="External"/><Relationship Id="rId679" Type="http://schemas.openxmlformats.org/officeDocument/2006/relationships/hyperlink" Target="http://antigo.anvisa.gov.br/legislacao" TargetMode="External"/><Relationship Id="rId802" Type="http://schemas.openxmlformats.org/officeDocument/2006/relationships/hyperlink" Target="http://antigo.anvisa.gov.br/tap" TargetMode="External"/><Relationship Id="rId886" Type="http://schemas.openxmlformats.org/officeDocument/2006/relationships/hyperlink" Target="http://antigo.anvisa.gov.br/consultas-publicas" TargetMode="External"/><Relationship Id="rId2" Type="http://schemas.openxmlformats.org/officeDocument/2006/relationships/hyperlink" Target="http://antigo.anvisa.gov.br/documents/33880/5758838/25351.696789_2012-02+-+Esgotamento+de+estoque+de+produtos+sujeitos+a+vigil%C3%A2ncia+sanit%C3%A1ria.pdf/54c9477c-45e6-462c-a807-9465d6fd1f70" TargetMode="External"/><Relationship Id="rId29" Type="http://schemas.openxmlformats.org/officeDocument/2006/relationships/hyperlink" Target="http://antigo.anvisa.gov.br/tap" TargetMode="External"/><Relationship Id="rId441" Type="http://schemas.openxmlformats.org/officeDocument/2006/relationships/hyperlink" Target="http://antigo.anvisa.gov.br/tap" TargetMode="External"/><Relationship Id="rId539" Type="http://schemas.openxmlformats.org/officeDocument/2006/relationships/hyperlink" Target="http://antigo.anvisa.gov.br/legislacao" TargetMode="External"/><Relationship Id="rId746" Type="http://schemas.openxmlformats.org/officeDocument/2006/relationships/hyperlink" Target="http://antigo.anvisa.gov.br/tap" TargetMode="External"/><Relationship Id="rId1071" Type="http://schemas.openxmlformats.org/officeDocument/2006/relationships/hyperlink" Target="http://antigo.anvisa.gov.br/tap" TargetMode="External"/><Relationship Id="rId1169" Type="http://schemas.openxmlformats.org/officeDocument/2006/relationships/hyperlink" Target="http://antigo.anvisa.gov.br/tap" TargetMode="External"/><Relationship Id="rId178" Type="http://schemas.openxmlformats.org/officeDocument/2006/relationships/hyperlink" Target="http://antigo.anvisa.gov.br/documents/33880/5758838/25351.553215_2009-66+e+25351.937022_2018-13+-+Rotulagem+de+Medicamentos+e+Manual+de+Identidade+Visual+de+Medicamentos+do+MS.pdf/5b606322-3dd8-4ed5-b26f-a150cee9519e" TargetMode="External"/><Relationship Id="rId301" Type="http://schemas.openxmlformats.org/officeDocument/2006/relationships/hyperlink" Target="http://antigo.anvisa.gov.br/legislacao" TargetMode="External"/><Relationship Id="rId953" Type="http://schemas.openxmlformats.org/officeDocument/2006/relationships/hyperlink" Target="http://antigo.anvisa.gov.br/legislacao" TargetMode="External"/><Relationship Id="rId1029" Type="http://schemas.openxmlformats.org/officeDocument/2006/relationships/hyperlink" Target="http://antigo.anvisa.gov.br/consultas-publicas" TargetMode="External"/><Relationship Id="rId82" Type="http://schemas.openxmlformats.org/officeDocument/2006/relationships/hyperlink" Target="http://antigo.anvisa.gov.br/documents/33880/5281834/25351.925151_2019-31-Revis%C3%A3o+da+RDC+36_2015+classifica%C3%A7%C3%A3o+de+dispositivos+medicos+no+Mercosul.pdf/92f1dbb7-7ddd-4812-aa5f-b910d0ae50b4" TargetMode="External"/><Relationship Id="rId385" Type="http://schemas.openxmlformats.org/officeDocument/2006/relationships/hyperlink" Target="http://antigo.anvisa.gov.br/consultas-publicas" TargetMode="External"/><Relationship Id="rId592" Type="http://schemas.openxmlformats.org/officeDocument/2006/relationships/hyperlink" Target="http://antigo.anvisa.gov.br/tap" TargetMode="External"/><Relationship Id="rId606" Type="http://schemas.openxmlformats.org/officeDocument/2006/relationships/hyperlink" Target="http://antigo.anvisa.gov.br/consultas-publicas" TargetMode="External"/><Relationship Id="rId813" Type="http://schemas.openxmlformats.org/officeDocument/2006/relationships/hyperlink" Target="http://antigo.anvisa.gov.br/legislacao" TargetMode="External"/><Relationship Id="rId245" Type="http://schemas.openxmlformats.org/officeDocument/2006/relationships/hyperlink" Target="http://antigo.anvisa.gov.br/tap" TargetMode="External"/><Relationship Id="rId452" Type="http://schemas.openxmlformats.org/officeDocument/2006/relationships/hyperlink" Target="http://antigo.anvisa.gov.br/propostas-regulatorias" TargetMode="External"/><Relationship Id="rId897" Type="http://schemas.openxmlformats.org/officeDocument/2006/relationships/hyperlink" Target="http://antigo.anvisa.gov.br/legislacao" TargetMode="External"/><Relationship Id="rId1082" Type="http://schemas.openxmlformats.org/officeDocument/2006/relationships/hyperlink" Target="http://antigo.anvisa.gov.br/tap" TargetMode="External"/><Relationship Id="rId105" Type="http://schemas.openxmlformats.org/officeDocument/2006/relationships/hyperlink" Target="http://antigo.anvisa.gov.br/consultas-publicas" TargetMode="External"/><Relationship Id="rId312" Type="http://schemas.openxmlformats.org/officeDocument/2006/relationships/hyperlink" Target="http://antigo.anvisa.gov.br/guias" TargetMode="External"/><Relationship Id="rId757" Type="http://schemas.openxmlformats.org/officeDocument/2006/relationships/hyperlink" Target="http://antigo.anvisa.gov.br/consultas-publicas" TargetMode="External"/><Relationship Id="rId964" Type="http://schemas.openxmlformats.org/officeDocument/2006/relationships/hyperlink" Target="http://antigo.anvisa.gov.br/tap" TargetMode="External"/><Relationship Id="rId93" Type="http://schemas.openxmlformats.org/officeDocument/2006/relationships/hyperlink" Target="http://antigo.anvisa.gov.br/propostas-regulatorias" TargetMode="External"/><Relationship Id="rId189" Type="http://schemas.openxmlformats.org/officeDocument/2006/relationships/hyperlink" Target="http://antigo.anvisa.gov.br/consultas-publicas" TargetMode="External"/><Relationship Id="rId396" Type="http://schemas.openxmlformats.org/officeDocument/2006/relationships/hyperlink" Target="http://antigo.anvisa.gov.br/tap" TargetMode="External"/><Relationship Id="rId617" Type="http://schemas.openxmlformats.org/officeDocument/2006/relationships/hyperlink" Target="http://antigo.anvisa.gov.br/tap" TargetMode="External"/><Relationship Id="rId824" Type="http://schemas.openxmlformats.org/officeDocument/2006/relationships/hyperlink" Target="http://antigo.anvisa.gov.br/tap" TargetMode="External"/><Relationship Id="rId256" Type="http://schemas.openxmlformats.org/officeDocument/2006/relationships/hyperlink" Target="http://antigo.anvisa.gov.br/guias" TargetMode="External"/><Relationship Id="rId463" Type="http://schemas.openxmlformats.org/officeDocument/2006/relationships/hyperlink" Target="http://antigo.anvisa.gov.br/tap" TargetMode="External"/><Relationship Id="rId670" Type="http://schemas.openxmlformats.org/officeDocument/2006/relationships/hyperlink" Target="http://antigo.anvisa.gov.br/legislacao" TargetMode="External"/><Relationship Id="rId1093" Type="http://schemas.openxmlformats.org/officeDocument/2006/relationships/hyperlink" Target="https://www.gov.br/anvisa/pt-br/assuntos/regulamentacao/air/analises-de-impacto-regulatorio/2023/25351-916372-2019-19-relatorio-de-air-sobre-a-modernizacao-do-marco-regulatorio-fluxos-e-procedimentos-para-novos-alimentos-e-novos-ingredientes" TargetMode="External"/><Relationship Id="rId1107" Type="http://schemas.openxmlformats.org/officeDocument/2006/relationships/hyperlink" Target="https://antigo.anvisa.gov.br/tap" TargetMode="External"/><Relationship Id="rId116" Type="http://schemas.openxmlformats.org/officeDocument/2006/relationships/hyperlink" Target="http://antigo.anvisa.gov.br/documents/33880/5758838/25351.905810_2019-13+Revis%C3%A3o+RDC+55_2015+testes+laboratoriais+doadores.pdf/ac29bcd2-4beb-4bac-8045-252521d713fd" TargetMode="External"/><Relationship Id="rId323" Type="http://schemas.openxmlformats.org/officeDocument/2006/relationships/hyperlink" Target="http://antigo.anvisa.gov.br/legislacao" TargetMode="External"/><Relationship Id="rId530" Type="http://schemas.openxmlformats.org/officeDocument/2006/relationships/hyperlink" Target="http://antigo.anvisa.gov.br/tap" TargetMode="External"/><Relationship Id="rId768" Type="http://schemas.openxmlformats.org/officeDocument/2006/relationships/hyperlink" Target="http://antigo.anvisa.gov.br/tap" TargetMode="External"/><Relationship Id="rId975" Type="http://schemas.openxmlformats.org/officeDocument/2006/relationships/hyperlink" Target="http://antigo.anvisa.gov.br/legislacao" TargetMode="External"/><Relationship Id="rId1160" Type="http://schemas.openxmlformats.org/officeDocument/2006/relationships/hyperlink" Target="https://antigo.anvisa.gov.br/legislacao" TargetMode="External"/><Relationship Id="rId20" Type="http://schemas.openxmlformats.org/officeDocument/2006/relationships/hyperlink" Target="http://antigo.anvisa.gov.br/propostas-regulatorias" TargetMode="External"/><Relationship Id="rId628" Type="http://schemas.openxmlformats.org/officeDocument/2006/relationships/hyperlink" Target="http://antigo.anvisa.gov.br/legislacao" TargetMode="External"/><Relationship Id="rId835" Type="http://schemas.openxmlformats.org/officeDocument/2006/relationships/hyperlink" Target="http://antigo.anvisa.gov.br/consultas-publicas" TargetMode="External"/><Relationship Id="rId267" Type="http://schemas.openxmlformats.org/officeDocument/2006/relationships/hyperlink" Target="http://antigo.anvisa.gov.br/tap" TargetMode="External"/><Relationship Id="rId474" Type="http://schemas.openxmlformats.org/officeDocument/2006/relationships/hyperlink" Target="http://antigo.anvisa.gov.br/tap" TargetMode="External"/><Relationship Id="rId1020" Type="http://schemas.openxmlformats.org/officeDocument/2006/relationships/hyperlink" Target="http://antigo.anvisa.gov.br/tap" TargetMode="External"/><Relationship Id="rId1118" Type="http://schemas.openxmlformats.org/officeDocument/2006/relationships/hyperlink" Target="http://antigo.anvisa.gov.br/tap" TargetMode="External"/><Relationship Id="rId127" Type="http://schemas.openxmlformats.org/officeDocument/2006/relationships/hyperlink" Target="http://antigo.anvisa.gov.br/documents/33880/6004866/25351.925557_2019-14+-+Relat%C3%B3rio+AIR+sobre+Servi%C3%A7os+de+Assist%C3%AAncia+%C3%A0+Sa%C3%BAde+em+Farm%C3%A1cias.pdf/2bde66b4-05c9-42da-b93b-00130744d2f9" TargetMode="External"/><Relationship Id="rId681" Type="http://schemas.openxmlformats.org/officeDocument/2006/relationships/hyperlink" Target="http://antigo.anvisa.gov.br/tap" TargetMode="External"/><Relationship Id="rId779" Type="http://schemas.openxmlformats.org/officeDocument/2006/relationships/hyperlink" Target="http://antigo.anvisa.gov.br/consultas-publicas" TargetMode="External"/><Relationship Id="rId902" Type="http://schemas.openxmlformats.org/officeDocument/2006/relationships/hyperlink" Target="http://antigo.anvisa.gov.br/propostas-regulatorias" TargetMode="External"/><Relationship Id="rId986" Type="http://schemas.openxmlformats.org/officeDocument/2006/relationships/hyperlink" Target="http://antigo.anvisa.gov.br/tap" TargetMode="External"/><Relationship Id="rId31" Type="http://schemas.openxmlformats.org/officeDocument/2006/relationships/hyperlink" Target="http://antigo.anvisa.gov.br/propostas-regulatorias" TargetMode="External"/><Relationship Id="rId334" Type="http://schemas.openxmlformats.org/officeDocument/2006/relationships/hyperlink" Target="http://antigo.anvisa.gov.br/legislacao" TargetMode="External"/><Relationship Id="rId541" Type="http://schemas.openxmlformats.org/officeDocument/2006/relationships/hyperlink" Target="http://antigo.anvisa.gov.br/consultas-publicas" TargetMode="External"/><Relationship Id="rId639" Type="http://schemas.openxmlformats.org/officeDocument/2006/relationships/hyperlink" Target="http://antigo.anvisa.gov.br/legislacao" TargetMode="External"/><Relationship Id="rId1171" Type="http://schemas.openxmlformats.org/officeDocument/2006/relationships/hyperlink" Target="http://antigo.anvisa.gov.br/tap" TargetMode="External"/><Relationship Id="rId180" Type="http://schemas.openxmlformats.org/officeDocument/2006/relationships/hyperlink" Target="http://antigo.anvisa.gov.br/tap" TargetMode="External"/><Relationship Id="rId278" Type="http://schemas.openxmlformats.org/officeDocument/2006/relationships/hyperlink" Target="http://antigo.anvisa.gov.br/consultas-publicas" TargetMode="External"/><Relationship Id="rId401" Type="http://schemas.openxmlformats.org/officeDocument/2006/relationships/hyperlink" Target="http://antigo.anvisa.gov.br/legislacao" TargetMode="External"/><Relationship Id="rId846" Type="http://schemas.openxmlformats.org/officeDocument/2006/relationships/hyperlink" Target="http://antigo.anvisa.gov.br/legislacao" TargetMode="External"/><Relationship Id="rId1031" Type="http://schemas.openxmlformats.org/officeDocument/2006/relationships/hyperlink" Target="http://antigo.anvisa.gov.br/legislacao" TargetMode="External"/><Relationship Id="rId1129" Type="http://schemas.openxmlformats.org/officeDocument/2006/relationships/hyperlink" Target="https://antigo.anvisa.gov.br/consultas-publicas" TargetMode="External"/><Relationship Id="rId485" Type="http://schemas.openxmlformats.org/officeDocument/2006/relationships/hyperlink" Target="http://antigo.anvisa.gov.br/consultas-publicas" TargetMode="External"/><Relationship Id="rId692" Type="http://schemas.openxmlformats.org/officeDocument/2006/relationships/hyperlink" Target="http://antigo.anvisa.gov.br/consultas-publicas" TargetMode="External"/><Relationship Id="rId706" Type="http://schemas.openxmlformats.org/officeDocument/2006/relationships/hyperlink" Target="http://antigo.anvisa.gov.br/tap" TargetMode="External"/><Relationship Id="rId913" Type="http://schemas.openxmlformats.org/officeDocument/2006/relationships/hyperlink" Target="http://antigo.anvisa.gov.br/propostas-regulatorias" TargetMode="External"/><Relationship Id="rId42" Type="http://schemas.openxmlformats.org/officeDocument/2006/relationships/hyperlink" Target="http://antigo.anvisa.gov.br/propostas-regulatorias" TargetMode="External"/><Relationship Id="rId138" Type="http://schemas.openxmlformats.org/officeDocument/2006/relationships/hyperlink" Target="http://portal.anvisa.gov.br/editais-de-chamamento" TargetMode="External"/><Relationship Id="rId345" Type="http://schemas.openxmlformats.org/officeDocument/2006/relationships/hyperlink" Target="http://antigo.anvisa.gov.br/tap" TargetMode="External"/><Relationship Id="rId552" Type="http://schemas.openxmlformats.org/officeDocument/2006/relationships/hyperlink" Target="http://antigo.anvisa.gov.br/tap" TargetMode="External"/><Relationship Id="rId997" Type="http://schemas.openxmlformats.org/officeDocument/2006/relationships/hyperlink" Target="http://antigo.anvisa.gov.br/consultas-publicas" TargetMode="External"/><Relationship Id="rId1182" Type="http://schemas.openxmlformats.org/officeDocument/2006/relationships/hyperlink" Target="https://antigo.anvisa.gov.br/tap" TargetMode="External"/><Relationship Id="rId191" Type="http://schemas.openxmlformats.org/officeDocument/2006/relationships/hyperlink" Target="http://antigo.anvisa.gov.br/tap" TargetMode="External"/><Relationship Id="rId205" Type="http://schemas.openxmlformats.org/officeDocument/2006/relationships/hyperlink" Target="http://antigo.anvisa.gov.br/propostas-regulatorias" TargetMode="External"/><Relationship Id="rId412" Type="http://schemas.openxmlformats.org/officeDocument/2006/relationships/hyperlink" Target="http://antigo.anvisa.gov.br/tap" TargetMode="External"/><Relationship Id="rId857" Type="http://schemas.openxmlformats.org/officeDocument/2006/relationships/hyperlink" Target="http://antigo.anvisa.gov.br/tap" TargetMode="External"/><Relationship Id="rId1042" Type="http://schemas.openxmlformats.org/officeDocument/2006/relationships/hyperlink" Target="http://antigo.anvisa.gov.br/consultas-publicas" TargetMode="External"/><Relationship Id="rId289" Type="http://schemas.openxmlformats.org/officeDocument/2006/relationships/hyperlink" Target="http://antigo.anvisa.gov.br/tap" TargetMode="External"/><Relationship Id="rId496" Type="http://schemas.openxmlformats.org/officeDocument/2006/relationships/hyperlink" Target="http://antigo.anvisa.gov.br/consultas-publicas" TargetMode="External"/><Relationship Id="rId717" Type="http://schemas.openxmlformats.org/officeDocument/2006/relationships/hyperlink" Target="http://antigo.anvisa.gov.br/tap" TargetMode="External"/><Relationship Id="rId924" Type="http://schemas.openxmlformats.org/officeDocument/2006/relationships/hyperlink" Target="http://antigo.anvisa.gov.br/consultas-publicas" TargetMode="External"/><Relationship Id="rId53" Type="http://schemas.openxmlformats.org/officeDocument/2006/relationships/hyperlink" Target="http://antigo.anvisa.gov.br/propostas-regulatorias" TargetMode="External"/><Relationship Id="rId149" Type="http://schemas.openxmlformats.org/officeDocument/2006/relationships/hyperlink" Target="http://antigo.anvisa.gov.br/documents/33880/5955796/25351.217681_2017-36+-+Relat%C3%B3rio+de+AIR+sobre+Requisitos+para+funcionamento+de+laborat%C3%B3rios+cl%C3%ADnicos+e+postos+de+coleta+laboratorial.pdf/cbedb9ad-08d9-4ee2-b2af-448e0eb0b9c5" TargetMode="External"/><Relationship Id="rId356" Type="http://schemas.openxmlformats.org/officeDocument/2006/relationships/hyperlink" Target="http://antigo.anvisa.gov.br/tap" TargetMode="External"/><Relationship Id="rId563" Type="http://schemas.openxmlformats.org/officeDocument/2006/relationships/hyperlink" Target="http://antigo.anvisa.gov.br/legislacao" TargetMode="External"/><Relationship Id="rId770" Type="http://schemas.openxmlformats.org/officeDocument/2006/relationships/hyperlink" Target="http://antigo.anvisa.gov.br/legislacao" TargetMode="External"/><Relationship Id="rId1193" Type="http://schemas.openxmlformats.org/officeDocument/2006/relationships/hyperlink" Target="https://antigo.anvisa.gov.br/tap" TargetMode="External"/><Relationship Id="rId216" Type="http://schemas.openxmlformats.org/officeDocument/2006/relationships/hyperlink" Target="http://antigo.anvisa.gov.br/tap" TargetMode="External"/><Relationship Id="rId423" Type="http://schemas.openxmlformats.org/officeDocument/2006/relationships/hyperlink" Target="http://antigo.anvisa.gov.br/propostas-regulatorias" TargetMode="External"/><Relationship Id="rId868" Type="http://schemas.openxmlformats.org/officeDocument/2006/relationships/hyperlink" Target="http://antigo.anvisa.gov.br/tap" TargetMode="External"/><Relationship Id="rId1053" Type="http://schemas.openxmlformats.org/officeDocument/2006/relationships/hyperlink" Target="http://antigo.anvisa.gov.br/tap" TargetMode="External"/><Relationship Id="rId630" Type="http://schemas.openxmlformats.org/officeDocument/2006/relationships/hyperlink" Target="http://antigo.anvisa.gov.br/legislacao" TargetMode="External"/><Relationship Id="rId728" Type="http://schemas.openxmlformats.org/officeDocument/2006/relationships/hyperlink" Target="http://antigo.anvisa.gov.br/consultas-publicas" TargetMode="External"/><Relationship Id="rId935" Type="http://schemas.openxmlformats.org/officeDocument/2006/relationships/hyperlink" Target="http://antigo.anvisa.gov.br/tap" TargetMode="External"/><Relationship Id="rId64" Type="http://schemas.openxmlformats.org/officeDocument/2006/relationships/hyperlink" Target="http://antigo.anvisa.gov.br/consultas-publicas" TargetMode="External"/><Relationship Id="rId367" Type="http://schemas.openxmlformats.org/officeDocument/2006/relationships/hyperlink" Target="http://antigo.anvisa.gov.br/legislacao" TargetMode="External"/><Relationship Id="rId574" Type="http://schemas.openxmlformats.org/officeDocument/2006/relationships/hyperlink" Target="http://antigo.anvisa.gov.br/tap" TargetMode="External"/><Relationship Id="rId1120" Type="http://schemas.openxmlformats.org/officeDocument/2006/relationships/hyperlink" Target="http://antigo.anvisa.gov.br/tap" TargetMode="External"/><Relationship Id="rId227" Type="http://schemas.openxmlformats.org/officeDocument/2006/relationships/hyperlink" Target="http://antigo.anvisa.gov.br/tap" TargetMode="External"/><Relationship Id="rId781" Type="http://schemas.openxmlformats.org/officeDocument/2006/relationships/hyperlink" Target="http://antigo.anvisa.gov.br/tap" TargetMode="External"/><Relationship Id="rId879" Type="http://schemas.openxmlformats.org/officeDocument/2006/relationships/hyperlink" Target="http://antigo.anvisa.gov.br/legislacao" TargetMode="External"/><Relationship Id="rId434" Type="http://schemas.openxmlformats.org/officeDocument/2006/relationships/hyperlink" Target="http://antigo.anvisa.gov.br/consultas-publicas" TargetMode="External"/><Relationship Id="rId641" Type="http://schemas.openxmlformats.org/officeDocument/2006/relationships/hyperlink" Target="http://antigo.anvisa.gov.br/legislacao" TargetMode="External"/><Relationship Id="rId739" Type="http://schemas.openxmlformats.org/officeDocument/2006/relationships/hyperlink" Target="http://antigo.anvisa.gov.br/consultas-publicas" TargetMode="External"/><Relationship Id="rId1064" Type="http://schemas.openxmlformats.org/officeDocument/2006/relationships/hyperlink" Target="http://antigo.anvisa.gov.br/tap" TargetMode="External"/><Relationship Id="rId280" Type="http://schemas.openxmlformats.org/officeDocument/2006/relationships/hyperlink" Target="http://antigo.anvisa.gov.br/tap" TargetMode="External"/><Relationship Id="rId501" Type="http://schemas.openxmlformats.org/officeDocument/2006/relationships/hyperlink" Target="http://antigo.anvisa.gov.br/legislacao" TargetMode="External"/><Relationship Id="rId946" Type="http://schemas.openxmlformats.org/officeDocument/2006/relationships/hyperlink" Target="http://antigo.anvisa.gov.br/legislacao" TargetMode="External"/><Relationship Id="rId1131" Type="http://schemas.openxmlformats.org/officeDocument/2006/relationships/hyperlink" Target="https://antigo.anvisa.gov.br/propostas-regulatorias" TargetMode="External"/><Relationship Id="rId75" Type="http://schemas.openxmlformats.org/officeDocument/2006/relationships/hyperlink" Target="http://antigo.anvisa.gov.br/consultas-publicas" TargetMode="External"/><Relationship Id="rId140" Type="http://schemas.openxmlformats.org/officeDocument/2006/relationships/hyperlink" Target="http://antigo.anvisa.gov.br/documents/33880/5758838/25351.553215_2009-66+e+25351.937022_2018-13+-+Rotulagem+de+Medicamentos+e+Manual+de+Identidade+Visual+de+Medicamentos+do+MS.pdf/5b606322-3dd8-4ed5-b26f-a150cee9519e" TargetMode="External"/><Relationship Id="rId378" Type="http://schemas.openxmlformats.org/officeDocument/2006/relationships/hyperlink" Target="http://antigo.anvisa.gov.br/tap" TargetMode="External"/><Relationship Id="rId585" Type="http://schemas.openxmlformats.org/officeDocument/2006/relationships/hyperlink" Target="http://antigo.anvisa.gov.br/propostas-regulatorias" TargetMode="External"/><Relationship Id="rId792" Type="http://schemas.openxmlformats.org/officeDocument/2006/relationships/hyperlink" Target="http://antigo.anvisa.gov.br/legislacao" TargetMode="External"/><Relationship Id="rId806" Type="http://schemas.openxmlformats.org/officeDocument/2006/relationships/hyperlink" Target="http://antigo.anvisa.gov.br/consultas-publicas" TargetMode="External"/><Relationship Id="rId6" Type="http://schemas.openxmlformats.org/officeDocument/2006/relationships/hyperlink" Target="http://antigo.anvisa.gov.br/consultas-publicas" TargetMode="External"/><Relationship Id="rId238" Type="http://schemas.openxmlformats.org/officeDocument/2006/relationships/hyperlink" Target="http://antigo.anvisa.gov.br/tap" TargetMode="External"/><Relationship Id="rId445" Type="http://schemas.openxmlformats.org/officeDocument/2006/relationships/hyperlink" Target="http://antigo.anvisa.gov.br/tap" TargetMode="External"/><Relationship Id="rId652" Type="http://schemas.openxmlformats.org/officeDocument/2006/relationships/hyperlink" Target="http://antigo.anvisa.gov.br/legislacao" TargetMode="External"/><Relationship Id="rId1075" Type="http://schemas.openxmlformats.org/officeDocument/2006/relationships/hyperlink" Target="http://antigo.anvisa.gov.br/legislacao" TargetMode="External"/><Relationship Id="rId291" Type="http://schemas.openxmlformats.org/officeDocument/2006/relationships/hyperlink" Target="http://antigo.anvisa.gov.br/propostas-regulatorias" TargetMode="External"/><Relationship Id="rId305" Type="http://schemas.openxmlformats.org/officeDocument/2006/relationships/hyperlink" Target="http://antigo.anvisa.gov.br/tap" TargetMode="External"/><Relationship Id="rId512" Type="http://schemas.openxmlformats.org/officeDocument/2006/relationships/hyperlink" Target="http://antigo.anvisa.gov.br/tap" TargetMode="External"/><Relationship Id="rId957" Type="http://schemas.openxmlformats.org/officeDocument/2006/relationships/hyperlink" Target="http://antigo.anvisa.gov.br/legislacao" TargetMode="External"/><Relationship Id="rId1142" Type="http://schemas.openxmlformats.org/officeDocument/2006/relationships/hyperlink" Target="https://antigo.anvisa.gov.br/tap" TargetMode="External"/><Relationship Id="rId86" Type="http://schemas.openxmlformats.org/officeDocument/2006/relationships/hyperlink" Target="http://antigo.anvisa.gov.br/propostas-regulatorias" TargetMode="External"/><Relationship Id="rId151" Type="http://schemas.openxmlformats.org/officeDocument/2006/relationships/hyperlink" Target="http://antigo.anvisa.gov.br/tap" TargetMode="External"/><Relationship Id="rId389" Type="http://schemas.openxmlformats.org/officeDocument/2006/relationships/hyperlink" Target="http://antigo.anvisa.gov.br/tap" TargetMode="External"/><Relationship Id="rId596" Type="http://schemas.openxmlformats.org/officeDocument/2006/relationships/hyperlink" Target="http://antigo.anvisa.gov.br/tap" TargetMode="External"/><Relationship Id="rId817" Type="http://schemas.openxmlformats.org/officeDocument/2006/relationships/hyperlink" Target="http://antigo.anvisa.gov.br/legislacao" TargetMode="External"/><Relationship Id="rId1002" Type="http://schemas.openxmlformats.org/officeDocument/2006/relationships/hyperlink" Target="http://antigo.anvisa.gov.br/legislacao" TargetMode="External"/><Relationship Id="rId249" Type="http://schemas.openxmlformats.org/officeDocument/2006/relationships/hyperlink" Target="http://antigo.anvisa.gov.br/tap" TargetMode="External"/><Relationship Id="rId456" Type="http://schemas.openxmlformats.org/officeDocument/2006/relationships/hyperlink" Target="http://antigo.anvisa.gov.br/legislacao" TargetMode="External"/><Relationship Id="rId663" Type="http://schemas.openxmlformats.org/officeDocument/2006/relationships/hyperlink" Target="http://antigo.anvisa.gov.br/consultas-publicas" TargetMode="External"/><Relationship Id="rId870" Type="http://schemas.openxmlformats.org/officeDocument/2006/relationships/hyperlink" Target="http://antigo.anvisa.gov.br/tap" TargetMode="External"/><Relationship Id="rId1086" Type="http://schemas.openxmlformats.org/officeDocument/2006/relationships/hyperlink" Target="http://antigo.anvisa.gov.br/propostas-regulatorias" TargetMode="External"/><Relationship Id="rId13" Type="http://schemas.openxmlformats.org/officeDocument/2006/relationships/hyperlink" Target="http://antigo.anvisa.gov.br/tap" TargetMode="External"/><Relationship Id="rId109" Type="http://schemas.openxmlformats.org/officeDocument/2006/relationships/hyperlink" Target="http://antigo.anvisa.gov.br/documents/33880/5758838/25351.942653_2019-+27+-+Subst%C3%A2ncias+conservantes+em+formula%C3%A7%C3%B5es+de+produtos+saneantes.pdf/d5c59a93-8db5-4b3c-858d-fb65e1933296" TargetMode="External"/><Relationship Id="rId316" Type="http://schemas.openxmlformats.org/officeDocument/2006/relationships/hyperlink" Target="http://antigo.anvisa.gov.br/tap" TargetMode="External"/><Relationship Id="rId523" Type="http://schemas.openxmlformats.org/officeDocument/2006/relationships/hyperlink" Target="http://antigo.anvisa.gov.br/tap" TargetMode="External"/><Relationship Id="rId968" Type="http://schemas.openxmlformats.org/officeDocument/2006/relationships/hyperlink" Target="http://antigo.anvisa.gov.br/consultas-publicas" TargetMode="External"/><Relationship Id="rId1153" Type="http://schemas.openxmlformats.org/officeDocument/2006/relationships/hyperlink" Target="https://antigo.anvisa.gov.br/legislacao" TargetMode="External"/><Relationship Id="rId97" Type="http://schemas.openxmlformats.org/officeDocument/2006/relationships/hyperlink" Target="http://antigo.anvisa.gov.br/propostas-regulatorias" TargetMode="External"/><Relationship Id="rId730" Type="http://schemas.openxmlformats.org/officeDocument/2006/relationships/hyperlink" Target="http://antigo.anvisa.gov.br/tap" TargetMode="External"/><Relationship Id="rId828" Type="http://schemas.openxmlformats.org/officeDocument/2006/relationships/hyperlink" Target="http://antigo.anvisa.gov.br/tap" TargetMode="External"/><Relationship Id="rId1013" Type="http://schemas.openxmlformats.org/officeDocument/2006/relationships/hyperlink" Target="http://antigo.anvisa.gov.br/consultas-publicas" TargetMode="External"/><Relationship Id="rId162" Type="http://schemas.openxmlformats.org/officeDocument/2006/relationships/hyperlink" Target="http://antigo.anvisa.gov.br/propostas-regulatorias" TargetMode="External"/><Relationship Id="rId467" Type="http://schemas.openxmlformats.org/officeDocument/2006/relationships/hyperlink" Target="http://antigo.anvisa.gov.br/guias" TargetMode="External"/><Relationship Id="rId1097" Type="http://schemas.openxmlformats.org/officeDocument/2006/relationships/hyperlink" Target="https://antigo.anvisa.gov.br/legislacao" TargetMode="External"/><Relationship Id="rId674" Type="http://schemas.openxmlformats.org/officeDocument/2006/relationships/hyperlink" Target="http://antigo.anvisa.gov.br/legislacao" TargetMode="External"/><Relationship Id="rId881" Type="http://schemas.openxmlformats.org/officeDocument/2006/relationships/hyperlink" Target="http://antigo.anvisa.gov.br/propostas-regulatorias" TargetMode="External"/><Relationship Id="rId979" Type="http://schemas.openxmlformats.org/officeDocument/2006/relationships/hyperlink" Target="http://antigo.anvisa.gov.br/legislacao" TargetMode="External"/><Relationship Id="rId24" Type="http://schemas.openxmlformats.org/officeDocument/2006/relationships/hyperlink" Target="http://antigo.anvisa.gov.br/documents/33880/5313808/DG_292_2018.pdf/8f4d06d0-a07a-45ed-bd53-3ff671cf91aa" TargetMode="External"/><Relationship Id="rId327" Type="http://schemas.openxmlformats.org/officeDocument/2006/relationships/hyperlink" Target="http://antigo.anvisa.gov.br/tap" TargetMode="External"/><Relationship Id="rId534" Type="http://schemas.openxmlformats.org/officeDocument/2006/relationships/hyperlink" Target="http://antigo.anvisa.gov.br/tap" TargetMode="External"/><Relationship Id="rId741" Type="http://schemas.openxmlformats.org/officeDocument/2006/relationships/hyperlink" Target="http://antigo.anvisa.gov.br/propostas-regulatorias" TargetMode="External"/><Relationship Id="rId839" Type="http://schemas.openxmlformats.org/officeDocument/2006/relationships/hyperlink" Target="http://antigo.anvisa.gov.br/consultas-publicas" TargetMode="External"/><Relationship Id="rId1164" Type="http://schemas.openxmlformats.org/officeDocument/2006/relationships/hyperlink" Target="https://antigo.anvisa.gov.br/legislacao" TargetMode="External"/><Relationship Id="rId173" Type="http://schemas.openxmlformats.org/officeDocument/2006/relationships/hyperlink" Target="http://antigo.anvisa.gov.br/legislacao" TargetMode="External"/><Relationship Id="rId380" Type="http://schemas.openxmlformats.org/officeDocument/2006/relationships/hyperlink" Target="http://antigo.anvisa.gov.br/guias" TargetMode="External"/><Relationship Id="rId601" Type="http://schemas.openxmlformats.org/officeDocument/2006/relationships/hyperlink" Target="http://antigo.anvisa.gov.br/legislacao" TargetMode="External"/><Relationship Id="rId1024" Type="http://schemas.openxmlformats.org/officeDocument/2006/relationships/hyperlink" Target="http://antigo.anvisa.gov.br/tap" TargetMode="External"/><Relationship Id="rId240" Type="http://schemas.openxmlformats.org/officeDocument/2006/relationships/hyperlink" Target="http://antigo.anvisa.gov.br/consultas-publicas" TargetMode="External"/><Relationship Id="rId478" Type="http://schemas.openxmlformats.org/officeDocument/2006/relationships/hyperlink" Target="http://antigo.anvisa.gov.br/tap" TargetMode="External"/><Relationship Id="rId685" Type="http://schemas.openxmlformats.org/officeDocument/2006/relationships/hyperlink" Target="http://antigo.anvisa.gov.br/tap" TargetMode="External"/><Relationship Id="rId892" Type="http://schemas.openxmlformats.org/officeDocument/2006/relationships/hyperlink" Target="http://antigo.anvisa.gov.br/legislacao" TargetMode="External"/><Relationship Id="rId906" Type="http://schemas.openxmlformats.org/officeDocument/2006/relationships/hyperlink" Target="http://antigo.anvisa.gov.br/tap" TargetMode="External"/><Relationship Id="rId35" Type="http://schemas.openxmlformats.org/officeDocument/2006/relationships/hyperlink" Target="http://antigo.anvisa.gov.br/tap" TargetMode="External"/><Relationship Id="rId100" Type="http://schemas.openxmlformats.org/officeDocument/2006/relationships/hyperlink" Target="http://antigo.anvisa.gov.br/propostas-regulatorias" TargetMode="External"/><Relationship Id="rId338" Type="http://schemas.openxmlformats.org/officeDocument/2006/relationships/hyperlink" Target="http://antigo.anvisa.gov.br/legislacao" TargetMode="External"/><Relationship Id="rId545" Type="http://schemas.openxmlformats.org/officeDocument/2006/relationships/hyperlink" Target="http://antigo.anvisa.gov.br/tap" TargetMode="External"/><Relationship Id="rId752" Type="http://schemas.openxmlformats.org/officeDocument/2006/relationships/hyperlink" Target="http://antigo.anvisa.gov.br/tap" TargetMode="External"/><Relationship Id="rId1175" Type="http://schemas.openxmlformats.org/officeDocument/2006/relationships/hyperlink" Target="https://antigo.anvisa.gov.br/legislacao" TargetMode="External"/><Relationship Id="rId184" Type="http://schemas.openxmlformats.org/officeDocument/2006/relationships/hyperlink" Target="http://antigo.anvisa.gov.br/consultas-publicas" TargetMode="External"/><Relationship Id="rId391" Type="http://schemas.openxmlformats.org/officeDocument/2006/relationships/hyperlink" Target="http://antigo.anvisa.gov.br/consultas-publicas" TargetMode="External"/><Relationship Id="rId405" Type="http://schemas.openxmlformats.org/officeDocument/2006/relationships/hyperlink" Target="http://antigo.anvisa.gov.br/propostas-regulatorias" TargetMode="External"/><Relationship Id="rId612" Type="http://schemas.openxmlformats.org/officeDocument/2006/relationships/hyperlink" Target="https://www.gov.br/anvisa/pt-br/assuntos/regulamentacao/air/analises-de-impacto-regulatorio/2021/25351-919704_2020-51-lista-de-aditivos-alimentares-autorizados-para-uso-em-alimentos.pdf/view" TargetMode="External"/><Relationship Id="rId1035" Type="http://schemas.openxmlformats.org/officeDocument/2006/relationships/hyperlink" Target="http://antigo.anvisa.gov.br/legislacao" TargetMode="External"/><Relationship Id="rId251" Type="http://schemas.openxmlformats.org/officeDocument/2006/relationships/hyperlink" Target="http://antigo.anvisa.gov.br/tap" TargetMode="External"/><Relationship Id="rId489" Type="http://schemas.openxmlformats.org/officeDocument/2006/relationships/hyperlink" Target="http://antigo.anvisa.gov.br/consultas-publicas" TargetMode="External"/><Relationship Id="rId696" Type="http://schemas.openxmlformats.org/officeDocument/2006/relationships/hyperlink" Target="http://antigo.anvisa.gov.br/legislacao" TargetMode="External"/><Relationship Id="rId917" Type="http://schemas.openxmlformats.org/officeDocument/2006/relationships/hyperlink" Target="http://antigo.anvisa.gov.br/consultas-publicas" TargetMode="External"/><Relationship Id="rId1102" Type="http://schemas.openxmlformats.org/officeDocument/2006/relationships/hyperlink" Target="https://antigo.anvisa.gov.br/legislacao" TargetMode="External"/><Relationship Id="rId46" Type="http://schemas.openxmlformats.org/officeDocument/2006/relationships/hyperlink" Target="http://antigo.anvisa.gov.br/analise-de-impacto-regulatorio?p_p_id=110_INSTANCE_SkX5E3kMwaCk&amp;p_p_lifecycle=0&amp;p_p_state=normal&amp;p_p_mode=view&amp;p_p_col_id=column-2&amp;p_p_col_pos=1&amp;p_p_col_count=2&amp;_110_INSTANCE_SkX5E3kMwaCk_struts_acti" TargetMode="External"/><Relationship Id="rId349" Type="http://schemas.openxmlformats.org/officeDocument/2006/relationships/hyperlink" Target="http://antigo.anvisa.gov.br/tap" TargetMode="External"/><Relationship Id="rId556" Type="http://schemas.openxmlformats.org/officeDocument/2006/relationships/hyperlink" Target="http://antigo.anvisa.gov.br/consultas-publicas" TargetMode="External"/><Relationship Id="rId763" Type="http://schemas.openxmlformats.org/officeDocument/2006/relationships/hyperlink" Target="http://antigo.anvisa.gov.br/consultas-publicas" TargetMode="External"/><Relationship Id="rId1186" Type="http://schemas.openxmlformats.org/officeDocument/2006/relationships/hyperlink" Target="http://antigo.anvisa.gov.br/tap" TargetMode="External"/><Relationship Id="rId111" Type="http://schemas.openxmlformats.org/officeDocument/2006/relationships/hyperlink" Target="http://antigo.anvisa.gov.br/consultas-publicas" TargetMode="External"/><Relationship Id="rId195" Type="http://schemas.openxmlformats.org/officeDocument/2006/relationships/hyperlink" Target="http://antigo.anvisa.gov.br/tap" TargetMode="External"/><Relationship Id="rId209" Type="http://schemas.openxmlformats.org/officeDocument/2006/relationships/hyperlink" Target="http://antigo.anvisa.gov.br/tap" TargetMode="External"/><Relationship Id="rId416" Type="http://schemas.openxmlformats.org/officeDocument/2006/relationships/hyperlink" Target="http://antigo.anvisa.gov.br/tap" TargetMode="External"/><Relationship Id="rId970" Type="http://schemas.openxmlformats.org/officeDocument/2006/relationships/hyperlink" Target="http://antigo.anvisa.gov.br/consultas-publicas" TargetMode="External"/><Relationship Id="rId1046" Type="http://schemas.openxmlformats.org/officeDocument/2006/relationships/hyperlink" Target="http://antigo.anvisa.gov.br/tap" TargetMode="External"/><Relationship Id="rId623" Type="http://schemas.openxmlformats.org/officeDocument/2006/relationships/hyperlink" Target="http://antigo.anvisa.gov.br/tap" TargetMode="External"/><Relationship Id="rId830" Type="http://schemas.openxmlformats.org/officeDocument/2006/relationships/hyperlink" Target="http://antigo.anvisa.gov.br/tap" TargetMode="External"/><Relationship Id="rId928" Type="http://schemas.openxmlformats.org/officeDocument/2006/relationships/hyperlink" Target="http://antigo.anvisa.gov.br/tap" TargetMode="External"/><Relationship Id="rId57" Type="http://schemas.openxmlformats.org/officeDocument/2006/relationships/hyperlink" Target="http://antigo.anvisa.gov.br/documents/33880/5281834/25351.048778_2012-10-Revis%C3%A3o+n%C2%BA+157_2017+fase+de+implementa%C3%A7%C3%A3o+SNCM.pdf/188b69fe-f27a-46c6-a395-c3dc921b8eef" TargetMode="External"/><Relationship Id="rId262" Type="http://schemas.openxmlformats.org/officeDocument/2006/relationships/hyperlink" Target="http://antigo.anvisa.gov.br/tap" TargetMode="External"/><Relationship Id="rId567" Type="http://schemas.openxmlformats.org/officeDocument/2006/relationships/hyperlink" Target="http://antigo.anvisa.gov.br/legislacao" TargetMode="External"/><Relationship Id="rId1113" Type="http://schemas.openxmlformats.org/officeDocument/2006/relationships/hyperlink" Target="http://antigo.anvisa.gov.br/tap" TargetMode="External"/><Relationship Id="rId1197" Type="http://schemas.openxmlformats.org/officeDocument/2006/relationships/hyperlink" Target="https://antigo.anvisa.gov.br/legislacao" TargetMode="External"/><Relationship Id="rId122" Type="http://schemas.openxmlformats.org/officeDocument/2006/relationships/hyperlink" Target="http://antigo.anvisa.gov.br/tap" TargetMode="External"/><Relationship Id="rId774" Type="http://schemas.openxmlformats.org/officeDocument/2006/relationships/hyperlink" Target="http://antigo.anvisa.gov.br/documents/33880/5758838/25351.553215_2009-66+e+25351.937022_2018-13+-+Rotulagem+de+Medicamentos+e+Manual+de+Identidade+Visual+de+Medicamentos+do+MS.pdf/5b606322-3dd8-4ed5-b26f-a150cee9519e" TargetMode="External"/><Relationship Id="rId981" Type="http://schemas.openxmlformats.org/officeDocument/2006/relationships/hyperlink" Target="http://antigo.anvisa.gov.br/consultas-publicas" TargetMode="External"/><Relationship Id="rId1057" Type="http://schemas.openxmlformats.org/officeDocument/2006/relationships/hyperlink" Target="http://antigo.anvisa.gov.br/tap" TargetMode="External"/><Relationship Id="rId427" Type="http://schemas.openxmlformats.org/officeDocument/2006/relationships/hyperlink" Target="http://antigo.anvisa.gov.br/propostas-regulatorias" TargetMode="External"/><Relationship Id="rId634" Type="http://schemas.openxmlformats.org/officeDocument/2006/relationships/hyperlink" Target="http://antigo.anvisa.gov.br/legislacao" TargetMode="External"/><Relationship Id="rId841" Type="http://schemas.openxmlformats.org/officeDocument/2006/relationships/hyperlink" Target="http://antigo.anvisa.gov.br/legislacao" TargetMode="External"/><Relationship Id="rId273" Type="http://schemas.openxmlformats.org/officeDocument/2006/relationships/hyperlink" Target="http://antigo.anvisa.gov.br/tap" TargetMode="External"/><Relationship Id="rId480" Type="http://schemas.openxmlformats.org/officeDocument/2006/relationships/hyperlink" Target="http://antigo.anvisa.gov.br/tap" TargetMode="External"/><Relationship Id="rId701" Type="http://schemas.openxmlformats.org/officeDocument/2006/relationships/hyperlink" Target="http://antigo.anvisa.gov.br/legislacao" TargetMode="External"/><Relationship Id="rId939" Type="http://schemas.openxmlformats.org/officeDocument/2006/relationships/hyperlink" Target="http://antigo.anvisa.gov.br/legislacao" TargetMode="External"/><Relationship Id="rId1124" Type="http://schemas.openxmlformats.org/officeDocument/2006/relationships/hyperlink" Target="https://antigo.anvisa.gov.br/legislacao" TargetMode="External"/><Relationship Id="rId68" Type="http://schemas.openxmlformats.org/officeDocument/2006/relationships/hyperlink" Target="http://antigo.anvisa.gov.br/documents/33880/5758838/25351.328775_2015-89+-+Implementa%C3%A7%C3%A3o+da+notifica%C3%A7%C3%A3o+e+registro+de+gases+medicinais.pdf/d4332057-a19d-447d-a498-cb812a2ac6dd" TargetMode="External"/><Relationship Id="rId133" Type="http://schemas.openxmlformats.org/officeDocument/2006/relationships/hyperlink" Target="http://antigo.anvisa.gov.br/documents/33880/5281834/25351.098401_2017-34+-+Revis%C3%A3o+da+RDC+n%C2%BA+50_2002.pdf/fdc8f26d-2174-45e0-832a-36d1cb883bc8" TargetMode="External"/><Relationship Id="rId340" Type="http://schemas.openxmlformats.org/officeDocument/2006/relationships/hyperlink" Target="http://antigo.anvisa.gov.br/tap" TargetMode="External"/><Relationship Id="rId578" Type="http://schemas.openxmlformats.org/officeDocument/2006/relationships/hyperlink" Target="http://antigo.anvisa.gov.br/tap" TargetMode="External"/><Relationship Id="rId785" Type="http://schemas.openxmlformats.org/officeDocument/2006/relationships/hyperlink" Target="http://antigo.anvisa.gov.br/tap" TargetMode="External"/><Relationship Id="rId992" Type="http://schemas.openxmlformats.org/officeDocument/2006/relationships/hyperlink" Target="http://antigo.anvisa.gov.br/tap" TargetMode="External"/><Relationship Id="rId200" Type="http://schemas.openxmlformats.org/officeDocument/2006/relationships/hyperlink" Target="http://antigo.anvisa.gov.br/tap" TargetMode="External"/><Relationship Id="rId438" Type="http://schemas.openxmlformats.org/officeDocument/2006/relationships/hyperlink" Target="http://antigo.anvisa.gov.br/legislacao" TargetMode="External"/><Relationship Id="rId645" Type="http://schemas.openxmlformats.org/officeDocument/2006/relationships/hyperlink" Target="http://antigo.anvisa.gov.br/legislacao" TargetMode="External"/><Relationship Id="rId852" Type="http://schemas.openxmlformats.org/officeDocument/2006/relationships/hyperlink" Target="http://antigo.anvisa.gov.br/tap" TargetMode="External"/><Relationship Id="rId1068" Type="http://schemas.openxmlformats.org/officeDocument/2006/relationships/hyperlink" Target="http://antigo.anvisa.gov.br/consultas-publicas" TargetMode="External"/><Relationship Id="rId284" Type="http://schemas.openxmlformats.org/officeDocument/2006/relationships/hyperlink" Target="http://antigo.anvisa.gov.br/consultas-publicas" TargetMode="External"/><Relationship Id="rId491" Type="http://schemas.openxmlformats.org/officeDocument/2006/relationships/hyperlink" Target="http://antigo.anvisa.gov.br/consultas-publicas" TargetMode="External"/><Relationship Id="rId505" Type="http://schemas.openxmlformats.org/officeDocument/2006/relationships/hyperlink" Target="http://antigo.anvisa.gov.br/tap" TargetMode="External"/><Relationship Id="rId712" Type="http://schemas.openxmlformats.org/officeDocument/2006/relationships/hyperlink" Target="http://antigo.anvisa.gov.br/legislacao" TargetMode="External"/><Relationship Id="rId1135" Type="http://schemas.openxmlformats.org/officeDocument/2006/relationships/hyperlink" Target="http://antigo.anvisa.gov.br/propostas-regulatorias" TargetMode="External"/><Relationship Id="rId79" Type="http://schemas.openxmlformats.org/officeDocument/2006/relationships/hyperlink" Target="http://antigo.anvisa.gov.br/tap" TargetMode="External"/><Relationship Id="rId144" Type="http://schemas.openxmlformats.org/officeDocument/2006/relationships/hyperlink" Target="http://antigo.anvisa.gov.br/propostas-regulatorias" TargetMode="External"/><Relationship Id="rId589" Type="http://schemas.openxmlformats.org/officeDocument/2006/relationships/hyperlink" Target="http://antigo.anvisa.gov.br/guias" TargetMode="External"/><Relationship Id="rId796" Type="http://schemas.openxmlformats.org/officeDocument/2006/relationships/hyperlink" Target="http://antigo.anvisa.gov.br/tap" TargetMode="External"/><Relationship Id="rId351" Type="http://schemas.openxmlformats.org/officeDocument/2006/relationships/hyperlink" Target="http://antigo.anvisa.gov.br/legislacao" TargetMode="External"/><Relationship Id="rId449" Type="http://schemas.openxmlformats.org/officeDocument/2006/relationships/hyperlink" Target="http://antigo.anvisa.gov.br/propostas-regulatorias" TargetMode="External"/><Relationship Id="rId656" Type="http://schemas.openxmlformats.org/officeDocument/2006/relationships/hyperlink" Target="http://antigo.anvisa.gov.br/tap" TargetMode="External"/><Relationship Id="rId863" Type="http://schemas.openxmlformats.org/officeDocument/2006/relationships/hyperlink" Target="http://antigo.anvisa.gov.br/tap" TargetMode="External"/><Relationship Id="rId1079" Type="http://schemas.openxmlformats.org/officeDocument/2006/relationships/hyperlink" Target="http://antigo.anvisa.gov.br/tap" TargetMode="External"/><Relationship Id="rId211" Type="http://schemas.openxmlformats.org/officeDocument/2006/relationships/hyperlink" Target="http://antigo.anvisa.gov.br/tap" TargetMode="External"/><Relationship Id="rId295" Type="http://schemas.openxmlformats.org/officeDocument/2006/relationships/hyperlink" Target="http://antigo.anvisa.gov.br/tap" TargetMode="External"/><Relationship Id="rId309" Type="http://schemas.openxmlformats.org/officeDocument/2006/relationships/hyperlink" Target="http://antigo.anvisa.gov.br/tap" TargetMode="External"/><Relationship Id="rId516" Type="http://schemas.openxmlformats.org/officeDocument/2006/relationships/hyperlink" Target="https://www.gov.br/anvisa/pt-br/assuntos/regulamentacao/participacao-social/tomada-publica-de-subsidios/tomada-publica-de-subsidios-no-4-de-01-12-2021" TargetMode="External"/><Relationship Id="rId1146" Type="http://schemas.openxmlformats.org/officeDocument/2006/relationships/hyperlink" Target="https://antigo.anvisa.gov.br/legislacao" TargetMode="External"/><Relationship Id="rId723" Type="http://schemas.openxmlformats.org/officeDocument/2006/relationships/hyperlink" Target="http://antigo.anvisa.gov.br/legislacao" TargetMode="External"/><Relationship Id="rId930" Type="http://schemas.openxmlformats.org/officeDocument/2006/relationships/hyperlink" Target="http://antigo.anvisa.gov.br/legislacao" TargetMode="External"/><Relationship Id="rId1006" Type="http://schemas.openxmlformats.org/officeDocument/2006/relationships/hyperlink" Target="http://antigo.anvisa.gov.br/tap" TargetMode="External"/><Relationship Id="rId155" Type="http://schemas.openxmlformats.org/officeDocument/2006/relationships/hyperlink" Target="http://antigo.anvisa.gov.br/propostas-regulatorias" TargetMode="External"/><Relationship Id="rId362" Type="http://schemas.openxmlformats.org/officeDocument/2006/relationships/hyperlink" Target="http://antigo.anvisa.gov.br/legislacao" TargetMode="External"/><Relationship Id="rId222" Type="http://schemas.openxmlformats.org/officeDocument/2006/relationships/hyperlink" Target="http://antigo.anvisa.gov.br/legislacao" TargetMode="External"/><Relationship Id="rId667" Type="http://schemas.openxmlformats.org/officeDocument/2006/relationships/hyperlink" Target="http://antigo.anvisa.gov.br/tap" TargetMode="External"/><Relationship Id="rId874" Type="http://schemas.openxmlformats.org/officeDocument/2006/relationships/hyperlink" Target="http://antigo.anvisa.gov.br/tap" TargetMode="External"/><Relationship Id="rId17" Type="http://schemas.openxmlformats.org/officeDocument/2006/relationships/hyperlink" Target="http://antigo.anvisa.gov.br/propostas-regulatorias" TargetMode="External"/><Relationship Id="rId527" Type="http://schemas.openxmlformats.org/officeDocument/2006/relationships/hyperlink" Target="http://antigo.anvisa.gov.br/legislacao" TargetMode="External"/><Relationship Id="rId734" Type="http://schemas.openxmlformats.org/officeDocument/2006/relationships/hyperlink" Target="http://antigo.anvisa.gov.br/tap" TargetMode="External"/><Relationship Id="rId941" Type="http://schemas.openxmlformats.org/officeDocument/2006/relationships/hyperlink" Target="http://antigo.anvisa.gov.br/tap" TargetMode="External"/><Relationship Id="rId1157" Type="http://schemas.openxmlformats.org/officeDocument/2006/relationships/hyperlink" Target="https://antigo.anvisa.gov.br/guias" TargetMode="External"/><Relationship Id="rId70" Type="http://schemas.openxmlformats.org/officeDocument/2006/relationships/hyperlink" Target="http://antigo.anvisa.gov.br/consultas-publicas" TargetMode="External"/><Relationship Id="rId166" Type="http://schemas.openxmlformats.org/officeDocument/2006/relationships/hyperlink" Target="http://antigo.anvisa.gov.br/documents/33880/5758838/25351.905675_2020-40+-+Altera%C3%A7%C3%A3o+pontual+na+RDC+n%C2%BA+47%2C+de+8+de+setembro+de+2009.pdf/eb574663-6dc2-43e2-8e25-aa47f47f7b2a" TargetMode="External"/><Relationship Id="rId373" Type="http://schemas.openxmlformats.org/officeDocument/2006/relationships/hyperlink" Target="http://antigo.anvisa.gov.br/guias" TargetMode="External"/><Relationship Id="rId580" Type="http://schemas.openxmlformats.org/officeDocument/2006/relationships/hyperlink" Target="http://antigo.anvisa.gov.br/tap" TargetMode="External"/><Relationship Id="rId801" Type="http://schemas.openxmlformats.org/officeDocument/2006/relationships/hyperlink" Target="http://antigo.anvisa.gov.br/audiencias-publicas" TargetMode="External"/><Relationship Id="rId1017" Type="http://schemas.openxmlformats.org/officeDocument/2006/relationships/hyperlink" Target="http://antigo.anvisa.gov.br/tap" TargetMode="External"/><Relationship Id="rId1" Type="http://schemas.openxmlformats.org/officeDocument/2006/relationships/hyperlink" Target="http://antigo.anvisa.gov.br/propostas-regulatorias" TargetMode="External"/><Relationship Id="rId233" Type="http://schemas.openxmlformats.org/officeDocument/2006/relationships/hyperlink" Target="http://antigo.anvisa.gov.br/tap" TargetMode="External"/><Relationship Id="rId440" Type="http://schemas.openxmlformats.org/officeDocument/2006/relationships/hyperlink" Target="http://antigo.anvisa.gov.br/legislacao" TargetMode="External"/><Relationship Id="rId678" Type="http://schemas.openxmlformats.org/officeDocument/2006/relationships/hyperlink" Target="http://antigo.anvisa.gov.br/propostas-regulatorias" TargetMode="External"/><Relationship Id="rId885" Type="http://schemas.openxmlformats.org/officeDocument/2006/relationships/hyperlink" Target="http://antigo.anvisa.gov.br/tap" TargetMode="External"/><Relationship Id="rId1070" Type="http://schemas.openxmlformats.org/officeDocument/2006/relationships/hyperlink" Target="http://antigo.anvisa.gov.br/consultas-publicas" TargetMode="External"/><Relationship Id="rId28" Type="http://schemas.openxmlformats.org/officeDocument/2006/relationships/hyperlink" Target="http://antigo.anvisa.gov.br/consultas-publicas" TargetMode="External"/><Relationship Id="rId300" Type="http://schemas.openxmlformats.org/officeDocument/2006/relationships/hyperlink" Target="http://antigo.anvisa.gov.br/legislacao" TargetMode="External"/><Relationship Id="rId538" Type="http://schemas.openxmlformats.org/officeDocument/2006/relationships/hyperlink" Target="http://antigo.anvisa.gov.br/legislacao" TargetMode="External"/><Relationship Id="rId745" Type="http://schemas.openxmlformats.org/officeDocument/2006/relationships/hyperlink" Target="http://antigo.anvisa.gov.br/legislacao" TargetMode="External"/><Relationship Id="rId952" Type="http://schemas.openxmlformats.org/officeDocument/2006/relationships/hyperlink" Target="http://antigo.anvisa.gov.br/tap" TargetMode="External"/><Relationship Id="rId1168" Type="http://schemas.openxmlformats.org/officeDocument/2006/relationships/hyperlink" Target="https://antigo.anvisa.gov.br/consultas-publicas" TargetMode="External"/><Relationship Id="rId81" Type="http://schemas.openxmlformats.org/officeDocument/2006/relationships/hyperlink" Target="http://antigo.anvisa.gov.br/propostas-regulatorias" TargetMode="External"/><Relationship Id="rId177" Type="http://schemas.openxmlformats.org/officeDocument/2006/relationships/hyperlink" Target="http://antigo.anvisa.gov.br/propostas-regulatorias" TargetMode="External"/><Relationship Id="rId384" Type="http://schemas.openxmlformats.org/officeDocument/2006/relationships/hyperlink" Target="http://antigo.anvisa.gov.br/tap" TargetMode="External"/><Relationship Id="rId591" Type="http://schemas.openxmlformats.org/officeDocument/2006/relationships/hyperlink" Target="http://antigo.anvisa.gov.br/consultas-publicas" TargetMode="External"/><Relationship Id="rId605" Type="http://schemas.openxmlformats.org/officeDocument/2006/relationships/hyperlink" Target="http://antigo.anvisa.gov.br/tap" TargetMode="External"/><Relationship Id="rId812" Type="http://schemas.openxmlformats.org/officeDocument/2006/relationships/hyperlink" Target="http://antigo.anvisa.gov.br/tap" TargetMode="External"/><Relationship Id="rId1028" Type="http://schemas.openxmlformats.org/officeDocument/2006/relationships/hyperlink" Target="http://antigo.anvisa.gov.br/tap" TargetMode="External"/><Relationship Id="rId244" Type="http://schemas.openxmlformats.org/officeDocument/2006/relationships/hyperlink" Target="http://antigo.anvisa.gov.br/consultas-publicas" TargetMode="External"/><Relationship Id="rId689" Type="http://schemas.openxmlformats.org/officeDocument/2006/relationships/hyperlink" Target="http://antigo.anvisa.gov.br/legislacao" TargetMode="External"/><Relationship Id="rId896" Type="http://schemas.openxmlformats.org/officeDocument/2006/relationships/hyperlink" Target="http://antigo.anvisa.gov.br/legislacao" TargetMode="External"/><Relationship Id="rId1081" Type="http://schemas.openxmlformats.org/officeDocument/2006/relationships/hyperlink" Target="http://antigo.anvisa.gov.br/tap" TargetMode="External"/><Relationship Id="rId39" Type="http://schemas.openxmlformats.org/officeDocument/2006/relationships/hyperlink" Target="http://antigo.anvisa.gov.br/legislacao" TargetMode="External"/><Relationship Id="rId451" Type="http://schemas.openxmlformats.org/officeDocument/2006/relationships/hyperlink" Target="http://antigo.anvisa.gov.br/propostas-regulatorias" TargetMode="External"/><Relationship Id="rId549" Type="http://schemas.openxmlformats.org/officeDocument/2006/relationships/hyperlink" Target="http://antigo.anvisa.gov.br/legislacao" TargetMode="External"/><Relationship Id="rId756" Type="http://schemas.openxmlformats.org/officeDocument/2006/relationships/hyperlink" Target="http://antigo.anvisa.gov.br/tap" TargetMode="External"/><Relationship Id="rId1179" Type="http://schemas.openxmlformats.org/officeDocument/2006/relationships/hyperlink" Target="http://antigo.anvisa.gov.br/tap" TargetMode="External"/><Relationship Id="rId104" Type="http://schemas.openxmlformats.org/officeDocument/2006/relationships/hyperlink" Target="http://antigo.anvisa.gov.br/documents/33880/5758838/25351.904808_2019-27+-+Tintas+com+a%C3%A7%C3%A3o+saneante.pdf/ca3a7b5d-d543-410d-9359-09ba8df134f4" TargetMode="External"/><Relationship Id="rId188" Type="http://schemas.openxmlformats.org/officeDocument/2006/relationships/hyperlink" Target="http://antigo.anvisa.gov.br/consultas-publicas" TargetMode="External"/><Relationship Id="rId311" Type="http://schemas.openxmlformats.org/officeDocument/2006/relationships/hyperlink" Target="http://antigo.anvisa.gov.br/guias" TargetMode="External"/><Relationship Id="rId395" Type="http://schemas.openxmlformats.org/officeDocument/2006/relationships/hyperlink" Target="http://antigo.anvisa.gov.br/consultas-publicas" TargetMode="External"/><Relationship Id="rId409" Type="http://schemas.openxmlformats.org/officeDocument/2006/relationships/hyperlink" Target="http://antigo.anvisa.gov.br/tap" TargetMode="External"/><Relationship Id="rId963" Type="http://schemas.openxmlformats.org/officeDocument/2006/relationships/hyperlink" Target="http://antigo.anvisa.gov.br/tap" TargetMode="External"/><Relationship Id="rId1039" Type="http://schemas.openxmlformats.org/officeDocument/2006/relationships/hyperlink" Target="http://antigo.anvisa.gov.br/legislacao" TargetMode="External"/><Relationship Id="rId92" Type="http://schemas.openxmlformats.org/officeDocument/2006/relationships/hyperlink" Target="http://antigo.anvisa.gov.br/tap" TargetMode="External"/><Relationship Id="rId616" Type="http://schemas.openxmlformats.org/officeDocument/2006/relationships/hyperlink" Target="http://antigo.anvisa.gov.br/tap" TargetMode="External"/><Relationship Id="rId823" Type="http://schemas.openxmlformats.org/officeDocument/2006/relationships/hyperlink" Target="http://antigo.anvisa.gov.br/consultas-publicas" TargetMode="External"/><Relationship Id="rId255" Type="http://schemas.openxmlformats.org/officeDocument/2006/relationships/hyperlink" Target="http://antigo.anvisa.gov.br/propostas-regulatorias" TargetMode="External"/><Relationship Id="rId462" Type="http://schemas.openxmlformats.org/officeDocument/2006/relationships/hyperlink" Target="http://antigo.anvisa.gov.br/propostas-regulatorias" TargetMode="External"/><Relationship Id="rId1092" Type="http://schemas.openxmlformats.org/officeDocument/2006/relationships/hyperlink" Target="https://antigo.anvisa.gov.br/legislacao" TargetMode="External"/><Relationship Id="rId1106" Type="http://schemas.openxmlformats.org/officeDocument/2006/relationships/hyperlink" Target="https://antigo.anvisa.gov.br/consultas-publicas" TargetMode="External"/><Relationship Id="rId115" Type="http://schemas.openxmlformats.org/officeDocument/2006/relationships/hyperlink" Target="http://antigo.anvisa.gov.br/propostas-regulatorias" TargetMode="External"/><Relationship Id="rId322" Type="http://schemas.openxmlformats.org/officeDocument/2006/relationships/hyperlink" Target="http://antigo.anvisa.gov.br/legislacao" TargetMode="External"/><Relationship Id="rId767" Type="http://schemas.openxmlformats.org/officeDocument/2006/relationships/hyperlink" Target="http://antigo.anvisa.gov.br/legislacao" TargetMode="External"/><Relationship Id="rId974" Type="http://schemas.openxmlformats.org/officeDocument/2006/relationships/hyperlink" Target="http://antigo.anvisa.gov.br/legislacao" TargetMode="External"/><Relationship Id="rId199" Type="http://schemas.openxmlformats.org/officeDocument/2006/relationships/hyperlink" Target="http://antigo.anvisa.gov.br/tap" TargetMode="External"/><Relationship Id="rId627" Type="http://schemas.openxmlformats.org/officeDocument/2006/relationships/hyperlink" Target="http://antigo.anvisa.gov.br/tap" TargetMode="External"/><Relationship Id="rId834" Type="http://schemas.openxmlformats.org/officeDocument/2006/relationships/hyperlink" Target="http://antigo.anvisa.gov.br/consultas-publicas" TargetMode="External"/><Relationship Id="rId266" Type="http://schemas.openxmlformats.org/officeDocument/2006/relationships/hyperlink" Target="http://antigo.anvisa.gov.br/legislacao" TargetMode="External"/><Relationship Id="rId473" Type="http://schemas.openxmlformats.org/officeDocument/2006/relationships/hyperlink" Target="http://antigo.anvisa.gov.br/legislacao" TargetMode="External"/><Relationship Id="rId680" Type="http://schemas.openxmlformats.org/officeDocument/2006/relationships/hyperlink" Target="http://antigo.anvisa.gov.br/legislacao" TargetMode="External"/><Relationship Id="rId901" Type="http://schemas.openxmlformats.org/officeDocument/2006/relationships/hyperlink" Target="http://antigo.anvisa.gov.br/legislacao" TargetMode="External"/><Relationship Id="rId1117" Type="http://schemas.openxmlformats.org/officeDocument/2006/relationships/hyperlink" Target="https://antigo.anvisa.gov.br/legislacao" TargetMode="External"/><Relationship Id="rId30" Type="http://schemas.openxmlformats.org/officeDocument/2006/relationships/hyperlink" Target="http://antigo.anvisa.gov.br/tap" TargetMode="External"/><Relationship Id="rId126" Type="http://schemas.openxmlformats.org/officeDocument/2006/relationships/hyperlink" Target="http://antigo.anvisa.gov.br/tap" TargetMode="External"/><Relationship Id="rId333" Type="http://schemas.openxmlformats.org/officeDocument/2006/relationships/hyperlink" Target="http://antigo.anvisa.gov.br/legislacao" TargetMode="External"/><Relationship Id="rId540" Type="http://schemas.openxmlformats.org/officeDocument/2006/relationships/hyperlink" Target="http://antigo.anvisa.gov.br/legislacao" TargetMode="External"/><Relationship Id="rId778" Type="http://schemas.openxmlformats.org/officeDocument/2006/relationships/hyperlink" Target="http://antigo.anvisa.gov.br/documents/33880/5758838/25351.553201_2009-38+-+Frases+de+alerta+para+bulas+e+rotulagem+de+medicamentos.pdf/0af6fea1-c197-48c9-a400-a0258f0f9dd1" TargetMode="External"/><Relationship Id="rId985" Type="http://schemas.openxmlformats.org/officeDocument/2006/relationships/hyperlink" Target="http://antigo.anvisa.gov.br/consultas-publicas" TargetMode="External"/><Relationship Id="rId1170" Type="http://schemas.openxmlformats.org/officeDocument/2006/relationships/hyperlink" Target="https://antigo.anvisa.gov.br/legislacao" TargetMode="External"/><Relationship Id="rId638" Type="http://schemas.openxmlformats.org/officeDocument/2006/relationships/hyperlink" Target="http://antigo.anvisa.gov.br/legislacao" TargetMode="External"/><Relationship Id="rId845" Type="http://schemas.openxmlformats.org/officeDocument/2006/relationships/hyperlink" Target="http://antigo.anvisa.gov.br/legislacao" TargetMode="External"/><Relationship Id="rId1030" Type="http://schemas.openxmlformats.org/officeDocument/2006/relationships/hyperlink" Target="http://antigo.anvisa.gov.br/tap" TargetMode="External"/><Relationship Id="rId277" Type="http://schemas.openxmlformats.org/officeDocument/2006/relationships/hyperlink" Target="http://antigo.anvisa.gov.br/documents/33880/5758838/25351.902929_2019-34+-+Atualiza%C3%A7%C3%A3o+da+RDC+n%C2%BA+200_2017.pdf/f78600aa-31f4-450a-83c0-dd0d583299c9" TargetMode="External"/><Relationship Id="rId400" Type="http://schemas.openxmlformats.org/officeDocument/2006/relationships/hyperlink" Target="http://antigo.anvisa.gov.br/guias" TargetMode="External"/><Relationship Id="rId484" Type="http://schemas.openxmlformats.org/officeDocument/2006/relationships/hyperlink" Target="http://antigo.anvisa.gov.br/consultas-publicas" TargetMode="External"/><Relationship Id="rId705" Type="http://schemas.openxmlformats.org/officeDocument/2006/relationships/hyperlink" Target="http://antigo.anvisa.gov.br/consultas-publicas" TargetMode="External"/><Relationship Id="rId1128" Type="http://schemas.openxmlformats.org/officeDocument/2006/relationships/hyperlink" Target="https://antigo.anvisa.gov.br/consultas-publicas" TargetMode="External"/><Relationship Id="rId137" Type="http://schemas.openxmlformats.org/officeDocument/2006/relationships/hyperlink" Target="http://antigo.anvisa.gov.br/editais-de-chamamento" TargetMode="External"/><Relationship Id="rId344" Type="http://schemas.openxmlformats.org/officeDocument/2006/relationships/hyperlink" Target="http://antigo.anvisa.gov.br/consultas-publicas" TargetMode="External"/><Relationship Id="rId691" Type="http://schemas.openxmlformats.org/officeDocument/2006/relationships/hyperlink" Target="http://antigo.anvisa.gov.br/tap" TargetMode="External"/><Relationship Id="rId789" Type="http://schemas.openxmlformats.org/officeDocument/2006/relationships/hyperlink" Target="http://antigo.anvisa.gov.br/legislacao" TargetMode="External"/><Relationship Id="rId912" Type="http://schemas.openxmlformats.org/officeDocument/2006/relationships/hyperlink" Target="http://antigo.anvisa.gov.br/consultas-publicas" TargetMode="External"/><Relationship Id="rId996" Type="http://schemas.openxmlformats.org/officeDocument/2006/relationships/hyperlink" Target="http://antigo.anvisa.gov.br/tap" TargetMode="External"/><Relationship Id="rId41" Type="http://schemas.openxmlformats.org/officeDocument/2006/relationships/hyperlink" Target="http://antigo.anvisa.gov.br/legislacao" TargetMode="External"/><Relationship Id="rId551" Type="http://schemas.openxmlformats.org/officeDocument/2006/relationships/hyperlink" Target="http://antigo.anvisa.gov.br/legislacao" TargetMode="External"/><Relationship Id="rId649" Type="http://schemas.openxmlformats.org/officeDocument/2006/relationships/hyperlink" Target="http://antigo.anvisa.gov.br/consultas-publicas" TargetMode="External"/><Relationship Id="rId856" Type="http://schemas.openxmlformats.org/officeDocument/2006/relationships/hyperlink" Target="http://antigo.anvisa.gov.br/tap" TargetMode="External"/><Relationship Id="rId1181" Type="http://schemas.openxmlformats.org/officeDocument/2006/relationships/hyperlink" Target="https://antigo.anvisa.gov.br/legislacao" TargetMode="External"/><Relationship Id="rId190" Type="http://schemas.openxmlformats.org/officeDocument/2006/relationships/hyperlink" Target="http://antigo.anvisa.gov.br/dialogos-setoriais" TargetMode="External"/><Relationship Id="rId204" Type="http://schemas.openxmlformats.org/officeDocument/2006/relationships/hyperlink" Target="http://antigo.anvisa.gov.br/tap" TargetMode="External"/><Relationship Id="rId288" Type="http://schemas.openxmlformats.org/officeDocument/2006/relationships/hyperlink" Target="http://antigo.anvisa.gov.br/legislacao" TargetMode="External"/><Relationship Id="rId411" Type="http://schemas.openxmlformats.org/officeDocument/2006/relationships/hyperlink" Target="http://antigo.anvisa.gov.br/legislacao" TargetMode="External"/><Relationship Id="rId509" Type="http://schemas.openxmlformats.org/officeDocument/2006/relationships/hyperlink" Target="http://antigo.anvisa.gov.br/consultas-publicas" TargetMode="External"/><Relationship Id="rId1041" Type="http://schemas.openxmlformats.org/officeDocument/2006/relationships/hyperlink" Target="http://antigo.anvisa.gov.br/tap" TargetMode="External"/><Relationship Id="rId1139" Type="http://schemas.openxmlformats.org/officeDocument/2006/relationships/hyperlink" Target="https://antigo.anvisa.gov.br/consultas-publicas" TargetMode="External"/><Relationship Id="rId495" Type="http://schemas.openxmlformats.org/officeDocument/2006/relationships/hyperlink" Target="http://antigo.anvisa.gov.br/tap" TargetMode="External"/><Relationship Id="rId716" Type="http://schemas.openxmlformats.org/officeDocument/2006/relationships/hyperlink" Target="http://antigo.anvisa.gov.br/tap" TargetMode="External"/><Relationship Id="rId923" Type="http://schemas.openxmlformats.org/officeDocument/2006/relationships/hyperlink" Target="http://antigo.anvisa.gov.br/consultas-publicas" TargetMode="External"/><Relationship Id="rId52" Type="http://schemas.openxmlformats.org/officeDocument/2006/relationships/hyperlink" Target="http://antigo.anvisa.gov.br/propostas-regulatorias" TargetMode="External"/><Relationship Id="rId148" Type="http://schemas.openxmlformats.org/officeDocument/2006/relationships/hyperlink" Target="http://antigo.anvisa.gov.br/tap" TargetMode="External"/><Relationship Id="rId355" Type="http://schemas.openxmlformats.org/officeDocument/2006/relationships/hyperlink" Target="http://antigo.anvisa.gov.br/tap" TargetMode="External"/><Relationship Id="rId562" Type="http://schemas.openxmlformats.org/officeDocument/2006/relationships/hyperlink" Target="http://antigo.anvisa.gov.br/legislacao" TargetMode="External"/><Relationship Id="rId1192" Type="http://schemas.openxmlformats.org/officeDocument/2006/relationships/hyperlink" Target="https://antigo.anvisa.gov.br/consultas-publicas" TargetMode="External"/><Relationship Id="rId215" Type="http://schemas.openxmlformats.org/officeDocument/2006/relationships/hyperlink" Target="http://antigo.anvisa.gov.br/legislacao" TargetMode="External"/><Relationship Id="rId422" Type="http://schemas.openxmlformats.org/officeDocument/2006/relationships/hyperlink" Target="http://antigo.anvisa.gov.br/tap" TargetMode="External"/><Relationship Id="rId867" Type="http://schemas.openxmlformats.org/officeDocument/2006/relationships/hyperlink" Target="http://antigo.anvisa.gov.br/tap" TargetMode="External"/><Relationship Id="rId1052" Type="http://schemas.openxmlformats.org/officeDocument/2006/relationships/hyperlink" Target="http://antigo.anvisa.gov.br/legislacao" TargetMode="External"/><Relationship Id="rId299" Type="http://schemas.openxmlformats.org/officeDocument/2006/relationships/hyperlink" Target="http://antigo.anvisa.gov.br/legislacao" TargetMode="External"/><Relationship Id="rId727" Type="http://schemas.openxmlformats.org/officeDocument/2006/relationships/hyperlink" Target="http://antigo.anvisa.gov.br/tap" TargetMode="External"/><Relationship Id="rId934" Type="http://schemas.openxmlformats.org/officeDocument/2006/relationships/hyperlink" Target="http://antigo.anvisa.gov.br/tap" TargetMode="External"/><Relationship Id="rId63" Type="http://schemas.openxmlformats.org/officeDocument/2006/relationships/hyperlink" Target="http://antigo.anvisa.gov.br/documents/10181/5904481/Relat%C3%B3rio+de+Mapeamento+de+Impactos+%28REMAI%29+-+CP+819-2020.pdf/be05baf7-ccdc-4535-9f3e-d506ab67c5ee" TargetMode="External"/><Relationship Id="rId159" Type="http://schemas.openxmlformats.org/officeDocument/2006/relationships/hyperlink" Target="http://antigo.anvisa.gov.br/propostas-regulatorias" TargetMode="External"/><Relationship Id="rId366" Type="http://schemas.openxmlformats.org/officeDocument/2006/relationships/hyperlink" Target="http://antigo.anvisa.gov.br/legislacao" TargetMode="External"/><Relationship Id="rId573" Type="http://schemas.openxmlformats.org/officeDocument/2006/relationships/hyperlink" Target="http://antigo.anvisa.gov.br/legislacao" TargetMode="External"/><Relationship Id="rId780" Type="http://schemas.openxmlformats.org/officeDocument/2006/relationships/hyperlink" Target="http://antigo.anvisa.gov.br/propostas-regulatorias" TargetMode="External"/><Relationship Id="rId226" Type="http://schemas.openxmlformats.org/officeDocument/2006/relationships/hyperlink" Target="http://antigo.anvisa.gov.br/tap" TargetMode="External"/><Relationship Id="rId433" Type="http://schemas.openxmlformats.org/officeDocument/2006/relationships/hyperlink" Target="http://antigo.anvisa.gov.br/tap" TargetMode="External"/><Relationship Id="rId878" Type="http://schemas.openxmlformats.org/officeDocument/2006/relationships/hyperlink" Target="http://antigo.anvisa.gov.br/legislacao" TargetMode="External"/><Relationship Id="rId1063" Type="http://schemas.openxmlformats.org/officeDocument/2006/relationships/hyperlink" Target="http://antigo.anvisa.gov.br/tap" TargetMode="External"/><Relationship Id="rId640" Type="http://schemas.openxmlformats.org/officeDocument/2006/relationships/hyperlink" Target="http://antigo.anvisa.gov.br/legislacao" TargetMode="External"/><Relationship Id="rId738" Type="http://schemas.openxmlformats.org/officeDocument/2006/relationships/hyperlink" Target="http://antigo.anvisa.gov.br/tap" TargetMode="External"/><Relationship Id="rId945" Type="http://schemas.openxmlformats.org/officeDocument/2006/relationships/hyperlink" Target="http://antigo.anvisa.gov.br/tap" TargetMode="External"/><Relationship Id="rId74" Type="http://schemas.openxmlformats.org/officeDocument/2006/relationships/hyperlink" Target="http://antigo.anvisa.gov.br/documents/33880/5281834/25351.516730_2011-94+-+Requisitos+m%C3%ADnimos+para+estudos+de+BD_BE.pdf/456b88b9-ccf8-483a-a8d4-9446bfc21674" TargetMode="External"/><Relationship Id="rId377" Type="http://schemas.openxmlformats.org/officeDocument/2006/relationships/hyperlink" Target="http://antigo.anvisa.gov.br/guias" TargetMode="External"/><Relationship Id="rId500" Type="http://schemas.openxmlformats.org/officeDocument/2006/relationships/hyperlink" Target="http://antigo.anvisa.gov.br/legislacao" TargetMode="External"/><Relationship Id="rId584" Type="http://schemas.openxmlformats.org/officeDocument/2006/relationships/hyperlink" Target="http://antigo.anvisa.gov.br/propostas-regulatorias" TargetMode="External"/><Relationship Id="rId805" Type="http://schemas.openxmlformats.org/officeDocument/2006/relationships/hyperlink" Target="http://antigo.anvisa.gov.br/consultas-publicas" TargetMode="External"/><Relationship Id="rId1130" Type="http://schemas.openxmlformats.org/officeDocument/2006/relationships/hyperlink" Target="https://antigo.anvisa.gov.br/tap" TargetMode="External"/><Relationship Id="rId5" Type="http://schemas.openxmlformats.org/officeDocument/2006/relationships/hyperlink" Target="http://antigo.anvisa.gov.br/propostas-regulatorias" TargetMode="External"/><Relationship Id="rId237" Type="http://schemas.openxmlformats.org/officeDocument/2006/relationships/hyperlink" Target="http://antigo.anvisa.gov.br/legislacao" TargetMode="External"/><Relationship Id="rId791" Type="http://schemas.openxmlformats.org/officeDocument/2006/relationships/hyperlink" Target="http://antigo.anvisa.gov.br/legislacao" TargetMode="External"/><Relationship Id="rId889" Type="http://schemas.openxmlformats.org/officeDocument/2006/relationships/hyperlink" Target="http://antigo.anvisa.gov.br/tap" TargetMode="External"/><Relationship Id="rId1074" Type="http://schemas.openxmlformats.org/officeDocument/2006/relationships/hyperlink" Target="http://antigo.anvisa.gov.br/legislacao" TargetMode="External"/><Relationship Id="rId444" Type="http://schemas.openxmlformats.org/officeDocument/2006/relationships/hyperlink" Target="http://antigo.anvisa.gov.br/tap" TargetMode="External"/><Relationship Id="rId651" Type="http://schemas.openxmlformats.org/officeDocument/2006/relationships/hyperlink" Target="http://antigo.anvisa.gov.br/tap" TargetMode="External"/><Relationship Id="rId749" Type="http://schemas.openxmlformats.org/officeDocument/2006/relationships/hyperlink" Target="http://antigo.anvisa.gov.br/legislacao" TargetMode="External"/><Relationship Id="rId290" Type="http://schemas.openxmlformats.org/officeDocument/2006/relationships/hyperlink" Target="http://www.gov.br/anvisa/pt-br/assuntos/regulamentacao/air/analises-de-impacto-regulatorio/2021/25351-907866_2021-27-lista-de-padroes-microbiologicos-para-alimentos.pdf/view" TargetMode="External"/><Relationship Id="rId304" Type="http://schemas.openxmlformats.org/officeDocument/2006/relationships/hyperlink" Target="http://antigo.anvisa.gov.br/tap" TargetMode="External"/><Relationship Id="rId388" Type="http://schemas.openxmlformats.org/officeDocument/2006/relationships/hyperlink" Target="http://antigo.anvisa.gov.br/tap" TargetMode="External"/><Relationship Id="rId511" Type="http://schemas.openxmlformats.org/officeDocument/2006/relationships/hyperlink" Target="http://antigo.anvisa.gov.br/tap" TargetMode="External"/><Relationship Id="rId609" Type="http://schemas.openxmlformats.org/officeDocument/2006/relationships/hyperlink" Target="http://antigo.anvisa.gov.br/legislacao" TargetMode="External"/><Relationship Id="rId956" Type="http://schemas.openxmlformats.org/officeDocument/2006/relationships/hyperlink" Target="http://antigo.anvisa.gov.br/tap" TargetMode="External"/><Relationship Id="rId1141" Type="http://schemas.openxmlformats.org/officeDocument/2006/relationships/hyperlink" Target="https://antigo.anvisa.gov.br/tap" TargetMode="External"/><Relationship Id="rId85" Type="http://schemas.openxmlformats.org/officeDocument/2006/relationships/hyperlink" Target="http://antigo.anvisa.gov.br/documents/33880/5281834/25351.914208_2019-77+-+GPCON+-+seguran%C3%A7a+de+dep%C3%B3sitos+de+contolados+no+Mercosul.pdf/75f26215-c4b1-4ce7-991c-4b7d36237050" TargetMode="External"/><Relationship Id="rId150" Type="http://schemas.openxmlformats.org/officeDocument/2006/relationships/hyperlink" Target="http://antigo.anvisa.gov.br/legislacao" TargetMode="External"/><Relationship Id="rId595" Type="http://schemas.openxmlformats.org/officeDocument/2006/relationships/hyperlink" Target="http://antigo.anvisa.gov.br/consultas-publicas" TargetMode="External"/><Relationship Id="rId816" Type="http://schemas.openxmlformats.org/officeDocument/2006/relationships/hyperlink" Target="http://antigo.anvisa.gov.br/legislacao" TargetMode="External"/><Relationship Id="rId1001" Type="http://schemas.openxmlformats.org/officeDocument/2006/relationships/hyperlink" Target="http://antigo.anvisa.gov.br/consultas-publicas" TargetMode="External"/><Relationship Id="rId248" Type="http://schemas.openxmlformats.org/officeDocument/2006/relationships/hyperlink" Target="http://antigo.anvisa.gov.br/tap" TargetMode="External"/><Relationship Id="rId455" Type="http://schemas.openxmlformats.org/officeDocument/2006/relationships/hyperlink" Target="http://antigo.anvisa.gov.br/legislacao" TargetMode="External"/><Relationship Id="rId662" Type="http://schemas.openxmlformats.org/officeDocument/2006/relationships/hyperlink" Target="http://antigo.anvisa.gov.br/consultas-publicas" TargetMode="External"/><Relationship Id="rId1085" Type="http://schemas.openxmlformats.org/officeDocument/2006/relationships/hyperlink" Target="http://antigo.anvisa.gov.br/consultas-publicas" TargetMode="External"/><Relationship Id="rId12" Type="http://schemas.openxmlformats.org/officeDocument/2006/relationships/hyperlink" Target="http://antigo.anvisa.gov.br/legislacao" TargetMode="External"/><Relationship Id="rId108" Type="http://schemas.openxmlformats.org/officeDocument/2006/relationships/hyperlink" Target="http://antigo.anvisa.gov.br/documents/33880/5758838/25351.942653_2019-+27+-+Subst%C3%A2ncias+conservantes+em+formula%C3%A7%C3%B5es+de+produtos+saneantes.pdf/d5c59a93-8db5-4b3c-858d-fb65e1933296" TargetMode="External"/><Relationship Id="rId315" Type="http://schemas.openxmlformats.org/officeDocument/2006/relationships/hyperlink" Target="http://antigo.anvisa.gov.br/legislacao" TargetMode="External"/><Relationship Id="rId522" Type="http://schemas.openxmlformats.org/officeDocument/2006/relationships/hyperlink" Target="http://antigo.anvisa.gov.br/audiencias-publicas" TargetMode="External"/><Relationship Id="rId967" Type="http://schemas.openxmlformats.org/officeDocument/2006/relationships/hyperlink" Target="http://antigo.anvisa.gov.br/consultas-publicas" TargetMode="External"/><Relationship Id="rId1152" Type="http://schemas.openxmlformats.org/officeDocument/2006/relationships/hyperlink" Target="https://antigo.anvisa.gov.br/consultas-publicas" TargetMode="External"/><Relationship Id="rId96" Type="http://schemas.openxmlformats.org/officeDocument/2006/relationships/hyperlink" Target="https://www.gov.br/anvisa/pt-br/assuntos/regulamentacao/air/analises-de-impacto-regulatorio/2021/25351-924574-2018-53-relatorio-de-air-sobre-importacao-comercializacao-e-doacao-de-produtos-para-a-saude-usados-e-recondicionados" TargetMode="External"/><Relationship Id="rId161" Type="http://schemas.openxmlformats.org/officeDocument/2006/relationships/hyperlink" Target="http://antigo.anvisa.gov.br/propostas-regulatorias" TargetMode="External"/><Relationship Id="rId399" Type="http://schemas.openxmlformats.org/officeDocument/2006/relationships/hyperlink" Target="http://antigo.anvisa.gov.br/consultas-publicas" TargetMode="External"/><Relationship Id="rId827" Type="http://schemas.openxmlformats.org/officeDocument/2006/relationships/hyperlink" Target="http://antigo.anvisa.gov.br/tap" TargetMode="External"/><Relationship Id="rId1012" Type="http://schemas.openxmlformats.org/officeDocument/2006/relationships/hyperlink" Target="http://antigo.anvisa.gov.br/legislacao" TargetMode="External"/><Relationship Id="rId259" Type="http://schemas.openxmlformats.org/officeDocument/2006/relationships/hyperlink" Target="http://antigo.anvisa.gov.br/legislacao" TargetMode="External"/><Relationship Id="rId466" Type="http://schemas.openxmlformats.org/officeDocument/2006/relationships/hyperlink" Target="http://antigo.anvisa.gov.br/guias" TargetMode="External"/><Relationship Id="rId673" Type="http://schemas.openxmlformats.org/officeDocument/2006/relationships/hyperlink" Target="http://antigo.anvisa.gov.br/consultas-publicas" TargetMode="External"/><Relationship Id="rId880" Type="http://schemas.openxmlformats.org/officeDocument/2006/relationships/hyperlink" Target="http://antigo.anvisa.gov.br/legislacao" TargetMode="External"/><Relationship Id="rId1096" Type="http://schemas.openxmlformats.org/officeDocument/2006/relationships/hyperlink" Target="https://antigo.anvisa.gov.br/legislacao" TargetMode="External"/><Relationship Id="rId23" Type="http://schemas.openxmlformats.org/officeDocument/2006/relationships/hyperlink" Target="http://antigo.anvisa.gov.br/propostas-regulatorias" TargetMode="External"/><Relationship Id="rId119" Type="http://schemas.openxmlformats.org/officeDocument/2006/relationships/hyperlink" Target="http://antigo.anvisa.gov.br/propostas-regulatorias" TargetMode="External"/><Relationship Id="rId326" Type="http://schemas.openxmlformats.org/officeDocument/2006/relationships/hyperlink" Target="http://antigo.anvisa.gov.br/legislacao" TargetMode="External"/><Relationship Id="rId533" Type="http://schemas.openxmlformats.org/officeDocument/2006/relationships/hyperlink" Target="http://antigo.anvisa.gov.br/legislacao" TargetMode="External"/><Relationship Id="rId978" Type="http://schemas.openxmlformats.org/officeDocument/2006/relationships/hyperlink" Target="http://antigo.anvisa.gov.br/tap" TargetMode="External"/><Relationship Id="rId1163" Type="http://schemas.openxmlformats.org/officeDocument/2006/relationships/hyperlink" Target="https://antigo.anvisa.gov.br/legislacao" TargetMode="External"/><Relationship Id="rId740" Type="http://schemas.openxmlformats.org/officeDocument/2006/relationships/hyperlink" Target="http://antigo.anvisa.gov.br/tap" TargetMode="External"/><Relationship Id="rId838" Type="http://schemas.openxmlformats.org/officeDocument/2006/relationships/hyperlink" Target="http://antigo.anvisa.gov.br/tap" TargetMode="External"/><Relationship Id="rId1023" Type="http://schemas.openxmlformats.org/officeDocument/2006/relationships/hyperlink" Target="http://antigo.anvisa.gov.br/tap" TargetMode="External"/><Relationship Id="rId172" Type="http://schemas.openxmlformats.org/officeDocument/2006/relationships/hyperlink" Target="http://antigo.anvisa.gov.br/propostas-regulatorias" TargetMode="External"/><Relationship Id="rId477" Type="http://schemas.openxmlformats.org/officeDocument/2006/relationships/hyperlink" Target="http://antigo.anvisa.gov.br/tap" TargetMode="External"/><Relationship Id="rId600" Type="http://schemas.openxmlformats.org/officeDocument/2006/relationships/hyperlink" Target="http://antigo.anvisa.gov.br/legislacao" TargetMode="External"/><Relationship Id="rId684" Type="http://schemas.openxmlformats.org/officeDocument/2006/relationships/hyperlink" Target="http://antigo.anvisa.gov.br/tap" TargetMode="External"/><Relationship Id="rId337" Type="http://schemas.openxmlformats.org/officeDocument/2006/relationships/hyperlink" Target="http://antigo.anvisa.gov.br/legislacao" TargetMode="External"/><Relationship Id="rId891" Type="http://schemas.openxmlformats.org/officeDocument/2006/relationships/hyperlink" Target="http://antigo.anvisa.gov.br/tap" TargetMode="External"/><Relationship Id="rId905" Type="http://schemas.openxmlformats.org/officeDocument/2006/relationships/hyperlink" Target="http://antigo.anvisa.gov.br/tap" TargetMode="External"/><Relationship Id="rId989" Type="http://schemas.openxmlformats.org/officeDocument/2006/relationships/hyperlink" Target="http://antigo.anvisa.gov.br/consultas-publicas" TargetMode="External"/><Relationship Id="rId34" Type="http://schemas.openxmlformats.org/officeDocument/2006/relationships/hyperlink" Target="http://antigo.anvisa.gov.br/tap" TargetMode="External"/><Relationship Id="rId544" Type="http://schemas.openxmlformats.org/officeDocument/2006/relationships/hyperlink" Target="http://antigo.anvisa.gov.br/legislacao" TargetMode="External"/><Relationship Id="rId751" Type="http://schemas.openxmlformats.org/officeDocument/2006/relationships/hyperlink" Target="http://antigo.anvisa.gov.br/consultas-publicas" TargetMode="External"/><Relationship Id="rId849" Type="http://schemas.openxmlformats.org/officeDocument/2006/relationships/hyperlink" Target="http://antigo.anvisa.gov.br/legislacao" TargetMode="External"/><Relationship Id="rId1174" Type="http://schemas.openxmlformats.org/officeDocument/2006/relationships/hyperlink" Target="https://antigo.anvisa.gov.br/legislacao" TargetMode="External"/><Relationship Id="rId183" Type="http://schemas.openxmlformats.org/officeDocument/2006/relationships/hyperlink" Target="http://antigo.anvisa.gov.br/legislacao" TargetMode="External"/><Relationship Id="rId390" Type="http://schemas.openxmlformats.org/officeDocument/2006/relationships/hyperlink" Target="http://antigo.anvisa.gov.br/tap" TargetMode="External"/><Relationship Id="rId404" Type="http://schemas.openxmlformats.org/officeDocument/2006/relationships/hyperlink" Target="http://antigo.anvisa.gov.br/legislacao" TargetMode="External"/><Relationship Id="rId611" Type="http://schemas.openxmlformats.org/officeDocument/2006/relationships/hyperlink" Target="https://www.gov.br/anvisa/pt-br/assuntos/regulamentacao/air/analises-de-impacto-regulatorio/2022/25351-911221-2019-74-relatorio-final-de-analise-de-impacto-regulatorio-sobre-dispositivos-eletronicos-para-fumar" TargetMode="External"/><Relationship Id="rId1034" Type="http://schemas.openxmlformats.org/officeDocument/2006/relationships/hyperlink" Target="http://antigo.anvisa.gov.br/legislacao" TargetMode="External"/><Relationship Id="rId250" Type="http://schemas.openxmlformats.org/officeDocument/2006/relationships/hyperlink" Target="http://antigo.anvisa.gov.br/tap" TargetMode="External"/><Relationship Id="rId488" Type="http://schemas.openxmlformats.org/officeDocument/2006/relationships/hyperlink" Target="http://antigo.anvisa.gov.br/tap" TargetMode="External"/><Relationship Id="rId695" Type="http://schemas.openxmlformats.org/officeDocument/2006/relationships/hyperlink" Target="http://antigo.anvisa.gov.br/guias" TargetMode="External"/><Relationship Id="rId709" Type="http://schemas.openxmlformats.org/officeDocument/2006/relationships/hyperlink" Target="http://antigo.anvisa.gov.br/legislacao" TargetMode="External"/><Relationship Id="rId916" Type="http://schemas.openxmlformats.org/officeDocument/2006/relationships/hyperlink" Target="http://antigo.anvisa.gov.br/legislacao" TargetMode="External"/><Relationship Id="rId1101" Type="http://schemas.openxmlformats.org/officeDocument/2006/relationships/hyperlink" Target="https://antigo.anvisa.gov.br/tap" TargetMode="External"/><Relationship Id="rId45" Type="http://schemas.openxmlformats.org/officeDocument/2006/relationships/hyperlink" Target="http://antigo.anvisa.gov.br/propostas-regulatorias" TargetMode="External"/><Relationship Id="rId110" Type="http://schemas.openxmlformats.org/officeDocument/2006/relationships/hyperlink" Target="http://antigo.anvisa.gov.br/consultas-publicas" TargetMode="External"/><Relationship Id="rId348" Type="http://schemas.openxmlformats.org/officeDocument/2006/relationships/hyperlink" Target="http://antigo.anvisa.gov.br/legislacao" TargetMode="External"/><Relationship Id="rId555" Type="http://schemas.openxmlformats.org/officeDocument/2006/relationships/hyperlink" Target="http://antigo.anvisa.gov.br/consultas-publicas" TargetMode="External"/><Relationship Id="rId762" Type="http://schemas.openxmlformats.org/officeDocument/2006/relationships/hyperlink" Target="http://antigo.anvisa.gov.br/tap" TargetMode="External"/><Relationship Id="rId1185" Type="http://schemas.openxmlformats.org/officeDocument/2006/relationships/hyperlink" Target="http://antigo.anvisa.gov.br/tap" TargetMode="External"/><Relationship Id="rId194" Type="http://schemas.openxmlformats.org/officeDocument/2006/relationships/hyperlink" Target="http://antigo.anvisa.gov.br/tap" TargetMode="External"/><Relationship Id="rId208" Type="http://schemas.openxmlformats.org/officeDocument/2006/relationships/hyperlink" Target="http://antigo.anvisa.gov.br/legislacao" TargetMode="External"/><Relationship Id="rId415" Type="http://schemas.openxmlformats.org/officeDocument/2006/relationships/hyperlink" Target="http://antigo.anvisa.gov.br/legislacao" TargetMode="External"/><Relationship Id="rId622" Type="http://schemas.openxmlformats.org/officeDocument/2006/relationships/hyperlink" Target="http://antigo.anvisa.gov.br/tap" TargetMode="External"/><Relationship Id="rId1045" Type="http://schemas.openxmlformats.org/officeDocument/2006/relationships/hyperlink" Target="http://antigo.anvisa.gov.br/legislacao" TargetMode="External"/><Relationship Id="rId261" Type="http://schemas.openxmlformats.org/officeDocument/2006/relationships/hyperlink" Target="http://antigo.anvisa.gov.br/tap" TargetMode="External"/><Relationship Id="rId499" Type="http://schemas.openxmlformats.org/officeDocument/2006/relationships/hyperlink" Target="http://antigo.anvisa.gov.br/legislacao" TargetMode="External"/><Relationship Id="rId927" Type="http://schemas.openxmlformats.org/officeDocument/2006/relationships/hyperlink" Target="http://antigo.anvisa.gov.br/legislacao" TargetMode="External"/><Relationship Id="rId1112" Type="http://schemas.openxmlformats.org/officeDocument/2006/relationships/hyperlink" Target="http://antigo.anvisa.gov.br/tap" TargetMode="External"/><Relationship Id="rId56" Type="http://schemas.openxmlformats.org/officeDocument/2006/relationships/hyperlink" Target="http://antigo.anvisa.gov.br/tap" TargetMode="External"/><Relationship Id="rId359" Type="http://schemas.openxmlformats.org/officeDocument/2006/relationships/hyperlink" Target="http://antigo.anvisa.gov.br/tap" TargetMode="External"/><Relationship Id="rId566" Type="http://schemas.openxmlformats.org/officeDocument/2006/relationships/hyperlink" Target="http://antigo.anvisa.gov.br/legislacao" TargetMode="External"/><Relationship Id="rId773" Type="http://schemas.openxmlformats.org/officeDocument/2006/relationships/hyperlink" Target="http://antigo.anvisa.gov.br/legislacao" TargetMode="External"/><Relationship Id="rId1196" Type="http://schemas.openxmlformats.org/officeDocument/2006/relationships/hyperlink" Target="https://antigo.anvisa.gov.br/legislacao" TargetMode="External"/><Relationship Id="rId121" Type="http://schemas.openxmlformats.org/officeDocument/2006/relationships/hyperlink" Target="http://antigo.anvisa.gov.br/consultas-publicas" TargetMode="External"/><Relationship Id="rId219" Type="http://schemas.openxmlformats.org/officeDocument/2006/relationships/hyperlink" Target="http://antigo.anvisa.gov.br/tap" TargetMode="External"/><Relationship Id="rId426" Type="http://schemas.openxmlformats.org/officeDocument/2006/relationships/hyperlink" Target="http://portal.anvisa.gov.br/propostas-regulatorias" TargetMode="External"/><Relationship Id="rId633" Type="http://schemas.openxmlformats.org/officeDocument/2006/relationships/hyperlink" Target="http://antigo.anvisa.gov.br/legislacao" TargetMode="External"/><Relationship Id="rId980" Type="http://schemas.openxmlformats.org/officeDocument/2006/relationships/hyperlink" Target="http://antigo.anvisa.gov.br/tap" TargetMode="External"/><Relationship Id="rId1056" Type="http://schemas.openxmlformats.org/officeDocument/2006/relationships/hyperlink" Target="http://antigo.anvisa.gov.br/tap" TargetMode="External"/><Relationship Id="rId840" Type="http://schemas.openxmlformats.org/officeDocument/2006/relationships/hyperlink" Target="http://antigo.anvisa.gov.br/consultas-publicas" TargetMode="External"/><Relationship Id="rId938" Type="http://schemas.openxmlformats.org/officeDocument/2006/relationships/hyperlink" Target="http://antigo.anvisa.gov.br/tap" TargetMode="External"/><Relationship Id="rId67" Type="http://schemas.openxmlformats.org/officeDocument/2006/relationships/hyperlink" Target="http://antigo.anvisa.gov.br/documents/33880/5758838/25351.328775_2015-89+-+Implementa%C3%A7%C3%A3o+da+notifica%C3%A7%C3%A3o+e+registro+de+gases+medicinais.pdf/d4332057-a19d-447d-a498-cb812a2ac6dd" TargetMode="External"/><Relationship Id="rId272" Type="http://schemas.openxmlformats.org/officeDocument/2006/relationships/hyperlink" Target="http://antigo.anvisa.gov.br/consultas-publicas" TargetMode="External"/><Relationship Id="rId577" Type="http://schemas.openxmlformats.org/officeDocument/2006/relationships/hyperlink" Target="http://antigo.anvisa.gov.br/tap" TargetMode="External"/><Relationship Id="rId700" Type="http://schemas.openxmlformats.org/officeDocument/2006/relationships/hyperlink" Target="http://antigo.anvisa.gov.br/legislacao" TargetMode="External"/><Relationship Id="rId1123" Type="http://schemas.openxmlformats.org/officeDocument/2006/relationships/hyperlink" Target="https://antigo.anvisa.gov.br/consultas-publicas" TargetMode="External"/><Relationship Id="rId132" Type="http://schemas.openxmlformats.org/officeDocument/2006/relationships/hyperlink" Target="http://portal.anvisa.gov.br/dialogos-setoriais" TargetMode="External"/><Relationship Id="rId784" Type="http://schemas.openxmlformats.org/officeDocument/2006/relationships/hyperlink" Target="http://antigo.anvisa.gov.br/legislacao" TargetMode="External"/><Relationship Id="rId991" Type="http://schemas.openxmlformats.org/officeDocument/2006/relationships/hyperlink" Target="http://antigo.anvisa.gov.br/tap" TargetMode="External"/><Relationship Id="rId1067" Type="http://schemas.openxmlformats.org/officeDocument/2006/relationships/hyperlink" Target="http://antigo.anvisa.gov.br/consultas-publicas" TargetMode="External"/><Relationship Id="rId437" Type="http://schemas.openxmlformats.org/officeDocument/2006/relationships/hyperlink" Target="http://antigo.anvisa.gov.br/tap" TargetMode="External"/><Relationship Id="rId644" Type="http://schemas.openxmlformats.org/officeDocument/2006/relationships/hyperlink" Target="http://antigo.anvisa.gov.br/legislacao" TargetMode="External"/><Relationship Id="rId851" Type="http://schemas.openxmlformats.org/officeDocument/2006/relationships/hyperlink" Target="http://antigo.anvisa.gov.br/tap" TargetMode="External"/><Relationship Id="rId283" Type="http://schemas.openxmlformats.org/officeDocument/2006/relationships/hyperlink" Target="http://antigo.anvisa.gov.br/guias" TargetMode="External"/><Relationship Id="rId490" Type="http://schemas.openxmlformats.org/officeDocument/2006/relationships/hyperlink" Target="http://antigo.anvisa.gov.br/tap" TargetMode="External"/><Relationship Id="rId504" Type="http://schemas.openxmlformats.org/officeDocument/2006/relationships/hyperlink" Target="http://antigo.anvisa.gov.br/legislacao" TargetMode="External"/><Relationship Id="rId711" Type="http://schemas.openxmlformats.org/officeDocument/2006/relationships/hyperlink" Target="http://antigo.anvisa.gov.br/consultas-publicas" TargetMode="External"/><Relationship Id="rId949" Type="http://schemas.openxmlformats.org/officeDocument/2006/relationships/hyperlink" Target="http://antigo.anvisa.gov.br/legislacao" TargetMode="External"/><Relationship Id="rId1134" Type="http://schemas.openxmlformats.org/officeDocument/2006/relationships/hyperlink" Target="https://antigo.anvisa.gov.br/legislacao" TargetMode="External"/><Relationship Id="rId78" Type="http://schemas.openxmlformats.org/officeDocument/2006/relationships/hyperlink" Target="http://antigo.anvisa.gov.br/propostas-regulatorias" TargetMode="External"/><Relationship Id="rId143" Type="http://schemas.openxmlformats.org/officeDocument/2006/relationships/hyperlink" Target="http://antigo.anvisa.gov.br/propostas-regulatorias" TargetMode="External"/><Relationship Id="rId350" Type="http://schemas.openxmlformats.org/officeDocument/2006/relationships/hyperlink" Target="http://antigo.anvisa.gov.br/consultas-publicas" TargetMode="External"/><Relationship Id="rId588" Type="http://schemas.openxmlformats.org/officeDocument/2006/relationships/hyperlink" Target="http://antigo.anvisa.gov.br/consultas-publicas" TargetMode="External"/><Relationship Id="rId795" Type="http://schemas.openxmlformats.org/officeDocument/2006/relationships/hyperlink" Target="http://antigo.anvisa.gov.br/legislacao" TargetMode="External"/><Relationship Id="rId809" Type="http://schemas.openxmlformats.org/officeDocument/2006/relationships/hyperlink" Target="http://antigo.anvisa.gov.br/tap" TargetMode="External"/><Relationship Id="rId9" Type="http://schemas.openxmlformats.org/officeDocument/2006/relationships/hyperlink" Target="http://antigo.anvisa.gov.br/consultas-publicas" TargetMode="External"/><Relationship Id="rId210" Type="http://schemas.openxmlformats.org/officeDocument/2006/relationships/hyperlink" Target="http://antigo.anvisa.gov.br/tap" TargetMode="External"/><Relationship Id="rId448" Type="http://schemas.openxmlformats.org/officeDocument/2006/relationships/hyperlink" Target="http://antigo.anvisa.gov.br/propostas-regulatorias" TargetMode="External"/><Relationship Id="rId655" Type="http://schemas.openxmlformats.org/officeDocument/2006/relationships/hyperlink" Target="http://antigo.anvisa.gov.br/tap" TargetMode="External"/><Relationship Id="rId862" Type="http://schemas.openxmlformats.org/officeDocument/2006/relationships/hyperlink" Target="http://antigo.anvisa.gov.br/legislacao" TargetMode="External"/><Relationship Id="rId1078" Type="http://schemas.openxmlformats.org/officeDocument/2006/relationships/hyperlink" Target="http://antigo.anvisa.gov.br/legislacao" TargetMode="External"/><Relationship Id="rId294" Type="http://schemas.openxmlformats.org/officeDocument/2006/relationships/hyperlink" Target="http://antigo.anvisa.gov.br/guias" TargetMode="External"/><Relationship Id="rId308" Type="http://schemas.openxmlformats.org/officeDocument/2006/relationships/hyperlink" Target="http://antigo.anvisa.gov.br/tap" TargetMode="External"/><Relationship Id="rId515" Type="http://schemas.openxmlformats.org/officeDocument/2006/relationships/hyperlink" Target="https://www.gov.br/anvisa/pt-br/assuntos/regulamentacao/participacao-social/tomada-publica-de-subsidios/tomada-publica-de-subsidios-no-5-de-02-12-2021" TargetMode="External"/><Relationship Id="rId722" Type="http://schemas.openxmlformats.org/officeDocument/2006/relationships/hyperlink" Target="http://antigo.anvisa.gov.br/legislacao" TargetMode="External"/><Relationship Id="rId1145" Type="http://schemas.openxmlformats.org/officeDocument/2006/relationships/hyperlink" Target="http://antigo.anvisa.gov.br/tap" TargetMode="External"/><Relationship Id="rId89" Type="http://schemas.openxmlformats.org/officeDocument/2006/relationships/hyperlink" Target="http://antigo.anvisa.gov.br/propostas-regulatorias" TargetMode="External"/><Relationship Id="rId154" Type="http://schemas.openxmlformats.org/officeDocument/2006/relationships/hyperlink" Target="http://antigo.anvisa.gov.br/propostas-regulatorias" TargetMode="External"/><Relationship Id="rId361" Type="http://schemas.openxmlformats.org/officeDocument/2006/relationships/hyperlink" Target="http://antigo.anvisa.gov.br/tap" TargetMode="External"/><Relationship Id="rId599" Type="http://schemas.openxmlformats.org/officeDocument/2006/relationships/hyperlink" Target="http://antigo.anvisa.gov.br/legislacao" TargetMode="External"/><Relationship Id="rId1005" Type="http://schemas.openxmlformats.org/officeDocument/2006/relationships/hyperlink" Target="http://antigo.anvisa.gov.br/legislacao" TargetMode="External"/><Relationship Id="rId459" Type="http://schemas.openxmlformats.org/officeDocument/2006/relationships/hyperlink" Target="http://antigo.anvisa.gov.br/tap" TargetMode="External"/><Relationship Id="rId666" Type="http://schemas.openxmlformats.org/officeDocument/2006/relationships/hyperlink" Target="http://antigo.anvisa.gov.br/consultas-publicas" TargetMode="External"/><Relationship Id="rId873" Type="http://schemas.openxmlformats.org/officeDocument/2006/relationships/hyperlink" Target="http://antigo.anvisa.gov.br/legislacao" TargetMode="External"/><Relationship Id="rId1089" Type="http://schemas.openxmlformats.org/officeDocument/2006/relationships/hyperlink" Target="http://antigo.anvisa.gov.br/documents/10181/3254304/CONSULTA+P%C3%9ABLICA+N+1203+GELAS.pdf/88094d80-3ecd-4505-a21c-1c7422bf1e20" TargetMode="External"/><Relationship Id="rId16" Type="http://schemas.openxmlformats.org/officeDocument/2006/relationships/hyperlink" Target="http://antigo.anvisa.gov.br/documents/33880/5758838/25351.938333_2020-14+-+Diretrizes+para+avalia%C3%A7%C3%A3o+do+risco+ocupacional+de+agrot%C3%B3xicos.pdf/9f72e83d-b551-4484-8be2-5a56a867aed5" TargetMode="External"/><Relationship Id="rId221" Type="http://schemas.openxmlformats.org/officeDocument/2006/relationships/hyperlink" Target="http://antigo.anvisa.gov.br/tap" TargetMode="External"/><Relationship Id="rId319" Type="http://schemas.openxmlformats.org/officeDocument/2006/relationships/hyperlink" Target="http://antigo.anvisa.gov.br/guias" TargetMode="External"/><Relationship Id="rId526" Type="http://schemas.openxmlformats.org/officeDocument/2006/relationships/hyperlink" Target="http://antigo.anvisa.gov.br/tap" TargetMode="External"/><Relationship Id="rId1156" Type="http://schemas.openxmlformats.org/officeDocument/2006/relationships/hyperlink" Target="https://antigo.anvisa.gov.br/guias" TargetMode="External"/><Relationship Id="rId733" Type="http://schemas.openxmlformats.org/officeDocument/2006/relationships/hyperlink" Target="http://antigo.anvisa.gov.br/guias" TargetMode="External"/><Relationship Id="rId940" Type="http://schemas.openxmlformats.org/officeDocument/2006/relationships/hyperlink" Target="http://antigo.anvisa.gov.br/propostas-regulatorias" TargetMode="External"/><Relationship Id="rId1016" Type="http://schemas.openxmlformats.org/officeDocument/2006/relationships/hyperlink" Target="http://antigo.anvisa.gov.br/tap" TargetMode="External"/><Relationship Id="rId165" Type="http://schemas.openxmlformats.org/officeDocument/2006/relationships/hyperlink" Target="http://antigo.anvisa.gov.br/tap" TargetMode="External"/><Relationship Id="rId372" Type="http://schemas.openxmlformats.org/officeDocument/2006/relationships/hyperlink" Target="http://antigo.anvisa.gov.br/guias" TargetMode="External"/><Relationship Id="rId677" Type="http://schemas.openxmlformats.org/officeDocument/2006/relationships/hyperlink" Target="http://antigo.anvisa.gov.br/propostas-regulatorias" TargetMode="External"/><Relationship Id="rId800" Type="http://schemas.openxmlformats.org/officeDocument/2006/relationships/hyperlink" Target="http://antigo.anvisa.gov.br/propostas-regulatorias" TargetMode="External"/><Relationship Id="rId232" Type="http://schemas.openxmlformats.org/officeDocument/2006/relationships/hyperlink" Target="http://antigo.anvisa.gov.br/tap" TargetMode="External"/><Relationship Id="rId884" Type="http://schemas.openxmlformats.org/officeDocument/2006/relationships/hyperlink" Target="http://antigo.anvisa.gov.br/consultas-publicas" TargetMode="External"/><Relationship Id="rId27" Type="http://schemas.openxmlformats.org/officeDocument/2006/relationships/hyperlink" Target="http://antigo.anvisa.gov.br/propostas-regulatorias" TargetMode="External"/><Relationship Id="rId537" Type="http://schemas.openxmlformats.org/officeDocument/2006/relationships/hyperlink" Target="http://antigo.anvisa.gov.br/legislacao" TargetMode="External"/><Relationship Id="rId744" Type="http://schemas.openxmlformats.org/officeDocument/2006/relationships/hyperlink" Target="http://antigo.anvisa.gov.br/guias" TargetMode="External"/><Relationship Id="rId951" Type="http://schemas.openxmlformats.org/officeDocument/2006/relationships/hyperlink" Target="http://antigo.anvisa.gov.br/legislacao" TargetMode="External"/><Relationship Id="rId1167" Type="http://schemas.openxmlformats.org/officeDocument/2006/relationships/hyperlink" Target="http://antigo.anvisa.gov.br/tap" TargetMode="External"/><Relationship Id="rId80" Type="http://schemas.openxmlformats.org/officeDocument/2006/relationships/hyperlink" Target="http://antigo.anvisa.gov.br/propostas-regulatorias" TargetMode="External"/><Relationship Id="rId176" Type="http://schemas.openxmlformats.org/officeDocument/2006/relationships/hyperlink" Target="http://antigo.anvisa.gov.br/propostas-regulatorias" TargetMode="External"/><Relationship Id="rId383" Type="http://schemas.openxmlformats.org/officeDocument/2006/relationships/hyperlink" Target="http://antigo.anvisa.gov.br/tap" TargetMode="External"/><Relationship Id="rId590" Type="http://schemas.openxmlformats.org/officeDocument/2006/relationships/hyperlink" Target="http://antigo.anvisa.gov.br/guias" TargetMode="External"/><Relationship Id="rId604" Type="http://schemas.openxmlformats.org/officeDocument/2006/relationships/hyperlink" Target="http://antigo.anvisa.gov.br/tap" TargetMode="External"/><Relationship Id="rId811" Type="http://schemas.openxmlformats.org/officeDocument/2006/relationships/hyperlink" Target="http://antigo.anvisa.gov.br/tap" TargetMode="External"/><Relationship Id="rId1027" Type="http://schemas.openxmlformats.org/officeDocument/2006/relationships/hyperlink" Target="http://antigo.anvisa.gov.br/consultas-publicas" TargetMode="External"/><Relationship Id="rId243" Type="http://schemas.openxmlformats.org/officeDocument/2006/relationships/hyperlink" Target="http://antigo.anvisa.gov.br/tap" TargetMode="External"/><Relationship Id="rId450" Type="http://schemas.openxmlformats.org/officeDocument/2006/relationships/hyperlink" Target="http://antigo.anvisa.gov.br/consultas-publicas" TargetMode="External"/><Relationship Id="rId688" Type="http://schemas.openxmlformats.org/officeDocument/2006/relationships/hyperlink" Target="http://antigo.anvisa.gov.br/legislacao" TargetMode="External"/><Relationship Id="rId895" Type="http://schemas.openxmlformats.org/officeDocument/2006/relationships/hyperlink" Target="http://antigo.anvisa.gov.br/legislacao" TargetMode="External"/><Relationship Id="rId909" Type="http://schemas.openxmlformats.org/officeDocument/2006/relationships/hyperlink" Target="http://antigo.anvisa.gov.br/consultas-publicas" TargetMode="External"/><Relationship Id="rId1080" Type="http://schemas.openxmlformats.org/officeDocument/2006/relationships/hyperlink" Target="http://antigo.anvisa.gov.br/consultas-publicas" TargetMode="External"/><Relationship Id="rId38" Type="http://schemas.openxmlformats.org/officeDocument/2006/relationships/hyperlink" Target="http://antigo.anvisa.gov.br/legislacao" TargetMode="External"/><Relationship Id="rId103" Type="http://schemas.openxmlformats.org/officeDocument/2006/relationships/hyperlink" Target="http://antigo.anvisa.gov.br/propostas-regulatorias" TargetMode="External"/><Relationship Id="rId310" Type="http://schemas.openxmlformats.org/officeDocument/2006/relationships/hyperlink" Target="http://antigo.anvisa.gov.br/propostas-regulatorias" TargetMode="External"/><Relationship Id="rId548" Type="http://schemas.openxmlformats.org/officeDocument/2006/relationships/hyperlink" Target="http://antigo.anvisa.gov.br/tap" TargetMode="External"/><Relationship Id="rId755" Type="http://schemas.openxmlformats.org/officeDocument/2006/relationships/hyperlink" Target="http://antigo.anvisa.gov.br/tap" TargetMode="External"/><Relationship Id="rId962" Type="http://schemas.openxmlformats.org/officeDocument/2006/relationships/hyperlink" Target="http://antigo.anvisa.gov.br/tap" TargetMode="External"/><Relationship Id="rId1178" Type="http://schemas.openxmlformats.org/officeDocument/2006/relationships/hyperlink" Target="https://antigo.anvisa.gov.br/legislacao" TargetMode="External"/><Relationship Id="rId91" Type="http://schemas.openxmlformats.org/officeDocument/2006/relationships/hyperlink" Target="http://antigo.anvisa.gov.br/consultas-publicas" TargetMode="External"/><Relationship Id="rId187" Type="http://schemas.openxmlformats.org/officeDocument/2006/relationships/hyperlink" Target="http://antigo.anvisa.gov.br/propostas-regulatorias" TargetMode="External"/><Relationship Id="rId394" Type="http://schemas.openxmlformats.org/officeDocument/2006/relationships/hyperlink" Target="http://antigo.anvisa.gov.br/consultas-publicas" TargetMode="External"/><Relationship Id="rId408" Type="http://schemas.openxmlformats.org/officeDocument/2006/relationships/hyperlink" Target="http://antigo.anvisa.gov.br/tap" TargetMode="External"/><Relationship Id="rId615" Type="http://schemas.openxmlformats.org/officeDocument/2006/relationships/hyperlink" Target="http://antigo.anvisa.gov.br/legislacao" TargetMode="External"/><Relationship Id="rId822" Type="http://schemas.openxmlformats.org/officeDocument/2006/relationships/hyperlink" Target="http://antigo.anvisa.gov.br/tap" TargetMode="External"/><Relationship Id="rId1038" Type="http://schemas.openxmlformats.org/officeDocument/2006/relationships/hyperlink" Target="http://antigo.anvisa.gov.br/legislacao" TargetMode="External"/><Relationship Id="rId254" Type="http://schemas.openxmlformats.org/officeDocument/2006/relationships/hyperlink" Target="http://antigo.anvisa.gov.br/guias" TargetMode="External"/><Relationship Id="rId699" Type="http://schemas.openxmlformats.org/officeDocument/2006/relationships/hyperlink" Target="http://antigo.anvisa.gov.br/legislacao" TargetMode="External"/><Relationship Id="rId1091" Type="http://schemas.openxmlformats.org/officeDocument/2006/relationships/hyperlink" Target="http://antigo.anvisa.gov.br/tap" TargetMode="External"/><Relationship Id="rId1105" Type="http://schemas.openxmlformats.org/officeDocument/2006/relationships/hyperlink" Target="https://antigo.anvisa.gov.br/tap" TargetMode="External"/><Relationship Id="rId49" Type="http://schemas.openxmlformats.org/officeDocument/2006/relationships/hyperlink" Target="http://antigo.anvisa.gov.br/audiencias-publicas" TargetMode="External"/><Relationship Id="rId114" Type="http://schemas.openxmlformats.org/officeDocument/2006/relationships/hyperlink" Target="http://antigo.anvisa.gov.br/consultas-publicas" TargetMode="External"/><Relationship Id="rId461" Type="http://schemas.openxmlformats.org/officeDocument/2006/relationships/hyperlink" Target="http://antigo.anvisa.gov.br/consultas-publicas" TargetMode="External"/><Relationship Id="rId559" Type="http://schemas.openxmlformats.org/officeDocument/2006/relationships/hyperlink" Target="http://antigo.anvisa.gov.br/consultas-publicas" TargetMode="External"/><Relationship Id="rId766" Type="http://schemas.openxmlformats.org/officeDocument/2006/relationships/hyperlink" Target="http://antigo.anvisa.gov.br/tap" TargetMode="External"/><Relationship Id="rId1189" Type="http://schemas.openxmlformats.org/officeDocument/2006/relationships/hyperlink" Target="http://antigo.anvisa.gov.br/tap" TargetMode="External"/><Relationship Id="rId198" Type="http://schemas.openxmlformats.org/officeDocument/2006/relationships/hyperlink" Target="http://antigo.anvisa.gov.br/tap" TargetMode="External"/><Relationship Id="rId321" Type="http://schemas.openxmlformats.org/officeDocument/2006/relationships/hyperlink" Target="http://antigo.anvisa.gov.br/legislacao" TargetMode="External"/><Relationship Id="rId419" Type="http://schemas.openxmlformats.org/officeDocument/2006/relationships/hyperlink" Target="http://antigo.anvisa.gov.br/tap" TargetMode="External"/><Relationship Id="rId626" Type="http://schemas.openxmlformats.org/officeDocument/2006/relationships/hyperlink" Target="http://antigo.anvisa.gov.br/consultas-publicas" TargetMode="External"/><Relationship Id="rId973" Type="http://schemas.openxmlformats.org/officeDocument/2006/relationships/hyperlink" Target="http://antigo.anvisa.gov.br/legislacao" TargetMode="External"/><Relationship Id="rId1049" Type="http://schemas.openxmlformats.org/officeDocument/2006/relationships/hyperlink" Target="http://antigo.anvisa.gov.br/legislacao" TargetMode="External"/><Relationship Id="rId833" Type="http://schemas.openxmlformats.org/officeDocument/2006/relationships/hyperlink" Target="http://antigo.anvisa.gov.br/consultas-publicas" TargetMode="External"/><Relationship Id="rId1116" Type="http://schemas.openxmlformats.org/officeDocument/2006/relationships/hyperlink" Target="https://antigo.anvisa.gov.br/legislacao" TargetMode="External"/><Relationship Id="rId265" Type="http://schemas.openxmlformats.org/officeDocument/2006/relationships/hyperlink" Target="http://antigo.anvisa.gov.br/legislacao" TargetMode="External"/><Relationship Id="rId472" Type="http://schemas.openxmlformats.org/officeDocument/2006/relationships/hyperlink" Target="http://antigo.anvisa.gov.br/tap" TargetMode="External"/><Relationship Id="rId900" Type="http://schemas.openxmlformats.org/officeDocument/2006/relationships/hyperlink" Target="http://antigo.anvisa.gov.br/tap" TargetMode="External"/><Relationship Id="rId125" Type="http://schemas.openxmlformats.org/officeDocument/2006/relationships/hyperlink" Target="http://portal.anvisa.gov.br/analise-de-impacto-regulatorio?p_p_id=110_INSTANCE_SkX5E3kMwaCk&amp;p_p_lifecycle=0&amp;p_p_state=normal&amp;p_p_mode=view&amp;p_p_col_id=column-2&amp;p_p_col_pos=1&amp;p_p_col_count=2&amp;_110_INSTANCE_SkX5E3kMwaCk_struts_action=%2Fdocument_library_display%2Fview_file_entry&amp;_110_INSTANCE_SkX5E3kMwaCk_redirect=http%3A%2F%2Fportal.anvisa.gov.br%2Fanalise-de-impacto-regulatorio%2F-%2Fdocument_library_display%2FSkX5E3kMwaCk%2Fview%2F4917186%3F_110_INSTANCE_SkX5E3kMwaCk_advancedSearch%3Dfalse%26_110_INSTANCE_SkX5E3kMwaCk_cur2%3D2%26_110_INSTANCE_SkX5E3kMwaCk_keywords%3D%26_110_INSTANCE_SkX5E3kMwaCk_topLink%3Dhome%26p_r_p_564233524_resetCur%3Dfalse%26_110_INSTANCE_SkX5E3kMwaCk_delta2%3D20%26_110_INSTANCE_SkX5E3kMwaCk_andOperator%3Dtrue&amp;_110_INSTANCE_SkX5E3kMwaCk_fileEntryId=4919255" TargetMode="External"/><Relationship Id="rId332" Type="http://schemas.openxmlformats.org/officeDocument/2006/relationships/hyperlink" Target="http://antigo.anvisa.gov.br/legislacao" TargetMode="External"/><Relationship Id="rId777" Type="http://schemas.openxmlformats.org/officeDocument/2006/relationships/hyperlink" Target="http://antigo.anvisa.gov.br/consultas-publicas" TargetMode="External"/><Relationship Id="rId984" Type="http://schemas.openxmlformats.org/officeDocument/2006/relationships/hyperlink" Target="http://antigo.anvisa.gov.br/tap" TargetMode="External"/><Relationship Id="rId637" Type="http://schemas.openxmlformats.org/officeDocument/2006/relationships/hyperlink" Target="http://antigo.anvisa.gov.br/legislacao" TargetMode="External"/><Relationship Id="rId844" Type="http://schemas.openxmlformats.org/officeDocument/2006/relationships/hyperlink" Target="http://antigo.anvisa.gov.br/legislacao" TargetMode="External"/><Relationship Id="rId276" Type="http://schemas.openxmlformats.org/officeDocument/2006/relationships/hyperlink" Target="http://antigo.anvisa.gov.br/editais-de-chamamento" TargetMode="External"/><Relationship Id="rId483" Type="http://schemas.openxmlformats.org/officeDocument/2006/relationships/hyperlink" Target="http://antigo.anvisa.gov.br/tap" TargetMode="External"/><Relationship Id="rId690" Type="http://schemas.openxmlformats.org/officeDocument/2006/relationships/hyperlink" Target="http://antigo.anvisa.gov.br/tap" TargetMode="External"/><Relationship Id="rId704" Type="http://schemas.openxmlformats.org/officeDocument/2006/relationships/hyperlink" Target="http://antigo.anvisa.gov.br/tap" TargetMode="External"/><Relationship Id="rId911" Type="http://schemas.openxmlformats.org/officeDocument/2006/relationships/hyperlink" Target="http://antigo.anvisa.gov.br/consultas-publicas" TargetMode="External"/><Relationship Id="rId1127" Type="http://schemas.openxmlformats.org/officeDocument/2006/relationships/hyperlink" Target="https://antigo.anvisa.gov.br/consultas-publicas" TargetMode="External"/><Relationship Id="rId40" Type="http://schemas.openxmlformats.org/officeDocument/2006/relationships/hyperlink" Target="http://antigo.anvisa.gov.br/consultas-publicas" TargetMode="External"/><Relationship Id="rId136" Type="http://schemas.openxmlformats.org/officeDocument/2006/relationships/hyperlink" Target="http://antigo.anvisa.gov.br/propostas-regulatorias" TargetMode="External"/><Relationship Id="rId343" Type="http://schemas.openxmlformats.org/officeDocument/2006/relationships/hyperlink" Target="http://antigo.anvisa.gov.br/tap" TargetMode="External"/><Relationship Id="rId550" Type="http://schemas.openxmlformats.org/officeDocument/2006/relationships/hyperlink" Target="http://antigo.anvisa.gov.br/tap" TargetMode="External"/><Relationship Id="rId788" Type="http://schemas.openxmlformats.org/officeDocument/2006/relationships/hyperlink" Target="http://antigo.anvisa.gov.br/legislacao" TargetMode="External"/><Relationship Id="rId995" Type="http://schemas.openxmlformats.org/officeDocument/2006/relationships/hyperlink" Target="http://antigo.anvisa.gov.br/tap" TargetMode="External"/><Relationship Id="rId1180" Type="http://schemas.openxmlformats.org/officeDocument/2006/relationships/hyperlink" Target="https://antigo.anvisa.gov.br/legislacao" TargetMode="External"/><Relationship Id="rId203" Type="http://schemas.openxmlformats.org/officeDocument/2006/relationships/hyperlink" Target="http://antigo.anvisa.gov.br/legislacao" TargetMode="External"/><Relationship Id="rId648" Type="http://schemas.openxmlformats.org/officeDocument/2006/relationships/hyperlink" Target="http://antigo.anvisa.gov.br/legislacao" TargetMode="External"/><Relationship Id="rId855" Type="http://schemas.openxmlformats.org/officeDocument/2006/relationships/hyperlink" Target="http://antigo.anvisa.gov.br/consultas-publicas" TargetMode="External"/><Relationship Id="rId1040" Type="http://schemas.openxmlformats.org/officeDocument/2006/relationships/hyperlink" Target="http://antigo.anvisa.gov.br/tap" TargetMode="External"/><Relationship Id="rId287" Type="http://schemas.openxmlformats.org/officeDocument/2006/relationships/hyperlink" Target="http://antigo.anvisa.gov.br/legislacao" TargetMode="External"/><Relationship Id="rId410" Type="http://schemas.openxmlformats.org/officeDocument/2006/relationships/hyperlink" Target="http://antigo.anvisa.gov.br/tap" TargetMode="External"/><Relationship Id="rId494" Type="http://schemas.openxmlformats.org/officeDocument/2006/relationships/hyperlink" Target="http://antigo.anvisa.gov.br/tap" TargetMode="External"/><Relationship Id="rId508" Type="http://schemas.openxmlformats.org/officeDocument/2006/relationships/hyperlink" Target="http://antigo.anvisa.gov.br/consultas-publicas" TargetMode="External"/><Relationship Id="rId715" Type="http://schemas.openxmlformats.org/officeDocument/2006/relationships/hyperlink" Target="http://antigo.anvisa.gov.br/tap" TargetMode="External"/><Relationship Id="rId922" Type="http://schemas.openxmlformats.org/officeDocument/2006/relationships/hyperlink" Target="http://antigo.anvisa.gov.br/tap" TargetMode="External"/><Relationship Id="rId1138" Type="http://schemas.openxmlformats.org/officeDocument/2006/relationships/hyperlink" Target="http://antigo.anvisa.gov.br/tap" TargetMode="External"/><Relationship Id="rId147" Type="http://schemas.openxmlformats.org/officeDocument/2006/relationships/hyperlink" Target="http://antigo.anvisa.gov.br/propostas-regulatorias" TargetMode="External"/><Relationship Id="rId354" Type="http://schemas.openxmlformats.org/officeDocument/2006/relationships/hyperlink" Target="http://antigo.anvisa.gov.br/legislacao" TargetMode="External"/><Relationship Id="rId799" Type="http://schemas.openxmlformats.org/officeDocument/2006/relationships/hyperlink" Target="http://antigo.anvisa.gov.br/consultas-publicas" TargetMode="External"/><Relationship Id="rId1191" Type="http://schemas.openxmlformats.org/officeDocument/2006/relationships/hyperlink" Target="http://antigo.anvisa.gov.br/tap" TargetMode="External"/><Relationship Id="rId51" Type="http://schemas.openxmlformats.org/officeDocument/2006/relationships/hyperlink" Target="http://antigo.anvisa.gov.br/tap" TargetMode="External"/><Relationship Id="rId561" Type="http://schemas.openxmlformats.org/officeDocument/2006/relationships/hyperlink" Target="http://antigo.anvisa.gov.br/consultas-publicas" TargetMode="External"/><Relationship Id="rId659" Type="http://schemas.openxmlformats.org/officeDocument/2006/relationships/hyperlink" Target="http://antigo.anvisa.gov.br/consultas-publicas" TargetMode="External"/><Relationship Id="rId866" Type="http://schemas.openxmlformats.org/officeDocument/2006/relationships/hyperlink" Target="http://antigo.anvisa.gov.br/tap" TargetMode="External"/><Relationship Id="rId214" Type="http://schemas.openxmlformats.org/officeDocument/2006/relationships/hyperlink" Target="http://antigo.anvisa.gov.br/propostas-regulatorias" TargetMode="External"/><Relationship Id="rId298" Type="http://schemas.openxmlformats.org/officeDocument/2006/relationships/hyperlink" Target="http://antigo.anvisa.gov.br/legislacao" TargetMode="External"/><Relationship Id="rId421" Type="http://schemas.openxmlformats.org/officeDocument/2006/relationships/hyperlink" Target="http://antigo.anvisa.gov.br/tap" TargetMode="External"/><Relationship Id="rId519" Type="http://schemas.openxmlformats.org/officeDocument/2006/relationships/hyperlink" Target="https://www.gov.br/anvisa/pt-br/assuntos/regulamentacao/participacao-social/consultas-dirigidas" TargetMode="External"/><Relationship Id="rId1051" Type="http://schemas.openxmlformats.org/officeDocument/2006/relationships/hyperlink" Target="http://antigo.anvisa.gov.br/tap" TargetMode="External"/><Relationship Id="rId1149" Type="http://schemas.openxmlformats.org/officeDocument/2006/relationships/hyperlink" Target="https://www.gov.br/anvisa/pt-br/assuntos/regulamentacao/air/analises-de-impacto-regulatorio/2023/arquivos-relatorios-de-air-2023-2/relatorio_air_cosmetovigilancia_versao_final_26julho23-1.pdf" TargetMode="External"/><Relationship Id="rId158" Type="http://schemas.openxmlformats.org/officeDocument/2006/relationships/hyperlink" Target="http://antigo.anvisa.gov.br/tap" TargetMode="External"/><Relationship Id="rId726" Type="http://schemas.openxmlformats.org/officeDocument/2006/relationships/hyperlink" Target="http://antigo.anvisa.gov.br/consultas-publicas" TargetMode="External"/><Relationship Id="rId933" Type="http://schemas.openxmlformats.org/officeDocument/2006/relationships/hyperlink" Target="http://antigo.anvisa.gov.br/legislacao" TargetMode="External"/><Relationship Id="rId1009" Type="http://schemas.openxmlformats.org/officeDocument/2006/relationships/hyperlink" Target="http://antigo.anvisa.gov.br/consultas-publicas" TargetMode="External"/><Relationship Id="rId62" Type="http://schemas.openxmlformats.org/officeDocument/2006/relationships/hyperlink" Target="http://antigo.anvisa.gov.br/consultas-publicas" TargetMode="External"/><Relationship Id="rId365" Type="http://schemas.openxmlformats.org/officeDocument/2006/relationships/hyperlink" Target="http://antigo.anvisa.gov.br/tap" TargetMode="External"/><Relationship Id="rId572" Type="http://schemas.openxmlformats.org/officeDocument/2006/relationships/hyperlink" Target="http://antigo.anvisa.gov.br/legislacao" TargetMode="External"/><Relationship Id="rId225" Type="http://schemas.openxmlformats.org/officeDocument/2006/relationships/hyperlink" Target="http://antigo.anvisa.gov.br/legislacao" TargetMode="External"/><Relationship Id="rId432" Type="http://schemas.openxmlformats.org/officeDocument/2006/relationships/hyperlink" Target="http://antigo.anvisa.gov.br/consultas-publicas" TargetMode="External"/><Relationship Id="rId877" Type="http://schemas.openxmlformats.org/officeDocument/2006/relationships/hyperlink" Target="http://antigo.anvisa.gov.br/legislacao" TargetMode="External"/><Relationship Id="rId1062" Type="http://schemas.openxmlformats.org/officeDocument/2006/relationships/hyperlink" Target="http://antigo.anvisa.gov.br/legislacao" TargetMode="External"/><Relationship Id="rId737" Type="http://schemas.openxmlformats.org/officeDocument/2006/relationships/hyperlink" Target="http://antigo.anvisa.gov.br/propostas-regulatorias" TargetMode="External"/><Relationship Id="rId944" Type="http://schemas.openxmlformats.org/officeDocument/2006/relationships/hyperlink" Target="http://antigo.anvisa.gov.br/legislacao" TargetMode="External"/><Relationship Id="rId73" Type="http://schemas.openxmlformats.org/officeDocument/2006/relationships/hyperlink" Target="http://antigo.anvisa.gov.br/consultas-publicas" TargetMode="External"/><Relationship Id="rId169" Type="http://schemas.openxmlformats.org/officeDocument/2006/relationships/hyperlink" Target="http://antigo.anvisa.gov.br/consultas-publicas" TargetMode="External"/><Relationship Id="rId376" Type="http://schemas.openxmlformats.org/officeDocument/2006/relationships/hyperlink" Target="http://antigo.anvisa.gov.br/guias" TargetMode="External"/><Relationship Id="rId583" Type="http://schemas.openxmlformats.org/officeDocument/2006/relationships/hyperlink" Target="http://antigo.anvisa.gov.br/tap" TargetMode="External"/><Relationship Id="rId790" Type="http://schemas.openxmlformats.org/officeDocument/2006/relationships/hyperlink" Target="http://antigo.anvisa.gov.br/legislacao" TargetMode="External"/><Relationship Id="rId804" Type="http://schemas.openxmlformats.org/officeDocument/2006/relationships/hyperlink" Target="http://antigo.anvisa.gov.br/legislacao" TargetMode="External"/><Relationship Id="rId4" Type="http://schemas.openxmlformats.org/officeDocument/2006/relationships/hyperlink" Target="http://antigo.anvisa.gov.br/propostas-regulatorias" TargetMode="External"/><Relationship Id="rId236" Type="http://schemas.openxmlformats.org/officeDocument/2006/relationships/hyperlink" Target="http://antigo.anvisa.gov.br/tap" TargetMode="External"/><Relationship Id="rId443" Type="http://schemas.openxmlformats.org/officeDocument/2006/relationships/hyperlink" Target="http://antigo.anvisa.gov.br/tap" TargetMode="External"/><Relationship Id="rId650" Type="http://schemas.openxmlformats.org/officeDocument/2006/relationships/hyperlink" Target="http://antigo.anvisa.gov.br/tap" TargetMode="External"/><Relationship Id="rId888" Type="http://schemas.openxmlformats.org/officeDocument/2006/relationships/hyperlink" Target="http://antigo.anvisa.gov.br/consultas-publicas" TargetMode="External"/><Relationship Id="rId1073" Type="http://schemas.openxmlformats.org/officeDocument/2006/relationships/hyperlink" Target="http://antigo.anvisa.gov.br/consultas-publicas" TargetMode="External"/><Relationship Id="rId303" Type="http://schemas.openxmlformats.org/officeDocument/2006/relationships/hyperlink" Target="http://antigo.anvisa.gov.br/tap" TargetMode="External"/><Relationship Id="rId748" Type="http://schemas.openxmlformats.org/officeDocument/2006/relationships/hyperlink" Target="http://antigo.anvisa.gov.br/tap" TargetMode="External"/><Relationship Id="rId955" Type="http://schemas.openxmlformats.org/officeDocument/2006/relationships/hyperlink" Target="http://antigo.anvisa.gov.br/legislacao" TargetMode="External"/><Relationship Id="rId1140" Type="http://schemas.openxmlformats.org/officeDocument/2006/relationships/hyperlink" Target="http://antigo.anvisa.gov.br/tap" TargetMode="External"/><Relationship Id="rId84" Type="http://schemas.openxmlformats.org/officeDocument/2006/relationships/hyperlink" Target="http://antigo.anvisa.gov.br/propostas-regulatorias" TargetMode="External"/><Relationship Id="rId387" Type="http://schemas.openxmlformats.org/officeDocument/2006/relationships/hyperlink" Target="http://antigo.anvisa.gov.br/tap" TargetMode="External"/><Relationship Id="rId510" Type="http://schemas.openxmlformats.org/officeDocument/2006/relationships/hyperlink" Target="http://antigo.anvisa.gov.br/tap" TargetMode="External"/><Relationship Id="rId594" Type="http://schemas.openxmlformats.org/officeDocument/2006/relationships/hyperlink" Target="http://antigo.anvisa.gov.br/consultas-publicas" TargetMode="External"/><Relationship Id="rId608" Type="http://schemas.openxmlformats.org/officeDocument/2006/relationships/hyperlink" Target="http://antigo.anvisa.gov.br/consultas-publicas" TargetMode="External"/><Relationship Id="rId815" Type="http://schemas.openxmlformats.org/officeDocument/2006/relationships/hyperlink" Target="http://antigo.anvisa.gov.br/legislacao" TargetMode="External"/><Relationship Id="rId247" Type="http://schemas.openxmlformats.org/officeDocument/2006/relationships/hyperlink" Target="http://antigo.anvisa.gov.br/consultas-publicas" TargetMode="External"/><Relationship Id="rId899" Type="http://schemas.openxmlformats.org/officeDocument/2006/relationships/hyperlink" Target="http://antigo.anvisa.gov.br/legislacao" TargetMode="External"/><Relationship Id="rId1000" Type="http://schemas.openxmlformats.org/officeDocument/2006/relationships/hyperlink" Target="http://antigo.anvisa.gov.br/consultas-publicas" TargetMode="External"/><Relationship Id="rId1084" Type="http://schemas.openxmlformats.org/officeDocument/2006/relationships/hyperlink" Target="http://antigo.anvisa.gov.br/tap" TargetMode="External"/><Relationship Id="rId107" Type="http://schemas.openxmlformats.org/officeDocument/2006/relationships/hyperlink" Target="http://antigo.anvisa.gov.br/tap" TargetMode="External"/><Relationship Id="rId454" Type="http://schemas.openxmlformats.org/officeDocument/2006/relationships/hyperlink" Target="http://antigo.anvisa.gov.br/legislacao" TargetMode="External"/><Relationship Id="rId661" Type="http://schemas.openxmlformats.org/officeDocument/2006/relationships/hyperlink" Target="http://antigo.anvisa.gov.br/tap" TargetMode="External"/><Relationship Id="rId759" Type="http://schemas.openxmlformats.org/officeDocument/2006/relationships/hyperlink" Target="http://antigo.anvisa.gov.br/consultas-publicas" TargetMode="External"/><Relationship Id="rId966" Type="http://schemas.openxmlformats.org/officeDocument/2006/relationships/hyperlink" Target="http://antigo.anvisa.gov.br/consultas-publicas" TargetMode="External"/><Relationship Id="rId11" Type="http://schemas.openxmlformats.org/officeDocument/2006/relationships/hyperlink" Target="http://antigo.anvisa.gov.br/tap" TargetMode="External"/><Relationship Id="rId314" Type="http://schemas.openxmlformats.org/officeDocument/2006/relationships/hyperlink" Target="http://antigo.anvisa.gov.br/tap" TargetMode="External"/><Relationship Id="rId398" Type="http://schemas.openxmlformats.org/officeDocument/2006/relationships/hyperlink" Target="http://antigo.anvisa.gov.br/consultas-publicas" TargetMode="External"/><Relationship Id="rId521" Type="http://schemas.openxmlformats.org/officeDocument/2006/relationships/hyperlink" Target="https://www.gov.br/anvisa/pt-br/assuntos/regulamentacao/participacao-social/consultas-dirigidas" TargetMode="External"/><Relationship Id="rId619" Type="http://schemas.openxmlformats.org/officeDocument/2006/relationships/hyperlink" Target="http://antigo.anvisa.gov.br/tap" TargetMode="External"/><Relationship Id="rId1151" Type="http://schemas.openxmlformats.org/officeDocument/2006/relationships/hyperlink" Target="http://antigo.anvisa.gov.br/tap" TargetMode="External"/><Relationship Id="rId95" Type="http://schemas.openxmlformats.org/officeDocument/2006/relationships/hyperlink" Target="http://antigo.anvisa.gov.br/propostas-regulatorias" TargetMode="External"/><Relationship Id="rId160" Type="http://schemas.openxmlformats.org/officeDocument/2006/relationships/hyperlink" Target="http://antigo.anvisa.gov.br/propostas-regulatorias" TargetMode="External"/><Relationship Id="rId826" Type="http://schemas.openxmlformats.org/officeDocument/2006/relationships/hyperlink" Target="http://antigo.anvisa.gov.br/consultas-publicas" TargetMode="External"/><Relationship Id="rId1011" Type="http://schemas.openxmlformats.org/officeDocument/2006/relationships/hyperlink" Target="http://antigo.anvisa.gov.br/legislacao" TargetMode="External"/><Relationship Id="rId1109" Type="http://schemas.openxmlformats.org/officeDocument/2006/relationships/hyperlink" Target="http://antigo.anvisa.gov.br/legislacao" TargetMode="External"/><Relationship Id="rId258" Type="http://schemas.openxmlformats.org/officeDocument/2006/relationships/hyperlink" Target="http://antigo.anvisa.gov.br/guias" TargetMode="External"/><Relationship Id="rId465" Type="http://schemas.openxmlformats.org/officeDocument/2006/relationships/hyperlink" Target="http://antigo.anvisa.gov.br/guias" TargetMode="External"/><Relationship Id="rId672" Type="http://schemas.openxmlformats.org/officeDocument/2006/relationships/hyperlink" Target="http://antigo.anvisa.gov.br/legislacao" TargetMode="External"/><Relationship Id="rId1095" Type="http://schemas.openxmlformats.org/officeDocument/2006/relationships/hyperlink" Target="https://antigo.anvisa.gov.br/tap" TargetMode="External"/><Relationship Id="rId22" Type="http://schemas.openxmlformats.org/officeDocument/2006/relationships/hyperlink" Target="http://antigo.anvisa.gov.br/tap" TargetMode="External"/><Relationship Id="rId118" Type="http://schemas.openxmlformats.org/officeDocument/2006/relationships/hyperlink" Target="http://antigo.anvisa.gov.br/consultas-publicas" TargetMode="External"/><Relationship Id="rId325" Type="http://schemas.openxmlformats.org/officeDocument/2006/relationships/hyperlink" Target="http://antigo.anvisa.gov.br/tap" TargetMode="External"/><Relationship Id="rId532" Type="http://schemas.openxmlformats.org/officeDocument/2006/relationships/hyperlink" Target="http://antigo.anvisa.gov.br/tap" TargetMode="External"/><Relationship Id="rId977" Type="http://schemas.openxmlformats.org/officeDocument/2006/relationships/hyperlink" Target="http://antigo.anvisa.gov.br/legislacao" TargetMode="External"/><Relationship Id="rId1162" Type="http://schemas.openxmlformats.org/officeDocument/2006/relationships/hyperlink" Target="https://antigo.anvisa.gov.br/legislacao" TargetMode="External"/><Relationship Id="rId171" Type="http://schemas.openxmlformats.org/officeDocument/2006/relationships/hyperlink" Target="http://antigo.anvisa.gov.br/tap" TargetMode="External"/><Relationship Id="rId837" Type="http://schemas.openxmlformats.org/officeDocument/2006/relationships/hyperlink" Target="http://antigo.anvisa.gov.br/tap" TargetMode="External"/><Relationship Id="rId1022" Type="http://schemas.openxmlformats.org/officeDocument/2006/relationships/hyperlink" Target="http://antigo.anvisa.gov.br/tap" TargetMode="External"/><Relationship Id="rId269" Type="http://schemas.openxmlformats.org/officeDocument/2006/relationships/hyperlink" Target="http://antigo.anvisa.gov.br/legislacao" TargetMode="External"/><Relationship Id="rId476" Type="http://schemas.openxmlformats.org/officeDocument/2006/relationships/hyperlink" Target="http://antigo.anvisa.gov.br/consultas-publicas" TargetMode="External"/><Relationship Id="rId683" Type="http://schemas.openxmlformats.org/officeDocument/2006/relationships/hyperlink" Target="http://antigo.anvisa.gov.br/tap" TargetMode="External"/><Relationship Id="rId890" Type="http://schemas.openxmlformats.org/officeDocument/2006/relationships/hyperlink" Target="http://antigo.anvisa.gov.br/consultas-publicas" TargetMode="External"/><Relationship Id="rId904" Type="http://schemas.openxmlformats.org/officeDocument/2006/relationships/hyperlink" Target="http://antigo.anvisa.gov.br/consultas-publicas" TargetMode="External"/><Relationship Id="rId33" Type="http://schemas.openxmlformats.org/officeDocument/2006/relationships/hyperlink" Target="http://antigo.anvisa.gov.br/consultas-publicas" TargetMode="External"/><Relationship Id="rId129" Type="http://schemas.openxmlformats.org/officeDocument/2006/relationships/hyperlink" Target="http://antigo.anvisa.gov.br/propostas-regulatorias" TargetMode="External"/><Relationship Id="rId336" Type="http://schemas.openxmlformats.org/officeDocument/2006/relationships/hyperlink" Target="http://antigo.anvisa.gov.br/legislacao" TargetMode="External"/><Relationship Id="rId543" Type="http://schemas.openxmlformats.org/officeDocument/2006/relationships/hyperlink" Target="http://antigo.anvisa.gov.br/consultas-publicas" TargetMode="External"/><Relationship Id="rId988" Type="http://schemas.openxmlformats.org/officeDocument/2006/relationships/hyperlink" Target="http://antigo.anvisa.gov.br/tap" TargetMode="External"/><Relationship Id="rId1173" Type="http://schemas.openxmlformats.org/officeDocument/2006/relationships/hyperlink" Target="https://www.gov.br/anvisa/pt-br/assuntos/regulamentacao/air/analises-de-impacto-regulatorio/2023/25351-922761-2019-83-relatorio-de-analise-de-impacto-regulatorio-sobre-os-procedimentos-relativos-a-analise-e-deliberacao-dos-recursos-administrativos-submetidos-a-gerencia-geral-de-recursos-da-anvisa" TargetMode="External"/><Relationship Id="rId182" Type="http://schemas.openxmlformats.org/officeDocument/2006/relationships/hyperlink" Target="http://antigo.anvisa.gov.br/legislacao" TargetMode="External"/><Relationship Id="rId403" Type="http://schemas.openxmlformats.org/officeDocument/2006/relationships/hyperlink" Target="http://antigo.anvisa.gov.br/guias" TargetMode="External"/><Relationship Id="rId750" Type="http://schemas.openxmlformats.org/officeDocument/2006/relationships/hyperlink" Target="http://antigo.anvisa.gov.br/tap" TargetMode="External"/><Relationship Id="rId848" Type="http://schemas.openxmlformats.org/officeDocument/2006/relationships/hyperlink" Target="http://antigo.anvisa.gov.br/legislacao" TargetMode="External"/><Relationship Id="rId1033" Type="http://schemas.openxmlformats.org/officeDocument/2006/relationships/hyperlink" Target="http://antigo.anvisa.gov.br/legislacao" TargetMode="External"/><Relationship Id="rId487" Type="http://schemas.openxmlformats.org/officeDocument/2006/relationships/hyperlink" Target="http://antigo.anvisa.gov.br/consultas-publicas" TargetMode="External"/><Relationship Id="rId610" Type="http://schemas.openxmlformats.org/officeDocument/2006/relationships/hyperlink" Target="http://antigo.anvisa.gov.br/tap" TargetMode="External"/><Relationship Id="rId694" Type="http://schemas.openxmlformats.org/officeDocument/2006/relationships/hyperlink" Target="https://www.gov.br/anvisa/pt-br/assuntos/regulamentacao/air/analises-de-impacto-regulatorio/2022/25351-490309-2009-41-relatorio-de-air-sobre-procedimentos-para-regularizacao-de-alimentos-e-embalagens" TargetMode="External"/><Relationship Id="rId708" Type="http://schemas.openxmlformats.org/officeDocument/2006/relationships/hyperlink" Target="http://antigo.anvisa.gov.br/tap" TargetMode="External"/><Relationship Id="rId915" Type="http://schemas.openxmlformats.org/officeDocument/2006/relationships/hyperlink" Target="http://antigo.anvisa.gov.br/legislacao" TargetMode="External"/><Relationship Id="rId347" Type="http://schemas.openxmlformats.org/officeDocument/2006/relationships/hyperlink" Target="http://antigo.anvisa.gov.br/legislacao" TargetMode="External"/><Relationship Id="rId999" Type="http://schemas.openxmlformats.org/officeDocument/2006/relationships/hyperlink" Target="http://antigo.anvisa.gov.br/consultas-publicas" TargetMode="External"/><Relationship Id="rId1100" Type="http://schemas.openxmlformats.org/officeDocument/2006/relationships/hyperlink" Target="https://antigo.anvisa.gov.br/legislacao" TargetMode="External"/><Relationship Id="rId1184" Type="http://schemas.openxmlformats.org/officeDocument/2006/relationships/hyperlink" Target="https://antigo.anvisa.gov.br/legislacao" TargetMode="External"/><Relationship Id="rId44" Type="http://schemas.openxmlformats.org/officeDocument/2006/relationships/hyperlink" Target="http://antigo.anvisa.gov.br/legislacao" TargetMode="External"/><Relationship Id="rId554" Type="http://schemas.openxmlformats.org/officeDocument/2006/relationships/hyperlink" Target="http://antigo.anvisa.gov.br/tap" TargetMode="External"/><Relationship Id="rId761" Type="http://schemas.openxmlformats.org/officeDocument/2006/relationships/hyperlink" Target="http://antigo.anvisa.gov.br/consultas-publicas" TargetMode="External"/><Relationship Id="rId859" Type="http://schemas.openxmlformats.org/officeDocument/2006/relationships/hyperlink" Target="http://antigo.anvisa.gov.br/tap" TargetMode="External"/><Relationship Id="rId193" Type="http://schemas.openxmlformats.org/officeDocument/2006/relationships/hyperlink" Target="http://antigo.anvisa.gov.br/legislacao" TargetMode="External"/><Relationship Id="rId207" Type="http://schemas.openxmlformats.org/officeDocument/2006/relationships/hyperlink" Target="http://antigo.anvisa.gov.br/tap" TargetMode="External"/><Relationship Id="rId414" Type="http://schemas.openxmlformats.org/officeDocument/2006/relationships/hyperlink" Target="http://antigo.anvisa.gov.br/tap" TargetMode="External"/><Relationship Id="rId498" Type="http://schemas.openxmlformats.org/officeDocument/2006/relationships/hyperlink" Target="http://antigo.anvisa.gov.br/legislacao" TargetMode="External"/><Relationship Id="rId621" Type="http://schemas.openxmlformats.org/officeDocument/2006/relationships/hyperlink" Target="http://antigo.anvisa.gov.br/tap" TargetMode="External"/><Relationship Id="rId1044" Type="http://schemas.openxmlformats.org/officeDocument/2006/relationships/hyperlink" Target="http://antigo.anvisa.gov.br/legislacao" TargetMode="External"/><Relationship Id="rId260" Type="http://schemas.openxmlformats.org/officeDocument/2006/relationships/hyperlink" Target="http://antigo.anvisa.gov.br/legislacao" TargetMode="External"/><Relationship Id="rId719" Type="http://schemas.openxmlformats.org/officeDocument/2006/relationships/hyperlink" Target="http://antigo.anvisa.gov.br/legislacao" TargetMode="External"/><Relationship Id="rId926" Type="http://schemas.openxmlformats.org/officeDocument/2006/relationships/hyperlink" Target="http://antigo.anvisa.gov.br/legislacao" TargetMode="External"/><Relationship Id="rId1111" Type="http://schemas.openxmlformats.org/officeDocument/2006/relationships/hyperlink" Target="http://antigo.anvisa.gov.br/legislacao" TargetMode="External"/><Relationship Id="rId55" Type="http://schemas.openxmlformats.org/officeDocument/2006/relationships/hyperlink" Target="http://antigo.anvisa.gov.br/propostas-regulatorias" TargetMode="External"/><Relationship Id="rId120" Type="http://schemas.openxmlformats.org/officeDocument/2006/relationships/hyperlink" Target="http://antigo.anvisa.gov.br/documents/33880/5955796/25351.903149_2018-21+-+Relat%C3%B3rio+de+AIR+sobre+Regulamento+T%C3%A9cnico+para+o+funcionamento+dos+Bancos+de+C%C3%A9lulas+e+Tecidos+Germinativos+%28BCTG%29.pdf/6bc3ef51-9f79-4596-b8d7-6dcdc7950e69" TargetMode="External"/><Relationship Id="rId358" Type="http://schemas.openxmlformats.org/officeDocument/2006/relationships/hyperlink" Target="http://antigo.anvisa.gov.br/tap" TargetMode="External"/><Relationship Id="rId565" Type="http://schemas.openxmlformats.org/officeDocument/2006/relationships/hyperlink" Target="http://antigo.anvisa.gov.br/legislacao" TargetMode="External"/><Relationship Id="rId772" Type="http://schemas.openxmlformats.org/officeDocument/2006/relationships/hyperlink" Target="http://antigo.anvisa.gov.br/tap" TargetMode="External"/><Relationship Id="rId1195" Type="http://schemas.openxmlformats.org/officeDocument/2006/relationships/hyperlink" Target="https://www.gov.br/anvisa/pt-br/assuntos/regulamentacao/participacao-social/tomada-publica-de-subsidios/tomada-publica-de-subsidios-no-8-de-08-01-2024" TargetMode="External"/><Relationship Id="rId218" Type="http://schemas.openxmlformats.org/officeDocument/2006/relationships/hyperlink" Target="http://antigo.anvisa.gov.br/tap" TargetMode="External"/><Relationship Id="rId425" Type="http://schemas.openxmlformats.org/officeDocument/2006/relationships/hyperlink" Target="http://antigo.anvisa.gov.br/propostas-regulatorias" TargetMode="External"/><Relationship Id="rId632" Type="http://schemas.openxmlformats.org/officeDocument/2006/relationships/hyperlink" Target="http://antigo.anvisa.gov.br/legislacao" TargetMode="External"/><Relationship Id="rId1055" Type="http://schemas.openxmlformats.org/officeDocument/2006/relationships/hyperlink" Target="http://antigo.anvisa.gov.br/tap" TargetMode="External"/><Relationship Id="rId271" Type="http://schemas.openxmlformats.org/officeDocument/2006/relationships/hyperlink" Target="http://antigo.anvisa.gov.br/documents/33880/5758838/25351.924657_2020-67+-+Materiais+em+contato+com+alimentos.pdf/f1ed34be-7205-47aa-a011-9088fda7e992" TargetMode="External"/><Relationship Id="rId937" Type="http://schemas.openxmlformats.org/officeDocument/2006/relationships/hyperlink" Target="http://antigo.anvisa.gov.br/legislacao" TargetMode="External"/><Relationship Id="rId1122" Type="http://schemas.openxmlformats.org/officeDocument/2006/relationships/hyperlink" Target="https://antigo.anvisa.gov.br/consultas-publicas" TargetMode="External"/><Relationship Id="rId66" Type="http://schemas.openxmlformats.org/officeDocument/2006/relationships/hyperlink" Target="http://antigo.anvisa.gov.br/propostas-regulatorias" TargetMode="External"/><Relationship Id="rId131" Type="http://schemas.openxmlformats.org/officeDocument/2006/relationships/hyperlink" Target="http://portal.anvisa.gov.br/dialogos-setoriais" TargetMode="External"/><Relationship Id="rId369" Type="http://schemas.openxmlformats.org/officeDocument/2006/relationships/hyperlink" Target="http://antigo.anvisa.gov.br/legislacao" TargetMode="External"/><Relationship Id="rId576" Type="http://schemas.openxmlformats.org/officeDocument/2006/relationships/hyperlink" Target="http://antigo.anvisa.gov.br/legislacao" TargetMode="External"/><Relationship Id="rId783" Type="http://schemas.openxmlformats.org/officeDocument/2006/relationships/hyperlink" Target="http://antigo.anvisa.gov.br/tap" TargetMode="External"/><Relationship Id="rId990" Type="http://schemas.openxmlformats.org/officeDocument/2006/relationships/hyperlink" Target="http://antigo.anvisa.gov.br/consultas-publicas" TargetMode="External"/><Relationship Id="rId229" Type="http://schemas.openxmlformats.org/officeDocument/2006/relationships/hyperlink" Target="http://antigo.anvisa.gov.br/legislacao" TargetMode="External"/><Relationship Id="rId436" Type="http://schemas.openxmlformats.org/officeDocument/2006/relationships/hyperlink" Target="http://antigo.anvisa.gov.br/legislacao" TargetMode="External"/><Relationship Id="rId643" Type="http://schemas.openxmlformats.org/officeDocument/2006/relationships/hyperlink" Target="http://antigo.anvisa.gov.br/legislacao" TargetMode="External"/><Relationship Id="rId1066" Type="http://schemas.openxmlformats.org/officeDocument/2006/relationships/hyperlink" Target="http://antigo.anvisa.gov.br/consultas-publicas" TargetMode="External"/><Relationship Id="rId850" Type="http://schemas.openxmlformats.org/officeDocument/2006/relationships/hyperlink" Target="https://www.gov.br/anvisa/pt-br/assuntos/fiscalizacao-e-monitoramento/hemovigilancia/sistema-nacional/arquivos/Manual_de_Hemovigilancia__dez221.pdf" TargetMode="External"/><Relationship Id="rId948" Type="http://schemas.openxmlformats.org/officeDocument/2006/relationships/hyperlink" Target="http://antigo.anvisa.gov.br/tap" TargetMode="External"/><Relationship Id="rId1133" Type="http://schemas.openxmlformats.org/officeDocument/2006/relationships/hyperlink" Target="https://antigo.anvisa.gov.br/legislacao" TargetMode="External"/><Relationship Id="rId77" Type="http://schemas.openxmlformats.org/officeDocument/2006/relationships/hyperlink" Target="http://antigo.anvisa.gov.br/propostas-regulatorias" TargetMode="External"/><Relationship Id="rId282" Type="http://schemas.openxmlformats.org/officeDocument/2006/relationships/hyperlink" Target="http://antigo.anvisa.gov.br/guias" TargetMode="External"/><Relationship Id="rId503" Type="http://schemas.openxmlformats.org/officeDocument/2006/relationships/hyperlink" Target="http://antigo.anvisa.gov.br/legislacao" TargetMode="External"/><Relationship Id="rId587" Type="http://schemas.openxmlformats.org/officeDocument/2006/relationships/hyperlink" Target="http://antigo.anvisa.gov.br/tap" TargetMode="External"/><Relationship Id="rId710" Type="http://schemas.openxmlformats.org/officeDocument/2006/relationships/hyperlink" Target="http://antigo.anvisa.gov.br/tap" TargetMode="External"/><Relationship Id="rId808" Type="http://schemas.openxmlformats.org/officeDocument/2006/relationships/hyperlink" Target="http://antigo.anvisa.gov.br/consultas-publicas" TargetMode="External"/><Relationship Id="rId8" Type="http://schemas.openxmlformats.org/officeDocument/2006/relationships/hyperlink" Target="https://www.gov.br/anvisa/pt-br/assuntos/regulamentacao/air/analises-de-impacto-regulatorio/2021/25351-902117_2017-27-revisao-da-rdc-no-11_2011.pdf/view" TargetMode="External"/><Relationship Id="rId142" Type="http://schemas.openxmlformats.org/officeDocument/2006/relationships/hyperlink" Target="http://antigo.anvisa.gov.br/tap" TargetMode="External"/><Relationship Id="rId447" Type="http://schemas.openxmlformats.org/officeDocument/2006/relationships/hyperlink" Target="http://antigo.anvisa.gov.br/tap" TargetMode="External"/><Relationship Id="rId794" Type="http://schemas.openxmlformats.org/officeDocument/2006/relationships/hyperlink" Target="http://antigo.anvisa.gov.br/consultas-publicas" TargetMode="External"/><Relationship Id="rId1077" Type="http://schemas.openxmlformats.org/officeDocument/2006/relationships/hyperlink" Target="http://antigo.anvisa.gov.br/consultas-publicas" TargetMode="External"/><Relationship Id="rId1200" Type="http://schemas.openxmlformats.org/officeDocument/2006/relationships/table" Target="../tables/table1.xml"/><Relationship Id="rId654" Type="http://schemas.openxmlformats.org/officeDocument/2006/relationships/hyperlink" Target="http://antigo.anvisa.gov.br/tap" TargetMode="External"/><Relationship Id="rId861" Type="http://schemas.openxmlformats.org/officeDocument/2006/relationships/hyperlink" Target="http://antigo.anvisa.gov.br/tap" TargetMode="External"/><Relationship Id="rId959" Type="http://schemas.openxmlformats.org/officeDocument/2006/relationships/hyperlink" Target="http://antigo.anvisa.gov.br/tap" TargetMode="External"/><Relationship Id="rId293" Type="http://schemas.openxmlformats.org/officeDocument/2006/relationships/hyperlink" Target="http://antigo.anvisa.gov.br/guias" TargetMode="External"/><Relationship Id="rId307" Type="http://schemas.openxmlformats.org/officeDocument/2006/relationships/hyperlink" Target="http://antigo.anvisa.gov.br/legislacao" TargetMode="External"/><Relationship Id="rId514" Type="http://schemas.openxmlformats.org/officeDocument/2006/relationships/hyperlink" Target="http://antigo.anvisa.gov.br/consultas-publicas" TargetMode="External"/><Relationship Id="rId721" Type="http://schemas.openxmlformats.org/officeDocument/2006/relationships/hyperlink" Target="http://antigo.anvisa.gov.br/legislacao" TargetMode="External"/><Relationship Id="rId1144" Type="http://schemas.openxmlformats.org/officeDocument/2006/relationships/hyperlink" Target="https://antigo.anvisa.gov.br/legislacao" TargetMode="External"/><Relationship Id="rId88" Type="http://schemas.openxmlformats.org/officeDocument/2006/relationships/hyperlink" Target="http://antigo.anvisa.gov.br/tap" TargetMode="External"/><Relationship Id="rId153" Type="http://schemas.openxmlformats.org/officeDocument/2006/relationships/hyperlink" Target="http://antigo.anvisa.gov.br/consultas-publicas" TargetMode="External"/><Relationship Id="rId360" Type="http://schemas.openxmlformats.org/officeDocument/2006/relationships/hyperlink" Target="http://antigo.anvisa.gov.br/consultas-publicas" TargetMode="External"/><Relationship Id="rId598" Type="http://schemas.openxmlformats.org/officeDocument/2006/relationships/hyperlink" Target="http://antigo.anvisa.gov.br/legislacao" TargetMode="External"/><Relationship Id="rId819" Type="http://schemas.openxmlformats.org/officeDocument/2006/relationships/hyperlink" Target="http://antigo.anvisa.gov.br/consultas-publicas" TargetMode="External"/><Relationship Id="rId1004" Type="http://schemas.openxmlformats.org/officeDocument/2006/relationships/hyperlink" Target="http://antigo.anvisa.gov.br/tap" TargetMode="External"/><Relationship Id="rId220" Type="http://schemas.openxmlformats.org/officeDocument/2006/relationships/hyperlink" Target="http://antigo.anvisa.gov.br/tap" TargetMode="External"/><Relationship Id="rId458" Type="http://schemas.openxmlformats.org/officeDocument/2006/relationships/hyperlink" Target="http://antigo.anvisa.gov.br/tap" TargetMode="External"/><Relationship Id="rId665" Type="http://schemas.openxmlformats.org/officeDocument/2006/relationships/hyperlink" Target="http://antigo.anvisa.gov.br/consultas-publicas" TargetMode="External"/><Relationship Id="rId872" Type="http://schemas.openxmlformats.org/officeDocument/2006/relationships/hyperlink" Target="http://antigo.anvisa.gov.br/legislacao" TargetMode="External"/><Relationship Id="rId1088" Type="http://schemas.openxmlformats.org/officeDocument/2006/relationships/hyperlink" Target="http://antigo.anvisa.gov.br/legislacao" TargetMode="External"/><Relationship Id="rId15" Type="http://schemas.openxmlformats.org/officeDocument/2006/relationships/hyperlink" Target="http://antigo.anvisa.gov.br/tap" TargetMode="External"/><Relationship Id="rId318" Type="http://schemas.openxmlformats.org/officeDocument/2006/relationships/hyperlink" Target="http://antigo.anvisa.gov.br/guias" TargetMode="External"/><Relationship Id="rId525" Type="http://schemas.openxmlformats.org/officeDocument/2006/relationships/hyperlink" Target="http://antigo.anvisa.gov.br/tap" TargetMode="External"/><Relationship Id="rId732" Type="http://schemas.openxmlformats.org/officeDocument/2006/relationships/hyperlink" Target="http://antigo.anvisa.gov.br/consultas-publicas" TargetMode="External"/><Relationship Id="rId1155" Type="http://schemas.openxmlformats.org/officeDocument/2006/relationships/hyperlink" Target="https://antigo.anvisa.gov.br/legislacao" TargetMode="External"/><Relationship Id="rId99" Type="http://schemas.openxmlformats.org/officeDocument/2006/relationships/hyperlink" Target="https://www.gov.br/anvisa/pt-br/assuntos/regulamentacao/air/analises-de-impacto-regulatorio/2021/25351-907326_2021-43-agrupamento-de-materiais-implantaveis-em-ortopedia.pdf/view" TargetMode="External"/><Relationship Id="rId164" Type="http://schemas.openxmlformats.org/officeDocument/2006/relationships/hyperlink" Target="http://antigo.anvisa.gov.br/legislacao" TargetMode="External"/><Relationship Id="rId371" Type="http://schemas.openxmlformats.org/officeDocument/2006/relationships/hyperlink" Target="http://antigo.anvisa.gov.br/tap" TargetMode="External"/><Relationship Id="rId1015" Type="http://schemas.openxmlformats.org/officeDocument/2006/relationships/hyperlink" Target="http://antigo.anvisa.gov.br/consultas-publicas" TargetMode="External"/><Relationship Id="rId469" Type="http://schemas.openxmlformats.org/officeDocument/2006/relationships/hyperlink" Target="http://antigo.anvisa.gov.br/tap" TargetMode="External"/><Relationship Id="rId676" Type="http://schemas.openxmlformats.org/officeDocument/2006/relationships/hyperlink" Target="http://antigo.anvisa.gov.br/propostas-regulatorias" TargetMode="External"/><Relationship Id="rId883" Type="http://schemas.openxmlformats.org/officeDocument/2006/relationships/hyperlink" Target="http://antigo.anvisa.gov.br/tap" TargetMode="External"/><Relationship Id="rId1099" Type="http://schemas.openxmlformats.org/officeDocument/2006/relationships/hyperlink" Target="https://antigo.anvisa.gov.br/tap" TargetMode="External"/><Relationship Id="rId26" Type="http://schemas.openxmlformats.org/officeDocument/2006/relationships/hyperlink" Target="http://antigo.anvisa.gov.br/propostas-regulatorias" TargetMode="External"/><Relationship Id="rId231" Type="http://schemas.openxmlformats.org/officeDocument/2006/relationships/hyperlink" Target="http://antigo.anvisa.gov.br/consultas-publicas" TargetMode="External"/><Relationship Id="rId329" Type="http://schemas.openxmlformats.org/officeDocument/2006/relationships/hyperlink" Target="http://antigo.anvisa.gov.br/tap" TargetMode="External"/><Relationship Id="rId536" Type="http://schemas.openxmlformats.org/officeDocument/2006/relationships/hyperlink" Target="http://antigo.anvisa.gov.br/legislacao" TargetMode="External"/><Relationship Id="rId1166" Type="http://schemas.openxmlformats.org/officeDocument/2006/relationships/hyperlink" Target="https://antigo.anvisa.gov.br/tap" TargetMode="External"/><Relationship Id="rId175" Type="http://schemas.openxmlformats.org/officeDocument/2006/relationships/hyperlink" Target="http://antigo.anvisa.gov.br/propostas-regulatorias" TargetMode="External"/><Relationship Id="rId743" Type="http://schemas.openxmlformats.org/officeDocument/2006/relationships/hyperlink" Target="http://antigo.anvisa.gov.br/guias" TargetMode="External"/><Relationship Id="rId950" Type="http://schemas.openxmlformats.org/officeDocument/2006/relationships/hyperlink" Target="http://antigo.anvisa.gov.br/tap" TargetMode="External"/><Relationship Id="rId1026" Type="http://schemas.openxmlformats.org/officeDocument/2006/relationships/hyperlink" Target="https://www.gov.br/anvisa/pt-br/assuntos/regulamentacao/air/analises-de-impacto-regulatorio/2023/25351-933093-2021-34-relatorio-de-air-sobre-controle-de-produtos-de-degradacao-em-medicamentos" TargetMode="External"/><Relationship Id="rId382" Type="http://schemas.openxmlformats.org/officeDocument/2006/relationships/hyperlink" Target="http://antigo.anvisa.gov.br/tap" TargetMode="External"/><Relationship Id="rId603" Type="http://schemas.openxmlformats.org/officeDocument/2006/relationships/hyperlink" Target="http://antigo.anvisa.gov.br/tap" TargetMode="External"/><Relationship Id="rId687" Type="http://schemas.openxmlformats.org/officeDocument/2006/relationships/hyperlink" Target="http://antigo.anvisa.gov.br/consultas-publicas" TargetMode="External"/><Relationship Id="rId810" Type="http://schemas.openxmlformats.org/officeDocument/2006/relationships/hyperlink" Target="http://antigo.anvisa.gov.br/tap" TargetMode="External"/><Relationship Id="rId908" Type="http://schemas.openxmlformats.org/officeDocument/2006/relationships/hyperlink" Target="http://antigo.anvisa.gov.br/tap" TargetMode="External"/><Relationship Id="rId242" Type="http://schemas.openxmlformats.org/officeDocument/2006/relationships/hyperlink" Target="http://antigo.anvisa.gov.br/consultas-publicas" TargetMode="External"/><Relationship Id="rId894" Type="http://schemas.openxmlformats.org/officeDocument/2006/relationships/hyperlink" Target="http://antigo.anvisa.gov.br/legislacao" TargetMode="External"/><Relationship Id="rId1177" Type="http://schemas.openxmlformats.org/officeDocument/2006/relationships/hyperlink" Target="https://antigo.anvisa.gov.br/tap" TargetMode="External"/><Relationship Id="rId37" Type="http://schemas.openxmlformats.org/officeDocument/2006/relationships/hyperlink" Target="http://antigo.anvisa.gov.br/consultas-publicas" TargetMode="External"/><Relationship Id="rId102" Type="http://schemas.openxmlformats.org/officeDocument/2006/relationships/hyperlink" Target="http://antigo.anvisa.gov.br/propostas-regulatorias" TargetMode="External"/><Relationship Id="rId547" Type="http://schemas.openxmlformats.org/officeDocument/2006/relationships/hyperlink" Target="http://antigo.anvisa.gov.br/tap" TargetMode="External"/><Relationship Id="rId754" Type="http://schemas.openxmlformats.org/officeDocument/2006/relationships/hyperlink" Target="http://antigo.anvisa.gov.br/tap" TargetMode="External"/><Relationship Id="rId961" Type="http://schemas.openxmlformats.org/officeDocument/2006/relationships/hyperlink" Target="http://antigo.anvisa.gov.br/tap" TargetMode="External"/><Relationship Id="rId90" Type="http://schemas.openxmlformats.org/officeDocument/2006/relationships/hyperlink" Target="http://antigo.anvisa.gov.br/documents/33880/5281834/25351.925149_2019-62+-+Revis%C3%A3o+da+RDC+185_2001.pdf/ceceb84a-c0b3-4373-aaa8-25514abd10b3" TargetMode="External"/><Relationship Id="rId186" Type="http://schemas.openxmlformats.org/officeDocument/2006/relationships/hyperlink" Target="http://antigo.anvisa.gov.br/propostas-regulatorias" TargetMode="External"/><Relationship Id="rId393" Type="http://schemas.openxmlformats.org/officeDocument/2006/relationships/hyperlink" Target="http://antigo.anvisa.gov.br/consultas-publicas" TargetMode="External"/><Relationship Id="rId407" Type="http://schemas.openxmlformats.org/officeDocument/2006/relationships/hyperlink" Target="http://antigo.anvisa.gov.br/tap" TargetMode="External"/><Relationship Id="rId614" Type="http://schemas.openxmlformats.org/officeDocument/2006/relationships/hyperlink" Target="http://antigo.anvisa.gov.br/consultas-publicas" TargetMode="External"/><Relationship Id="rId821" Type="http://schemas.openxmlformats.org/officeDocument/2006/relationships/hyperlink" Target="http://antigo.anvisa.gov.br/propostas-regulatorias" TargetMode="External"/><Relationship Id="rId1037" Type="http://schemas.openxmlformats.org/officeDocument/2006/relationships/hyperlink" Target="http://antigo.anvisa.gov.br/legislacao" TargetMode="External"/><Relationship Id="rId253" Type="http://schemas.openxmlformats.org/officeDocument/2006/relationships/hyperlink" Target="http://antigo.anvisa.gov.br/tap" TargetMode="External"/><Relationship Id="rId460" Type="http://schemas.openxmlformats.org/officeDocument/2006/relationships/hyperlink" Target="http://antigo.anvisa.gov.br/consultas-publicas" TargetMode="External"/><Relationship Id="rId698" Type="http://schemas.openxmlformats.org/officeDocument/2006/relationships/hyperlink" Target="http://antigo.anvisa.gov.br/legislacao" TargetMode="External"/><Relationship Id="rId919" Type="http://schemas.openxmlformats.org/officeDocument/2006/relationships/hyperlink" Target="http://antigo.anvisa.gov.br/consultas-publicas" TargetMode="External"/><Relationship Id="rId1090" Type="http://schemas.openxmlformats.org/officeDocument/2006/relationships/hyperlink" Target="http://antigo.anvisa.gov.br/tap" TargetMode="External"/><Relationship Id="rId1104" Type="http://schemas.openxmlformats.org/officeDocument/2006/relationships/hyperlink" Target="https://antigo.anvisa.gov.br/legislacao" TargetMode="External"/><Relationship Id="rId48" Type="http://schemas.openxmlformats.org/officeDocument/2006/relationships/hyperlink" Target="http://antigo.anvisa.gov.br/propostas-regulatorias" TargetMode="External"/><Relationship Id="rId113" Type="http://schemas.openxmlformats.org/officeDocument/2006/relationships/hyperlink" Target="http://antigo.anvisa.gov.br/documents/33880/5281834/25351.944098_2019-78+-+Registro+e+Notifica%C3%A7%C3%A3o+de+Produtos+Saneantes.pdf/6f3f2114-3fb5-4ef4-acf9-50fdf371b5f4." TargetMode="External"/><Relationship Id="rId320" Type="http://schemas.openxmlformats.org/officeDocument/2006/relationships/hyperlink" Target="http://antigo.anvisa.gov.br/legislacao" TargetMode="External"/><Relationship Id="rId558" Type="http://schemas.openxmlformats.org/officeDocument/2006/relationships/hyperlink" Target="http://antigo.anvisa.gov.br/tap" TargetMode="External"/><Relationship Id="rId765" Type="http://schemas.openxmlformats.org/officeDocument/2006/relationships/hyperlink" Target="http://antigo.anvisa.gov.br/legislacao" TargetMode="External"/><Relationship Id="rId972" Type="http://schemas.openxmlformats.org/officeDocument/2006/relationships/hyperlink" Target="http://antigo.anvisa.gov.br/tap" TargetMode="External"/><Relationship Id="rId1188" Type="http://schemas.openxmlformats.org/officeDocument/2006/relationships/hyperlink" Target="https://antigo.anvisa.gov.br/consultas-publicas" TargetMode="External"/><Relationship Id="rId197" Type="http://schemas.openxmlformats.org/officeDocument/2006/relationships/hyperlink" Target="http://antigo.anvisa.gov.br/tap" TargetMode="External"/><Relationship Id="rId418" Type="http://schemas.openxmlformats.org/officeDocument/2006/relationships/hyperlink" Target="http://antigo.anvisa.gov.br/tap" TargetMode="External"/><Relationship Id="rId625" Type="http://schemas.openxmlformats.org/officeDocument/2006/relationships/hyperlink" Target="http://antigo.anvisa.gov.br/tap" TargetMode="External"/><Relationship Id="rId832" Type="http://schemas.openxmlformats.org/officeDocument/2006/relationships/hyperlink" Target="http://antigo.anvisa.gov.br/consultas-publicas" TargetMode="External"/><Relationship Id="rId1048" Type="http://schemas.openxmlformats.org/officeDocument/2006/relationships/hyperlink" Target="http://antigo.anvisa.gov.br/tap" TargetMode="External"/><Relationship Id="rId264" Type="http://schemas.openxmlformats.org/officeDocument/2006/relationships/hyperlink" Target="http://antigo.anvisa.gov.br/tap" TargetMode="External"/><Relationship Id="rId471" Type="http://schemas.openxmlformats.org/officeDocument/2006/relationships/hyperlink" Target="http://antigo.anvisa.gov.br/legislacao" TargetMode="External"/><Relationship Id="rId1115" Type="http://schemas.openxmlformats.org/officeDocument/2006/relationships/hyperlink" Target="http://antigo.anvisa.gov.br/legislacao" TargetMode="External"/><Relationship Id="rId59" Type="http://schemas.openxmlformats.org/officeDocument/2006/relationships/hyperlink" Target="http://antigo.anvisa.gov.br/propostas-regulatorias" TargetMode="External"/><Relationship Id="rId124" Type="http://schemas.openxmlformats.org/officeDocument/2006/relationships/hyperlink" Target="http://antigo.anvisa.gov.br/propostas-regulatorias" TargetMode="External"/><Relationship Id="rId569" Type="http://schemas.openxmlformats.org/officeDocument/2006/relationships/hyperlink" Target="http://antigo.anvisa.gov.br/legislacao" TargetMode="External"/><Relationship Id="rId776" Type="http://schemas.openxmlformats.org/officeDocument/2006/relationships/hyperlink" Target="http://antigo.anvisa.gov.br/consultas-publicas" TargetMode="External"/><Relationship Id="rId983" Type="http://schemas.openxmlformats.org/officeDocument/2006/relationships/hyperlink" Target="http://antigo.anvisa.gov.br/consultas-publicas" TargetMode="External"/><Relationship Id="rId1199" Type="http://schemas.openxmlformats.org/officeDocument/2006/relationships/drawing" Target="../drawings/drawing1.xml"/><Relationship Id="rId331" Type="http://schemas.openxmlformats.org/officeDocument/2006/relationships/hyperlink" Target="http://antigo.anvisa.gov.br/legislacao" TargetMode="External"/><Relationship Id="rId429" Type="http://schemas.openxmlformats.org/officeDocument/2006/relationships/hyperlink" Target="http://antigo.anvisa.gov.br/tap" TargetMode="External"/><Relationship Id="rId636" Type="http://schemas.openxmlformats.org/officeDocument/2006/relationships/hyperlink" Target="http://antigo.anvisa.gov.br/legislacao" TargetMode="External"/><Relationship Id="rId1059" Type="http://schemas.openxmlformats.org/officeDocument/2006/relationships/hyperlink" Target="http://antigo.anvisa.gov.br/tap" TargetMode="External"/><Relationship Id="rId843" Type="http://schemas.openxmlformats.org/officeDocument/2006/relationships/hyperlink" Target="http://antigo.anvisa.gov.br/legislacao" TargetMode="External"/><Relationship Id="rId1126" Type="http://schemas.openxmlformats.org/officeDocument/2006/relationships/hyperlink" Target="http://antigo.anvisa.gov.br/tap" TargetMode="External"/><Relationship Id="rId275" Type="http://schemas.openxmlformats.org/officeDocument/2006/relationships/hyperlink" Target="http://antigo.anvisa.gov.br/propostas-regulatorias" TargetMode="External"/><Relationship Id="rId482" Type="http://schemas.openxmlformats.org/officeDocument/2006/relationships/hyperlink" Target="http://antigo.anvisa.gov.br/guias" TargetMode="External"/><Relationship Id="rId703" Type="http://schemas.openxmlformats.org/officeDocument/2006/relationships/hyperlink" Target="http://antigo.anvisa.gov.br/tap" TargetMode="External"/><Relationship Id="rId910" Type="http://schemas.openxmlformats.org/officeDocument/2006/relationships/hyperlink" Target="http://antigo.anvisa.gov.br/consultas-publicas" TargetMode="External"/><Relationship Id="rId135" Type="http://schemas.openxmlformats.org/officeDocument/2006/relationships/hyperlink" Target="http://antigo.anvisa.gov.br/propostas-regulatorias" TargetMode="External"/><Relationship Id="rId342" Type="http://schemas.openxmlformats.org/officeDocument/2006/relationships/hyperlink" Target="http://antigo.anvisa.gov.br/tap" TargetMode="External"/><Relationship Id="rId787" Type="http://schemas.openxmlformats.org/officeDocument/2006/relationships/hyperlink" Target="http://antigo.anvisa.gov.br/legislacao" TargetMode="External"/><Relationship Id="rId994" Type="http://schemas.openxmlformats.org/officeDocument/2006/relationships/hyperlink" Target="http://antigo.anvisa.gov.br/tap" TargetMode="External"/><Relationship Id="rId202" Type="http://schemas.openxmlformats.org/officeDocument/2006/relationships/hyperlink" Target="http://antigo.anvisa.gov.br/consultas-publicas" TargetMode="External"/><Relationship Id="rId647" Type="http://schemas.openxmlformats.org/officeDocument/2006/relationships/hyperlink" Target="http://antigo.anvisa.gov.br/tap" TargetMode="External"/><Relationship Id="rId854" Type="http://schemas.openxmlformats.org/officeDocument/2006/relationships/hyperlink" Target="http://antigo.anvisa.gov.br/tap" TargetMode="External"/><Relationship Id="rId286" Type="http://schemas.openxmlformats.org/officeDocument/2006/relationships/hyperlink" Target="http://antigo.anvisa.gov.br/legislacao" TargetMode="External"/><Relationship Id="rId493" Type="http://schemas.openxmlformats.org/officeDocument/2006/relationships/hyperlink" Target="http://antigo.anvisa.gov.br/tap" TargetMode="External"/><Relationship Id="rId507" Type="http://schemas.openxmlformats.org/officeDocument/2006/relationships/hyperlink" Target="http://antigo.anvisa.gov.br/tap" TargetMode="External"/><Relationship Id="rId714" Type="http://schemas.openxmlformats.org/officeDocument/2006/relationships/hyperlink" Target="http://antigo.anvisa.gov.br/tap" TargetMode="External"/><Relationship Id="rId921" Type="http://schemas.openxmlformats.org/officeDocument/2006/relationships/hyperlink" Target="http://antigo.anvisa.gov.br/tap" TargetMode="External"/><Relationship Id="rId1137" Type="http://schemas.openxmlformats.org/officeDocument/2006/relationships/hyperlink" Target="https://antigo.anvisa.gov.br/legislacao" TargetMode="External"/><Relationship Id="rId50" Type="http://schemas.openxmlformats.org/officeDocument/2006/relationships/hyperlink" Target="http://antigo.anvisa.gov.br/audiencias-publicas" TargetMode="External"/><Relationship Id="rId146" Type="http://schemas.openxmlformats.org/officeDocument/2006/relationships/hyperlink" Target="http://antigo.anvisa.gov.br/tap" TargetMode="External"/><Relationship Id="rId353" Type="http://schemas.openxmlformats.org/officeDocument/2006/relationships/hyperlink" Target="http://antigo.anvisa.gov.br/consultas-publicas" TargetMode="External"/><Relationship Id="rId560" Type="http://schemas.openxmlformats.org/officeDocument/2006/relationships/hyperlink" Target="http://antigo.anvisa.gov.br/consultas-publicas" TargetMode="External"/><Relationship Id="rId798" Type="http://schemas.openxmlformats.org/officeDocument/2006/relationships/hyperlink" Target="http://antigo.anvisa.gov.br/consultas-publicas" TargetMode="External"/><Relationship Id="rId1190" Type="http://schemas.openxmlformats.org/officeDocument/2006/relationships/hyperlink" Target="https://antigo.anvisa.gov.br/consultas-publicas" TargetMode="External"/><Relationship Id="rId213" Type="http://schemas.openxmlformats.org/officeDocument/2006/relationships/hyperlink" Target="http://antigo.anvisa.gov.br/tap" TargetMode="External"/><Relationship Id="rId420" Type="http://schemas.openxmlformats.org/officeDocument/2006/relationships/hyperlink" Target="http://antigo.anvisa.gov.br/legislacao" TargetMode="External"/><Relationship Id="rId658" Type="http://schemas.openxmlformats.org/officeDocument/2006/relationships/hyperlink" Target="http://antigo.anvisa.gov.br/tap" TargetMode="External"/><Relationship Id="rId865" Type="http://schemas.openxmlformats.org/officeDocument/2006/relationships/hyperlink" Target="http://antigo.anvisa.gov.br/tap" TargetMode="External"/><Relationship Id="rId1050" Type="http://schemas.openxmlformats.org/officeDocument/2006/relationships/hyperlink" Target="http://antigo.anvisa.gov.br/legislacao" TargetMode="External"/><Relationship Id="rId297" Type="http://schemas.openxmlformats.org/officeDocument/2006/relationships/hyperlink" Target="http://antigo.anvisa.gov.br/tap" TargetMode="External"/><Relationship Id="rId518" Type="http://schemas.openxmlformats.org/officeDocument/2006/relationships/hyperlink" Target="https://www.gov.br/anvisa/pt-br/assuntos/regulamentacao/participacao-social/consultas-dirigidas" TargetMode="External"/><Relationship Id="rId725" Type="http://schemas.openxmlformats.org/officeDocument/2006/relationships/hyperlink" Target="http://antigo.anvisa.gov.br/tap" TargetMode="External"/><Relationship Id="rId932" Type="http://schemas.openxmlformats.org/officeDocument/2006/relationships/hyperlink" Target="http://antigo.anvisa.gov.br/legislacao" TargetMode="External"/><Relationship Id="rId1148" Type="http://schemas.openxmlformats.org/officeDocument/2006/relationships/hyperlink" Target="https://antigo.anvisa.gov.br/consultas-publicas" TargetMode="External"/><Relationship Id="rId157" Type="http://schemas.openxmlformats.org/officeDocument/2006/relationships/hyperlink" Target="http://antigo.anvisa.gov.br/propostas-regulatorias" TargetMode="External"/><Relationship Id="rId364" Type="http://schemas.openxmlformats.org/officeDocument/2006/relationships/hyperlink" Target="http://antigo.anvisa.gov.br/tap" TargetMode="External"/><Relationship Id="rId1008" Type="http://schemas.openxmlformats.org/officeDocument/2006/relationships/hyperlink" Target="http://antigo.anvisa.gov.br/consultas-publicas" TargetMode="External"/><Relationship Id="rId61" Type="http://schemas.openxmlformats.org/officeDocument/2006/relationships/hyperlink" Target="http://antigo.anvisa.gov.br/consultas-publicas" TargetMode="External"/><Relationship Id="rId571" Type="http://schemas.openxmlformats.org/officeDocument/2006/relationships/hyperlink" Target="http://antigo.anvisa.gov.br/legislacao" TargetMode="External"/><Relationship Id="rId669" Type="http://schemas.openxmlformats.org/officeDocument/2006/relationships/hyperlink" Target="http://antigo.anvisa.gov.br/legislacao" TargetMode="External"/><Relationship Id="rId876" Type="http://schemas.openxmlformats.org/officeDocument/2006/relationships/hyperlink" Target="http://antigo.anvisa.gov.br/legislacao" TargetMode="External"/><Relationship Id="rId19" Type="http://schemas.openxmlformats.org/officeDocument/2006/relationships/hyperlink" Target="http://antigo.anvisa.gov.br/tap" TargetMode="External"/><Relationship Id="rId224" Type="http://schemas.openxmlformats.org/officeDocument/2006/relationships/hyperlink" Target="http://antigo.anvisa.gov.br/tap" TargetMode="External"/><Relationship Id="rId431" Type="http://schemas.openxmlformats.org/officeDocument/2006/relationships/hyperlink" Target="http://antigo.anvisa.gov.br/tap" TargetMode="External"/><Relationship Id="rId529" Type="http://schemas.openxmlformats.org/officeDocument/2006/relationships/hyperlink" Target="http://antigo.anvisa.gov.br/consultas-publicas" TargetMode="External"/><Relationship Id="rId736" Type="http://schemas.openxmlformats.org/officeDocument/2006/relationships/hyperlink" Target="http://antigo.anvisa.gov.br/tap" TargetMode="External"/><Relationship Id="rId1061" Type="http://schemas.openxmlformats.org/officeDocument/2006/relationships/hyperlink" Target="http://antigo.anvisa.gov.br/consultas-publicas" TargetMode="External"/><Relationship Id="rId1159" Type="http://schemas.openxmlformats.org/officeDocument/2006/relationships/hyperlink" Target="https://antigo.anvisa.gov.br/legislacao" TargetMode="External"/><Relationship Id="rId168" Type="http://schemas.openxmlformats.org/officeDocument/2006/relationships/hyperlink" Target="http://antigo.anvisa.gov.br/documents/33880/5758838/25351.902929_2019-34+-+Atualiza%C3%A7%C3%A3o+da+RDC+n%C2%BA+200_2017.pdf/f78600aa-31f4-450a-83c0-dd0d583299c9" TargetMode="External"/><Relationship Id="rId943" Type="http://schemas.openxmlformats.org/officeDocument/2006/relationships/hyperlink" Target="http://antigo.anvisa.gov.br/tap" TargetMode="External"/><Relationship Id="rId1019" Type="http://schemas.openxmlformats.org/officeDocument/2006/relationships/hyperlink" Target="http://antigo.anvisa.gov.br/tap" TargetMode="External"/><Relationship Id="rId72" Type="http://schemas.openxmlformats.org/officeDocument/2006/relationships/hyperlink" Target="http://antigo.anvisa.gov.br/documents/33880/5758838/25351.117086_2017-31+-+Revis%C3%A3o+da+Resolu%C3%A7%C3%A3o+-+RDC+n%C2%BA+31_2014.pdf/51535699-5fa8-460e-9cad-fe016e11fbc7" TargetMode="External"/><Relationship Id="rId375" Type="http://schemas.openxmlformats.org/officeDocument/2006/relationships/hyperlink" Target="http://antigo.anvisa.gov.br/guias" TargetMode="External"/><Relationship Id="rId582" Type="http://schemas.openxmlformats.org/officeDocument/2006/relationships/hyperlink" Target="http://antigo.anvisa.gov.br/tap" TargetMode="External"/><Relationship Id="rId803" Type="http://schemas.openxmlformats.org/officeDocument/2006/relationships/hyperlink" Target="http://antigo.anvisa.gov.br/tap" TargetMode="External"/><Relationship Id="rId3" Type="http://schemas.openxmlformats.org/officeDocument/2006/relationships/hyperlink" Target="http://antigo.anvisa.gov.br/consultas-publicas" TargetMode="External"/><Relationship Id="rId235" Type="http://schemas.openxmlformats.org/officeDocument/2006/relationships/hyperlink" Target="http://antigo.anvisa.gov.br/propostas-regulatorias" TargetMode="External"/><Relationship Id="rId442" Type="http://schemas.openxmlformats.org/officeDocument/2006/relationships/hyperlink" Target="http://antigo.anvisa.gov.br/legislacao" TargetMode="External"/><Relationship Id="rId887" Type="http://schemas.openxmlformats.org/officeDocument/2006/relationships/hyperlink" Target="http://antigo.anvisa.gov.br/tap" TargetMode="External"/><Relationship Id="rId1072" Type="http://schemas.openxmlformats.org/officeDocument/2006/relationships/hyperlink" Target="http://antigo.anvisa.gov.br/tap" TargetMode="External"/><Relationship Id="rId302" Type="http://schemas.openxmlformats.org/officeDocument/2006/relationships/hyperlink" Target="https://www.in.gov.br/en/web/dou/-/instrucao-normativa-in-n-106-de-11-de-novembro-de-2021-359438409" TargetMode="External"/><Relationship Id="rId747" Type="http://schemas.openxmlformats.org/officeDocument/2006/relationships/hyperlink" Target="http://antigo.anvisa.gov.br/consultas-publicas" TargetMode="External"/><Relationship Id="rId954" Type="http://schemas.openxmlformats.org/officeDocument/2006/relationships/hyperlink" Target="http://antigo.anvisa.gov.br/tap" TargetMode="External"/><Relationship Id="rId83" Type="http://schemas.openxmlformats.org/officeDocument/2006/relationships/hyperlink" Target="http://antigo.anvisa.gov.br/propostas-regulatorias" TargetMode="External"/><Relationship Id="rId179" Type="http://schemas.openxmlformats.org/officeDocument/2006/relationships/hyperlink" Target="http://antigo.anvisa.gov.br/consultas-publicas" TargetMode="External"/><Relationship Id="rId386" Type="http://schemas.openxmlformats.org/officeDocument/2006/relationships/hyperlink" Target="http://antigo.anvisa.gov.br/tap" TargetMode="External"/><Relationship Id="rId593" Type="http://schemas.openxmlformats.org/officeDocument/2006/relationships/hyperlink" Target="http://antigo.anvisa.gov.br/legislacao" TargetMode="External"/><Relationship Id="rId607" Type="http://schemas.openxmlformats.org/officeDocument/2006/relationships/hyperlink" Target="http://antigo.anvisa.gov.br/consultas-publicas" TargetMode="External"/><Relationship Id="rId814" Type="http://schemas.openxmlformats.org/officeDocument/2006/relationships/hyperlink" Target="http://antigo.anvisa.gov.br/legislacao" TargetMode="External"/><Relationship Id="rId246" Type="http://schemas.openxmlformats.org/officeDocument/2006/relationships/hyperlink" Target="http://antigo.anvisa.gov.br/consultas-publicas" TargetMode="External"/><Relationship Id="rId453" Type="http://schemas.openxmlformats.org/officeDocument/2006/relationships/hyperlink" Target="http://antigo.anvisa.gov.br/dialogos-setoriais" TargetMode="External"/><Relationship Id="rId660" Type="http://schemas.openxmlformats.org/officeDocument/2006/relationships/hyperlink" Target="http://antigo.anvisa.gov.br/propostas-regulatorias" TargetMode="External"/><Relationship Id="rId898" Type="http://schemas.openxmlformats.org/officeDocument/2006/relationships/hyperlink" Target="http://antigo.anvisa.gov.br/tap" TargetMode="External"/><Relationship Id="rId1083" Type="http://schemas.openxmlformats.org/officeDocument/2006/relationships/hyperlink" Target="http://antigo.anvisa.gov.br/consultas-publicas" TargetMode="External"/><Relationship Id="rId106" Type="http://schemas.openxmlformats.org/officeDocument/2006/relationships/hyperlink" Target="http://antigo.anvisa.gov.br/tap" TargetMode="External"/><Relationship Id="rId313" Type="http://schemas.openxmlformats.org/officeDocument/2006/relationships/hyperlink" Target="http://antigo.anvisa.gov.br/guias" TargetMode="External"/><Relationship Id="rId758" Type="http://schemas.openxmlformats.org/officeDocument/2006/relationships/hyperlink" Target="http://antigo.anvisa.gov.br/consultas-publicas" TargetMode="External"/><Relationship Id="rId965" Type="http://schemas.openxmlformats.org/officeDocument/2006/relationships/hyperlink" Target="http://antigo.anvisa.gov.br/tap" TargetMode="External"/><Relationship Id="rId1150" Type="http://schemas.openxmlformats.org/officeDocument/2006/relationships/hyperlink" Target="https://antigo.anvisa.gov.br/consultas-publicas" TargetMode="External"/><Relationship Id="rId10" Type="http://schemas.openxmlformats.org/officeDocument/2006/relationships/hyperlink" Target="http://antigo.anvisa.gov.br/consultas-publicas" TargetMode="External"/><Relationship Id="rId94" Type="http://schemas.openxmlformats.org/officeDocument/2006/relationships/hyperlink" Target="http://antigo.anvisa.gov.br/consultas-publicas" TargetMode="External"/><Relationship Id="rId397" Type="http://schemas.openxmlformats.org/officeDocument/2006/relationships/hyperlink" Target="http://antigo.anvisa.gov.br/tap" TargetMode="External"/><Relationship Id="rId520" Type="http://schemas.openxmlformats.org/officeDocument/2006/relationships/hyperlink" Target="https://www.gov.br/anvisa/pt-br/assuntos/regulamentacao/participacao-social/consultas-dirigidas" TargetMode="External"/><Relationship Id="rId618" Type="http://schemas.openxmlformats.org/officeDocument/2006/relationships/hyperlink" Target="http://antigo.anvisa.gov.br/tap" TargetMode="External"/><Relationship Id="rId825" Type="http://schemas.openxmlformats.org/officeDocument/2006/relationships/hyperlink" Target="http://antigo.anvisa.gov.br/tap" TargetMode="External"/><Relationship Id="rId257" Type="http://schemas.openxmlformats.org/officeDocument/2006/relationships/hyperlink" Target="http://antigo.anvisa.gov.br/tap" TargetMode="External"/><Relationship Id="rId464" Type="http://schemas.openxmlformats.org/officeDocument/2006/relationships/hyperlink" Target="http://antigo.anvisa.gov.br/tap" TargetMode="External"/><Relationship Id="rId1010" Type="http://schemas.openxmlformats.org/officeDocument/2006/relationships/hyperlink" Target="http://antigo.anvisa.gov.br/tap" TargetMode="External"/><Relationship Id="rId1094" Type="http://schemas.openxmlformats.org/officeDocument/2006/relationships/hyperlink" Target="https://www.gov.br/anvisa/pt-br/assuntos/regulamentacao/air/analises-de-impacto-regulatorio/2023/25351-914900-2021-10-relatorio-de-air-sobre-as-diretrizes-para-classificacao-de-risco-para-as-atividades-economicas-sujeitas-a-vigilancia-sanitaria" TargetMode="External"/><Relationship Id="rId1108" Type="http://schemas.openxmlformats.org/officeDocument/2006/relationships/hyperlink" Target="https://antigo.anvisa.gov.br/legislacao" TargetMode="External"/><Relationship Id="rId117" Type="http://schemas.openxmlformats.org/officeDocument/2006/relationships/hyperlink" Target="http://antigo.anvisa.gov.br/dialogos-setoriais" TargetMode="External"/><Relationship Id="rId671" Type="http://schemas.openxmlformats.org/officeDocument/2006/relationships/hyperlink" Target="http://antigo.anvisa.gov.br/legislacao" TargetMode="External"/><Relationship Id="rId769" Type="http://schemas.openxmlformats.org/officeDocument/2006/relationships/hyperlink" Target="http://antigo.anvisa.gov.br/legislacao" TargetMode="External"/><Relationship Id="rId976" Type="http://schemas.openxmlformats.org/officeDocument/2006/relationships/hyperlink" Target="http://antigo.anvisa.gov.br/legislacao" TargetMode="External"/><Relationship Id="rId324" Type="http://schemas.openxmlformats.org/officeDocument/2006/relationships/hyperlink" Target="http://antigo.anvisa.gov.br/legislacao" TargetMode="External"/><Relationship Id="rId531" Type="http://schemas.openxmlformats.org/officeDocument/2006/relationships/hyperlink" Target="http://antigo.anvisa.gov.br/consultas-publicas" TargetMode="External"/><Relationship Id="rId629" Type="http://schemas.openxmlformats.org/officeDocument/2006/relationships/hyperlink" Target="http://antigo.anvisa.gov.br/legislacao" TargetMode="External"/><Relationship Id="rId1161" Type="http://schemas.openxmlformats.org/officeDocument/2006/relationships/hyperlink" Target="https://antigo.anvisa.gov.br/legislacao" TargetMode="External"/><Relationship Id="rId836" Type="http://schemas.openxmlformats.org/officeDocument/2006/relationships/hyperlink" Target="http://antigo.anvisa.gov.br/consultas-publicas" TargetMode="External"/><Relationship Id="rId1021" Type="http://schemas.openxmlformats.org/officeDocument/2006/relationships/hyperlink" Target="http://antigo.anvisa.gov.br/tap" TargetMode="External"/><Relationship Id="rId1119" Type="http://schemas.openxmlformats.org/officeDocument/2006/relationships/hyperlink" Target="http://antigo.anvisa.gov.br/tap" TargetMode="External"/><Relationship Id="rId903" Type="http://schemas.openxmlformats.org/officeDocument/2006/relationships/hyperlink" Target="http://antigo.anvisa.gov.br/tap" TargetMode="External"/><Relationship Id="rId32" Type="http://schemas.openxmlformats.org/officeDocument/2006/relationships/hyperlink" Target="http://portal.anvisa.gov.br/documents/33880/5281834/25351.942284_2018-91+-+Lista+de+conservantes+em+cosm%C3%A9ticos.pdf/09b7045b-08b0-45a0-b6d8-cae80521da96" TargetMode="External"/><Relationship Id="rId181" Type="http://schemas.openxmlformats.org/officeDocument/2006/relationships/hyperlink" Target="http://antigo.anvisa.gov.br/legislacao" TargetMode="External"/><Relationship Id="rId279" Type="http://schemas.openxmlformats.org/officeDocument/2006/relationships/hyperlink" Target="http://antigo.anvisa.gov.br/tap" TargetMode="External"/><Relationship Id="rId486" Type="http://schemas.openxmlformats.org/officeDocument/2006/relationships/hyperlink" Target="http://antigo.anvisa.gov.br/tap" TargetMode="External"/><Relationship Id="rId693" Type="http://schemas.openxmlformats.org/officeDocument/2006/relationships/hyperlink" Target="https://www.gov.br/anvisa/pt-br/assuntos/regulamentacao/air/analises-de-impacto-regulatorio/2022/25351-490309-2009-41-relatorio-de-air-sobre-procedimentos-para-regularizacao-de-alimentos-e-embalagens" TargetMode="External"/><Relationship Id="rId139" Type="http://schemas.openxmlformats.org/officeDocument/2006/relationships/hyperlink" Target="http://antigo.anvisa.gov.br/propostas-regulatorias" TargetMode="External"/><Relationship Id="rId346" Type="http://schemas.openxmlformats.org/officeDocument/2006/relationships/hyperlink" Target="http://antigo.anvisa.gov.br/legislacao" TargetMode="External"/><Relationship Id="rId553" Type="http://schemas.openxmlformats.org/officeDocument/2006/relationships/hyperlink" Target="http://antigo.anvisa.gov.br/legislacao" TargetMode="External"/><Relationship Id="rId760" Type="http://schemas.openxmlformats.org/officeDocument/2006/relationships/hyperlink" Target="http://antigo.anvisa.gov.br/tap" TargetMode="External"/><Relationship Id="rId998" Type="http://schemas.openxmlformats.org/officeDocument/2006/relationships/hyperlink" Target="http://antigo.anvisa.gov.br/consultas-publicas" TargetMode="External"/><Relationship Id="rId1183" Type="http://schemas.openxmlformats.org/officeDocument/2006/relationships/hyperlink" Target="https://antigo.anvisa.gov.br/legislacao" TargetMode="External"/><Relationship Id="rId206" Type="http://schemas.openxmlformats.org/officeDocument/2006/relationships/hyperlink" Target="http://antigo.anvisa.gov.br/tap" TargetMode="External"/><Relationship Id="rId413" Type="http://schemas.openxmlformats.org/officeDocument/2006/relationships/hyperlink" Target="http://antigo.anvisa.gov.br/legislacao" TargetMode="External"/><Relationship Id="rId858" Type="http://schemas.openxmlformats.org/officeDocument/2006/relationships/hyperlink" Target="http://antigo.anvisa.gov.br/consultas-publicas" TargetMode="External"/><Relationship Id="rId1043" Type="http://schemas.openxmlformats.org/officeDocument/2006/relationships/hyperlink" Target="http://antigo.anvisa.gov.br/tap" TargetMode="External"/><Relationship Id="rId620" Type="http://schemas.openxmlformats.org/officeDocument/2006/relationships/hyperlink" Target="http://antigo.anvisa.gov.br/tap" TargetMode="External"/><Relationship Id="rId718" Type="http://schemas.openxmlformats.org/officeDocument/2006/relationships/hyperlink" Target="http://antigo.anvisa.gov.br/tap" TargetMode="External"/><Relationship Id="rId925" Type="http://schemas.openxmlformats.org/officeDocument/2006/relationships/hyperlink" Target="https://www.gov.br/anvisa/pt-br/assuntos/regulamentacao/participacao-social/tomada-publica-de-subsidios/tomada-publica-de-subsidios-no-7-de-02-05-2023" TargetMode="External"/><Relationship Id="rId1110" Type="http://schemas.openxmlformats.org/officeDocument/2006/relationships/hyperlink" Target="http://antigo.anvisa.gov.br/tap" TargetMode="External"/><Relationship Id="rId54" Type="http://schemas.openxmlformats.org/officeDocument/2006/relationships/hyperlink" Target="http://antigo.anvisa.gov.br/propostas-regulatorias" TargetMode="External"/><Relationship Id="rId270" Type="http://schemas.openxmlformats.org/officeDocument/2006/relationships/hyperlink" Target="http://antigo.anvisa.gov.br/propostas-regulatorias" TargetMode="External"/><Relationship Id="rId130" Type="http://schemas.openxmlformats.org/officeDocument/2006/relationships/hyperlink" Target="http://antigo.anvisa.gov.br/propostas-regulatorias" TargetMode="External"/><Relationship Id="rId368" Type="http://schemas.openxmlformats.org/officeDocument/2006/relationships/hyperlink" Target="http://antigo.anvisa.gov.br/legislacao" TargetMode="External"/><Relationship Id="rId575" Type="http://schemas.openxmlformats.org/officeDocument/2006/relationships/hyperlink" Target="http://antigo.anvisa.gov.br/legislacao" TargetMode="External"/><Relationship Id="rId782" Type="http://schemas.openxmlformats.org/officeDocument/2006/relationships/hyperlink" Target="http://antigo.anvisa.gov.br/legislacao" TargetMode="External"/><Relationship Id="rId228" Type="http://schemas.openxmlformats.org/officeDocument/2006/relationships/hyperlink" Target="http://antigo.anvisa.gov.br/tap" TargetMode="External"/><Relationship Id="rId435" Type="http://schemas.openxmlformats.org/officeDocument/2006/relationships/hyperlink" Target="http://antigo.anvisa.gov.br/tap" TargetMode="External"/><Relationship Id="rId642" Type="http://schemas.openxmlformats.org/officeDocument/2006/relationships/hyperlink" Target="http://antigo.anvisa.gov.br/legislacao" TargetMode="External"/><Relationship Id="rId1065" Type="http://schemas.openxmlformats.org/officeDocument/2006/relationships/hyperlink" Target="http://antigo.anvisa.gov.br/tap" TargetMode="External"/><Relationship Id="rId502" Type="http://schemas.openxmlformats.org/officeDocument/2006/relationships/hyperlink" Target="http://antigo.anvisa.gov.br/legislacao" TargetMode="External"/><Relationship Id="rId947" Type="http://schemas.openxmlformats.org/officeDocument/2006/relationships/hyperlink" Target="http://antigo.anvisa.gov.br/consultas-publicas" TargetMode="External"/><Relationship Id="rId1132" Type="http://schemas.openxmlformats.org/officeDocument/2006/relationships/hyperlink" Target="https://antigo.anvisa.gov.br/legislacao" TargetMode="External"/><Relationship Id="rId76" Type="http://schemas.openxmlformats.org/officeDocument/2006/relationships/hyperlink" Target="http://antigo.anvisa.gov.br/documents/33880/5758838/25351.553201_2009-38+-+Frases+de+alerta+para+bulas+e+rotulagem+de+medicamentos.pdf/0af6fea1-c197-48c9-a400-a0258f0f9dd1" TargetMode="External"/><Relationship Id="rId807" Type="http://schemas.openxmlformats.org/officeDocument/2006/relationships/hyperlink" Target="http://antigo.anvisa.gov.br/consultas-publicas" TargetMode="External"/><Relationship Id="rId292" Type="http://schemas.openxmlformats.org/officeDocument/2006/relationships/hyperlink" Target="http://antigo.anvisa.gov.br/propostas-regulatorias" TargetMode="External"/><Relationship Id="rId597" Type="http://schemas.openxmlformats.org/officeDocument/2006/relationships/hyperlink" Target="http://antigo.anvisa.gov.br/legislacao" TargetMode="External"/><Relationship Id="rId152" Type="http://schemas.openxmlformats.org/officeDocument/2006/relationships/hyperlink" Target="http://antigo.anvisa.gov.br/documents/33880/5955796/25351.217681_2017-36+-+Relat%C3%B3rio+de+AIR+sobre+Requisitos+para+funcionamento+de+laborat%C3%B3rios+cl%C3%ADnicos+e+postos+de+coleta+laboratorial.pdf/70283736-aa60-4777-9011-c4c6cb3691a4" TargetMode="External"/><Relationship Id="rId457" Type="http://schemas.openxmlformats.org/officeDocument/2006/relationships/hyperlink" Target="http://antigo.anvisa.gov.br/legislacao" TargetMode="External"/><Relationship Id="rId1087" Type="http://schemas.openxmlformats.org/officeDocument/2006/relationships/hyperlink" Target="http://antigo.anvisa.gov.br/tap" TargetMode="External"/><Relationship Id="rId664" Type="http://schemas.openxmlformats.org/officeDocument/2006/relationships/hyperlink" Target="http://antigo.anvisa.gov.br/tap" TargetMode="External"/><Relationship Id="rId871" Type="http://schemas.openxmlformats.org/officeDocument/2006/relationships/hyperlink" Target="http://antigo.anvisa.gov.br/legislacao" TargetMode="External"/><Relationship Id="rId969" Type="http://schemas.openxmlformats.org/officeDocument/2006/relationships/hyperlink" Target="http://antigo.anvisa.gov.br/consultas-publicas" TargetMode="External"/><Relationship Id="rId317" Type="http://schemas.openxmlformats.org/officeDocument/2006/relationships/hyperlink" Target="http://antigo.anvisa.gov.br/tap" TargetMode="External"/><Relationship Id="rId524" Type="http://schemas.openxmlformats.org/officeDocument/2006/relationships/hyperlink" Target="https://www.gov.br/anvisa/pt-br/assuntos/regulamentacao/participacao-social/consultas-dirigidas" TargetMode="External"/><Relationship Id="rId731" Type="http://schemas.openxmlformats.org/officeDocument/2006/relationships/hyperlink" Target="http://antigo.anvisa.gov.br/legislacao" TargetMode="External"/><Relationship Id="rId1154" Type="http://schemas.openxmlformats.org/officeDocument/2006/relationships/hyperlink" Target="https://antigo.anvisa.gov.br/consultas-publicas" TargetMode="External"/><Relationship Id="rId98" Type="http://schemas.openxmlformats.org/officeDocument/2006/relationships/hyperlink" Target="http://antigo.anvisa.gov.br/tap" TargetMode="External"/><Relationship Id="rId829" Type="http://schemas.openxmlformats.org/officeDocument/2006/relationships/hyperlink" Target="http://antigo.anvisa.gov.br/tap" TargetMode="External"/><Relationship Id="rId1014" Type="http://schemas.openxmlformats.org/officeDocument/2006/relationships/hyperlink" Target="http://antigo.anvisa.gov.br/consultas-publicas" TargetMode="External"/><Relationship Id="rId25" Type="http://schemas.openxmlformats.org/officeDocument/2006/relationships/hyperlink" Target="http://antigo.anvisa.gov.br/legislacao" TargetMode="External"/><Relationship Id="rId174" Type="http://schemas.openxmlformats.org/officeDocument/2006/relationships/hyperlink" Target="http://antigo.anvisa.gov.br/propostas-regulatorias" TargetMode="External"/><Relationship Id="rId381" Type="http://schemas.openxmlformats.org/officeDocument/2006/relationships/hyperlink" Target="http://antigo.anvisa.gov.br/guias" TargetMode="External"/><Relationship Id="rId241" Type="http://schemas.openxmlformats.org/officeDocument/2006/relationships/hyperlink" Target="http://antigo.anvisa.gov.br/tap" TargetMode="External"/><Relationship Id="rId479" Type="http://schemas.openxmlformats.org/officeDocument/2006/relationships/hyperlink" Target="http://antigo.anvisa.gov.br/legislacao" TargetMode="External"/><Relationship Id="rId686" Type="http://schemas.openxmlformats.org/officeDocument/2006/relationships/hyperlink" Target="http://antigo.anvisa.gov.br/consultas-publicas" TargetMode="External"/><Relationship Id="rId893" Type="http://schemas.openxmlformats.org/officeDocument/2006/relationships/hyperlink" Target="http://antigo.anvisa.gov.br/propostas-regulatorias" TargetMode="External"/><Relationship Id="rId339" Type="http://schemas.openxmlformats.org/officeDocument/2006/relationships/hyperlink" Target="http://antigo.anvisa.gov.br/tap" TargetMode="External"/><Relationship Id="rId546" Type="http://schemas.openxmlformats.org/officeDocument/2006/relationships/hyperlink" Target="http://antigo.anvisa.gov.br/tap" TargetMode="External"/><Relationship Id="rId753" Type="http://schemas.openxmlformats.org/officeDocument/2006/relationships/hyperlink" Target="http://antigo.anvisa.gov.br/consultas-publicas" TargetMode="External"/><Relationship Id="rId1176" Type="http://schemas.openxmlformats.org/officeDocument/2006/relationships/hyperlink" Target="https://antigo.anvisa.gov.br/legislacao" TargetMode="External"/><Relationship Id="rId101" Type="http://schemas.openxmlformats.org/officeDocument/2006/relationships/hyperlink" Target="http://antigo.anvisa.gov.br/tap" TargetMode="External"/><Relationship Id="rId406" Type="http://schemas.openxmlformats.org/officeDocument/2006/relationships/hyperlink" Target="http://antigo.anvisa.gov.br/consultas-publicas" TargetMode="External"/><Relationship Id="rId960" Type="http://schemas.openxmlformats.org/officeDocument/2006/relationships/hyperlink" Target="http://antigo.anvisa.gov.br/consultas-publicas" TargetMode="External"/><Relationship Id="rId1036" Type="http://schemas.openxmlformats.org/officeDocument/2006/relationships/hyperlink" Target="http://antigo.anvisa.gov.br/legislacao" TargetMode="External"/><Relationship Id="rId613" Type="http://schemas.openxmlformats.org/officeDocument/2006/relationships/hyperlink" Target="http://antigo.anvisa.gov.br/consultas-publicas" TargetMode="External"/><Relationship Id="rId820" Type="http://schemas.openxmlformats.org/officeDocument/2006/relationships/hyperlink" Target="http://antigo.anvisa.gov.br/tap" TargetMode="External"/><Relationship Id="rId918" Type="http://schemas.openxmlformats.org/officeDocument/2006/relationships/hyperlink" Target="http://antigo.anvisa.gov.br/tap" TargetMode="External"/><Relationship Id="rId1103" Type="http://schemas.openxmlformats.org/officeDocument/2006/relationships/hyperlink" Target="http://antigo.anvisa.gov.br/tap" TargetMode="External"/><Relationship Id="rId47" Type="http://schemas.openxmlformats.org/officeDocument/2006/relationships/hyperlink" Target="http://antigo.anvisa.gov.br/consultas-publicas" TargetMode="External"/><Relationship Id="rId196" Type="http://schemas.openxmlformats.org/officeDocument/2006/relationships/hyperlink" Target="http://antigo.anvisa.gov.br/consultas-publicas" TargetMode="External"/><Relationship Id="rId263" Type="http://schemas.openxmlformats.org/officeDocument/2006/relationships/hyperlink" Target="http://antigo.anvisa.gov.br/tap" TargetMode="External"/><Relationship Id="rId470" Type="http://schemas.openxmlformats.org/officeDocument/2006/relationships/hyperlink" Target="http://antigo.anvisa.gov.br/tap" TargetMode="External"/><Relationship Id="rId123" Type="http://schemas.openxmlformats.org/officeDocument/2006/relationships/hyperlink" Target="http://antigo.anvisa.gov.br/propostas-regulatorias" TargetMode="External"/><Relationship Id="rId330" Type="http://schemas.openxmlformats.org/officeDocument/2006/relationships/hyperlink" Target="http://antigo.anvisa.gov.br/tap" TargetMode="External"/><Relationship Id="rId568" Type="http://schemas.openxmlformats.org/officeDocument/2006/relationships/hyperlink" Target="http://antigo.anvisa.gov.br/legislacao" TargetMode="External"/><Relationship Id="rId775" Type="http://schemas.openxmlformats.org/officeDocument/2006/relationships/hyperlink" Target="http://antigo.anvisa.gov.br/consultas-publicas" TargetMode="External"/><Relationship Id="rId982" Type="http://schemas.openxmlformats.org/officeDocument/2006/relationships/hyperlink" Target="http://antigo.anvisa.gov.br/tap" TargetMode="External"/><Relationship Id="rId1198" Type="http://schemas.openxmlformats.org/officeDocument/2006/relationships/printerSettings" Target="../printerSettings/printerSettings1.bin"/><Relationship Id="rId428" Type="http://schemas.openxmlformats.org/officeDocument/2006/relationships/hyperlink" Target="http://antigo.anvisa.gov.br/tap" TargetMode="External"/><Relationship Id="rId635" Type="http://schemas.openxmlformats.org/officeDocument/2006/relationships/hyperlink" Target="http://antigo.anvisa.gov.br/legislacao" TargetMode="External"/><Relationship Id="rId842" Type="http://schemas.openxmlformats.org/officeDocument/2006/relationships/hyperlink" Target="http://antigo.anvisa.gov.br/legislacao" TargetMode="External"/><Relationship Id="rId1058" Type="http://schemas.openxmlformats.org/officeDocument/2006/relationships/hyperlink" Target="http://antigo.anvisa.gov.br/consultas-publicas" TargetMode="External"/><Relationship Id="rId702" Type="http://schemas.openxmlformats.org/officeDocument/2006/relationships/hyperlink" Target="http://antigo.anvisa.gov.br/legislacao" TargetMode="External"/><Relationship Id="rId1125" Type="http://schemas.openxmlformats.org/officeDocument/2006/relationships/hyperlink" Target="https://antigo.anvisa.gov.br/legislacao" TargetMode="External"/><Relationship Id="rId69" Type="http://schemas.openxmlformats.org/officeDocument/2006/relationships/hyperlink" Target="http://antigo.anvisa.gov.br/consultas-publicas" TargetMode="External"/><Relationship Id="rId285" Type="http://schemas.openxmlformats.org/officeDocument/2006/relationships/hyperlink" Target="http://antigo.anvisa.gov.br/legislacao" TargetMode="External"/><Relationship Id="rId492" Type="http://schemas.openxmlformats.org/officeDocument/2006/relationships/hyperlink" Target="http://antigo.anvisa.gov.br/consultas-publicas" TargetMode="External"/><Relationship Id="rId797" Type="http://schemas.openxmlformats.org/officeDocument/2006/relationships/hyperlink" Target="http://antigo.anvisa.gov.br/tap" TargetMode="External"/><Relationship Id="rId145" Type="http://schemas.openxmlformats.org/officeDocument/2006/relationships/hyperlink" Target="http://antigo.anvisa.gov.br/propostas-regulatorias" TargetMode="External"/><Relationship Id="rId352" Type="http://schemas.openxmlformats.org/officeDocument/2006/relationships/hyperlink" Target="http://antigo.anvisa.gov.br/ta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U596"/>
  <sheetViews>
    <sheetView showGridLines="0" tabSelected="1" zoomScale="60" zoomScaleNormal="60" workbookViewId="0">
      <pane xSplit="4" ySplit="4" topLeftCell="E5" activePane="bottomRight" state="frozen"/>
      <selection pane="topRight" activeCell="E1" sqref="E1"/>
      <selection pane="bottomLeft" activeCell="A6" sqref="A6"/>
      <selection pane="bottomRight" activeCell="T1" sqref="Q1:T1"/>
    </sheetView>
  </sheetViews>
  <sheetFormatPr defaultColWidth="8.6640625" defaultRowHeight="14.4" outlineLevelCol="1" x14ac:dyDescent="0.3"/>
  <cols>
    <col min="1" max="1" width="20.5546875" customWidth="1" outlineLevel="1"/>
    <col min="2" max="2" width="14.5546875" customWidth="1" outlineLevel="1"/>
    <col min="3" max="3" width="29.6640625" style="647" customWidth="1" outlineLevel="1"/>
    <col min="4" max="4" width="81" style="18" customWidth="1" outlineLevel="1"/>
    <col min="5" max="5" width="68.6640625" style="18" customWidth="1" outlineLevel="1"/>
    <col min="6" max="6" width="33" customWidth="1" outlineLevel="1"/>
    <col min="7" max="7" width="45.33203125" customWidth="1" outlineLevel="1"/>
    <col min="8" max="8" width="30.5546875" style="13" customWidth="1" outlineLevel="1"/>
    <col min="9" max="9" width="24.33203125" style="659" customWidth="1" outlineLevel="1"/>
    <col min="10" max="10" width="36.5546875" customWidth="1" outlineLevel="1"/>
    <col min="11" max="11" width="29.33203125" customWidth="1" outlineLevel="1"/>
    <col min="12" max="12" width="29.33203125" style="685" customWidth="1" outlineLevel="1"/>
    <col min="13" max="13" width="20.33203125" style="721" customWidth="1" outlineLevel="1"/>
    <col min="14" max="14" width="26.33203125" customWidth="1" outlineLevel="1"/>
    <col min="15" max="15" width="55.33203125" style="3" customWidth="1" outlineLevel="1"/>
    <col min="16" max="16" width="36.33203125" customWidth="1" outlineLevel="1"/>
    <col min="17" max="17" width="26.5546875" style="3" customWidth="1" outlineLevel="1"/>
    <col min="18" max="18" width="24" style="733" customWidth="1" outlineLevel="1"/>
    <col min="19" max="19" width="33" style="748" customWidth="1" outlineLevel="1"/>
    <col min="20" max="20" width="28.109375" customWidth="1" outlineLevel="1"/>
    <col min="21" max="21" width="15.5546875" style="3" customWidth="1" outlineLevel="1"/>
    <col min="22" max="22" width="29.109375" style="3" customWidth="1" outlineLevel="1"/>
    <col min="23" max="23" width="38.109375" style="1" customWidth="1" outlineLevel="1"/>
    <col min="24" max="24" width="24.109375" style="2" customWidth="1" outlineLevel="1"/>
    <col min="25" max="26" width="29.109375" style="2" customWidth="1" outlineLevel="1"/>
    <col min="27" max="27" width="25.33203125" style="2" customWidth="1" outlineLevel="1"/>
    <col min="28" max="29" width="25.33203125" customWidth="1" outlineLevel="1"/>
    <col min="30" max="31" width="32.5546875" customWidth="1" outlineLevel="1"/>
    <col min="32" max="32" width="18.88671875" style="3" customWidth="1" outlineLevel="1"/>
    <col min="33" max="33" width="30.88671875" customWidth="1" outlineLevel="1"/>
    <col min="34" max="34" width="32" customWidth="1" outlineLevel="1"/>
    <col min="35" max="37" width="34" style="2" customWidth="1" outlineLevel="1"/>
    <col min="38" max="38" width="27.88671875" customWidth="1" outlineLevel="1"/>
    <col min="39" max="39" width="19" customWidth="1" outlineLevel="1"/>
    <col min="40" max="40" width="24" customWidth="1" outlineLevel="1"/>
    <col min="41" max="41" width="19.88671875" customWidth="1" outlineLevel="1"/>
    <col min="42" max="42" width="20.88671875" customWidth="1" outlineLevel="1"/>
    <col min="43" max="49" width="14.33203125" customWidth="1" outlineLevel="1"/>
    <col min="50" max="50" width="21.33203125" customWidth="1" outlineLevel="1"/>
    <col min="51" max="52" width="27.88671875" customWidth="1" outlineLevel="1"/>
    <col min="53" max="53" width="14.5546875" style="3" customWidth="1" outlineLevel="1"/>
    <col min="54" max="54" width="19.33203125" style="3" customWidth="1" outlineLevel="1"/>
    <col min="55" max="55" width="25.5546875" customWidth="1" outlineLevel="1"/>
    <col min="56" max="56" width="22.33203125" style="53" customWidth="1" outlineLevel="1"/>
    <col min="57" max="57" width="20.88671875" customWidth="1" outlineLevel="1"/>
    <col min="58" max="58" width="40.33203125" style="3" customWidth="1" outlineLevel="1"/>
    <col min="59" max="59" width="28.6640625" style="1" customWidth="1" outlineLevel="1"/>
    <col min="60" max="61" width="15.5546875" customWidth="1" outlineLevel="1"/>
    <col min="62" max="64" width="15.5546875" style="54" customWidth="1" outlineLevel="1"/>
    <col min="65" max="67" width="15.5546875" customWidth="1" outlineLevel="1"/>
    <col min="68" max="68" width="19.6640625" customWidth="1" outlineLevel="1"/>
    <col min="69" max="69" width="15.5546875" style="3" customWidth="1" outlineLevel="1"/>
    <col min="70" max="70" width="15.5546875" style="53" customWidth="1" outlineLevel="1"/>
    <col min="71" max="71" width="16.5546875" style="53" customWidth="1" outlineLevel="1"/>
    <col min="72" max="72" width="26.33203125" style="24" customWidth="1" outlineLevel="1"/>
    <col min="73" max="73" width="28.5546875" customWidth="1" outlineLevel="1"/>
  </cols>
  <sheetData>
    <row r="1" spans="1:73" ht="118.5" customHeight="1" thickBot="1" x14ac:dyDescent="0.35">
      <c r="D1" s="646" t="s">
        <v>4932</v>
      </c>
      <c r="E1" s="646"/>
      <c r="F1" s="646"/>
      <c r="G1" s="646"/>
      <c r="H1" s="646"/>
      <c r="I1" s="730"/>
      <c r="J1" s="12"/>
      <c r="K1" s="12"/>
      <c r="L1" s="731"/>
      <c r="M1" s="732"/>
      <c r="Q1" s="731"/>
      <c r="R1" s="731"/>
      <c r="S1" s="759"/>
      <c r="T1" s="12"/>
    </row>
    <row r="2" spans="1:73" s="14" customFormat="1" ht="26.7" customHeight="1" x14ac:dyDescent="0.5">
      <c r="A2" s="637" t="s">
        <v>0</v>
      </c>
      <c r="B2" s="638"/>
      <c r="C2" s="638"/>
      <c r="D2" s="638"/>
      <c r="E2" s="638"/>
      <c r="F2" s="638"/>
      <c r="G2" s="638"/>
      <c r="H2" s="638"/>
      <c r="I2" s="638"/>
      <c r="J2" s="638"/>
      <c r="K2" s="638"/>
      <c r="L2" s="638"/>
      <c r="M2" s="638"/>
      <c r="N2" s="638"/>
      <c r="O2" s="638"/>
      <c r="P2" s="638"/>
      <c r="Q2" s="638"/>
      <c r="R2" s="638"/>
      <c r="S2" s="639"/>
      <c r="T2" s="634" t="s">
        <v>1</v>
      </c>
      <c r="U2" s="635"/>
      <c r="V2" s="635"/>
      <c r="W2" s="635"/>
      <c r="X2" s="635"/>
      <c r="Y2" s="635"/>
      <c r="Z2" s="635"/>
      <c r="AA2" s="635"/>
      <c r="AB2" s="635"/>
      <c r="AC2" s="635"/>
      <c r="AD2" s="635"/>
      <c r="AE2" s="635"/>
      <c r="AF2" s="635"/>
      <c r="AG2" s="636"/>
      <c r="AH2" s="615"/>
      <c r="AI2" s="615"/>
      <c r="AJ2" s="615"/>
      <c r="AK2" s="615"/>
      <c r="AL2" s="615"/>
      <c r="AM2" s="615"/>
      <c r="AN2" s="615"/>
      <c r="AO2" s="615"/>
      <c r="AP2" s="615"/>
      <c r="AQ2" s="615"/>
      <c r="AR2" s="615"/>
      <c r="AS2" s="615"/>
      <c r="AT2" s="615"/>
      <c r="AU2" s="615"/>
      <c r="AV2" s="615"/>
      <c r="AW2" s="615"/>
      <c r="AX2" s="615"/>
      <c r="AY2" s="615"/>
      <c r="AZ2" s="615"/>
      <c r="BA2" s="615"/>
      <c r="BB2" s="615"/>
      <c r="BC2" s="615"/>
      <c r="BD2" s="615"/>
      <c r="BE2" s="615"/>
      <c r="BF2" s="615"/>
      <c r="BG2" s="615"/>
      <c r="BH2" s="615"/>
      <c r="BI2" s="615"/>
      <c r="BJ2" s="615"/>
      <c r="BK2" s="615"/>
      <c r="BL2" s="615"/>
      <c r="BM2" s="615"/>
      <c r="BN2" s="615"/>
      <c r="BO2" s="615"/>
      <c r="BP2" s="615"/>
      <c r="BQ2" s="615"/>
      <c r="BR2" s="615"/>
      <c r="BS2" s="615"/>
      <c r="BT2" s="615"/>
      <c r="BU2" s="616"/>
    </row>
    <row r="3" spans="1:73" s="4" customFormat="1" ht="45" customHeight="1" x14ac:dyDescent="0.3">
      <c r="A3" s="57"/>
      <c r="B3" s="641"/>
      <c r="C3" s="641"/>
      <c r="D3" s="641"/>
      <c r="E3" s="641"/>
      <c r="F3" s="641"/>
      <c r="G3" s="641"/>
      <c r="H3" s="642"/>
      <c r="I3" s="640" t="s">
        <v>2</v>
      </c>
      <c r="J3" s="640"/>
      <c r="K3" s="640"/>
      <c r="L3" s="640"/>
      <c r="M3" s="640"/>
      <c r="N3" s="643" t="s">
        <v>3</v>
      </c>
      <c r="O3" s="644"/>
      <c r="P3" s="644"/>
      <c r="Q3" s="644"/>
      <c r="R3" s="644"/>
      <c r="S3" s="645"/>
      <c r="T3" s="617" t="s">
        <v>4</v>
      </c>
      <c r="U3" s="618"/>
      <c r="V3" s="618"/>
      <c r="W3" s="618"/>
      <c r="X3" s="618"/>
      <c r="Y3" s="618"/>
      <c r="Z3" s="610" t="s">
        <v>5</v>
      </c>
      <c r="AA3" s="611"/>
      <c r="AB3" s="611"/>
      <c r="AC3" s="611"/>
      <c r="AD3" s="611"/>
      <c r="AE3" s="611"/>
      <c r="AF3" s="611"/>
      <c r="AG3" s="611"/>
      <c r="AH3" s="611"/>
      <c r="AI3" s="612"/>
      <c r="AJ3" s="613" t="s">
        <v>6</v>
      </c>
      <c r="AK3" s="614"/>
      <c r="AL3" s="623" t="s">
        <v>7</v>
      </c>
      <c r="AM3" s="624"/>
      <c r="AN3" s="601"/>
      <c r="AO3" s="601"/>
      <c r="AP3" s="601"/>
      <c r="AQ3" s="601"/>
      <c r="AR3" s="601" t="s">
        <v>7</v>
      </c>
      <c r="AS3" s="601"/>
      <c r="AT3" s="601"/>
      <c r="AU3" s="601"/>
      <c r="AV3" s="601"/>
      <c r="AW3" s="601"/>
      <c r="AX3" s="605" t="s">
        <v>4931</v>
      </c>
      <c r="AY3" s="606"/>
      <c r="AZ3" s="607" t="s">
        <v>8</v>
      </c>
      <c r="BA3" s="608"/>
      <c r="BB3" s="608"/>
      <c r="BC3" s="608"/>
      <c r="BD3" s="608"/>
      <c r="BE3" s="608"/>
      <c r="BF3" s="608"/>
      <c r="BG3" s="609"/>
      <c r="BH3" s="602"/>
      <c r="BI3" s="602"/>
      <c r="BJ3" s="602"/>
      <c r="BK3" s="602"/>
      <c r="BL3" s="602"/>
      <c r="BM3" s="602"/>
      <c r="BN3" s="602"/>
      <c r="BO3" s="602"/>
      <c r="BP3" s="603" t="s">
        <v>9</v>
      </c>
      <c r="BQ3" s="603"/>
      <c r="BR3" s="603"/>
      <c r="BS3" s="603"/>
      <c r="BT3" s="603"/>
      <c r="BU3" s="604"/>
    </row>
    <row r="4" spans="1:73" s="4" customFormat="1" ht="91.95" customHeight="1" x14ac:dyDescent="0.3">
      <c r="A4" s="466" t="s">
        <v>10</v>
      </c>
      <c r="B4" s="64" t="s">
        <v>11</v>
      </c>
      <c r="C4" s="65" t="s">
        <v>12</v>
      </c>
      <c r="D4" s="65" t="s">
        <v>13</v>
      </c>
      <c r="E4" s="65" t="s">
        <v>14</v>
      </c>
      <c r="F4" s="65" t="s">
        <v>15</v>
      </c>
      <c r="G4" s="65" t="s">
        <v>16</v>
      </c>
      <c r="H4" s="65" t="s">
        <v>17</v>
      </c>
      <c r="I4" s="729" t="s">
        <v>18</v>
      </c>
      <c r="J4" s="66" t="s">
        <v>19</v>
      </c>
      <c r="K4" s="66" t="s">
        <v>20</v>
      </c>
      <c r="L4" s="729" t="s">
        <v>21</v>
      </c>
      <c r="M4" s="729" t="s">
        <v>22</v>
      </c>
      <c r="N4" s="67" t="s">
        <v>23</v>
      </c>
      <c r="O4" s="59" t="s">
        <v>24</v>
      </c>
      <c r="P4" s="59" t="s">
        <v>25</v>
      </c>
      <c r="Q4" s="59" t="s">
        <v>26</v>
      </c>
      <c r="R4" s="758" t="s">
        <v>27</v>
      </c>
      <c r="S4" s="758" t="s">
        <v>28</v>
      </c>
      <c r="T4" s="68" t="s">
        <v>29</v>
      </c>
      <c r="U4" s="69" t="s">
        <v>30</v>
      </c>
      <c r="V4" s="70" t="s">
        <v>31</v>
      </c>
      <c r="W4" s="69" t="s">
        <v>32</v>
      </c>
      <c r="X4" s="69" t="s">
        <v>33</v>
      </c>
      <c r="Y4" s="69" t="s">
        <v>34</v>
      </c>
      <c r="Z4" s="71" t="s">
        <v>35</v>
      </c>
      <c r="AA4" s="71" t="s">
        <v>36</v>
      </c>
      <c r="AB4" s="71" t="s">
        <v>37</v>
      </c>
      <c r="AC4" s="71" t="s">
        <v>38</v>
      </c>
      <c r="AD4" s="71" t="s">
        <v>39</v>
      </c>
      <c r="AE4" s="71" t="s">
        <v>40</v>
      </c>
      <c r="AF4" s="71" t="s">
        <v>41</v>
      </c>
      <c r="AG4" s="72" t="s">
        <v>42</v>
      </c>
      <c r="AH4" s="71" t="s">
        <v>43</v>
      </c>
      <c r="AI4" s="71" t="s">
        <v>44</v>
      </c>
      <c r="AJ4" s="474" t="s">
        <v>45</v>
      </c>
      <c r="AK4" s="474" t="s">
        <v>46</v>
      </c>
      <c r="AL4" s="73" t="s">
        <v>47</v>
      </c>
      <c r="AM4" s="74" t="s">
        <v>48</v>
      </c>
      <c r="AN4" s="74" t="s">
        <v>49</v>
      </c>
      <c r="AO4" s="74" t="s">
        <v>50</v>
      </c>
      <c r="AP4" s="74" t="s">
        <v>51</v>
      </c>
      <c r="AQ4" s="73" t="s">
        <v>52</v>
      </c>
      <c r="AR4" s="73" t="s">
        <v>53</v>
      </c>
      <c r="AS4" s="74" t="s">
        <v>54</v>
      </c>
      <c r="AT4" s="74" t="s">
        <v>55</v>
      </c>
      <c r="AU4" s="74" t="s">
        <v>56</v>
      </c>
      <c r="AV4" s="74" t="s">
        <v>57</v>
      </c>
      <c r="AW4" s="73" t="s">
        <v>58</v>
      </c>
      <c r="AX4" s="75" t="s">
        <v>59</v>
      </c>
      <c r="AY4" s="75" t="s">
        <v>60</v>
      </c>
      <c r="AZ4" s="75" t="s">
        <v>61</v>
      </c>
      <c r="BA4" s="76" t="s">
        <v>62</v>
      </c>
      <c r="BB4" s="75" t="s">
        <v>63</v>
      </c>
      <c r="BC4" s="75" t="s">
        <v>64</v>
      </c>
      <c r="BD4" s="75" t="s">
        <v>65</v>
      </c>
      <c r="BE4" s="75" t="s">
        <v>66</v>
      </c>
      <c r="BF4" s="75" t="s">
        <v>67</v>
      </c>
      <c r="BG4" s="75" t="s">
        <v>68</v>
      </c>
      <c r="BH4" s="75" t="s">
        <v>69</v>
      </c>
      <c r="BI4" s="75" t="s">
        <v>70</v>
      </c>
      <c r="BJ4" s="75" t="s">
        <v>71</v>
      </c>
      <c r="BK4" s="75" t="s">
        <v>72</v>
      </c>
      <c r="BL4" s="75" t="s">
        <v>73</v>
      </c>
      <c r="BM4" s="75" t="s">
        <v>74</v>
      </c>
      <c r="BN4" s="75" t="s">
        <v>75</v>
      </c>
      <c r="BO4" s="75" t="s">
        <v>76</v>
      </c>
      <c r="BP4" s="77" t="s">
        <v>77</v>
      </c>
      <c r="BQ4" s="77" t="s">
        <v>78</v>
      </c>
      <c r="BR4" s="78" t="s">
        <v>79</v>
      </c>
      <c r="BS4" s="78" t="s">
        <v>80</v>
      </c>
      <c r="BT4" s="77" t="s">
        <v>81</v>
      </c>
      <c r="BU4" s="79" t="s">
        <v>82</v>
      </c>
    </row>
    <row r="5" spans="1:73" s="4" customFormat="1" ht="115.2" x14ac:dyDescent="0.3">
      <c r="A5" s="63" t="s">
        <v>83</v>
      </c>
      <c r="B5" s="63" t="s">
        <v>84</v>
      </c>
      <c r="C5" s="648" t="s">
        <v>85</v>
      </c>
      <c r="D5" s="86" t="s">
        <v>86</v>
      </c>
      <c r="E5" s="86" t="s">
        <v>87</v>
      </c>
      <c r="F5" s="63" t="s">
        <v>88</v>
      </c>
      <c r="G5" s="63" t="s">
        <v>89</v>
      </c>
      <c r="H5" s="63" t="s">
        <v>90</v>
      </c>
      <c r="I5" s="660" t="s">
        <v>91</v>
      </c>
      <c r="J5" s="63" t="s">
        <v>92</v>
      </c>
      <c r="K5" s="63" t="s">
        <v>93</v>
      </c>
      <c r="L5" s="660" t="s">
        <v>94</v>
      </c>
      <c r="M5" s="660" t="s">
        <v>95</v>
      </c>
      <c r="N5" s="63" t="s">
        <v>96</v>
      </c>
      <c r="O5" s="63" t="s">
        <v>85</v>
      </c>
      <c r="P5" s="63" t="s">
        <v>98</v>
      </c>
      <c r="Q5" s="63" t="s">
        <v>99</v>
      </c>
      <c r="R5" s="734" t="s">
        <v>100</v>
      </c>
      <c r="S5" s="734" t="s">
        <v>101</v>
      </c>
      <c r="T5" s="63" t="s">
        <v>102</v>
      </c>
      <c r="U5" s="63">
        <v>47</v>
      </c>
      <c r="V5" s="88">
        <v>41375</v>
      </c>
      <c r="W5" s="55" t="str">
        <f t="shared" ref="W5:W65" si="0">IF(U5="","",_xlfn.CONCAT(T5," nº ",U5,", ","de ",TEXT(V5,"dd/mm/aaaa")))</f>
        <v>Despacho de Iniciativa (DI) nº 47, de 11/04/2013</v>
      </c>
      <c r="X5" s="89" t="s">
        <v>103</v>
      </c>
      <c r="Y5" s="63" t="str">
        <f t="shared" ref="Y5:Y36" si="1">_xlfn.LET(_xlpm.CONCATENADO, Z5&amp;IF(AX5&lt;&gt;"","; ","")&amp;AX5&amp;IF(AJ5&lt;&gt;"","; ","")&amp;AJ5, IF(R5&lt;&gt;"Guia", _xlpm.CONCATENADO, "Fluxo específico de guia"))</f>
        <v xml:space="preserve">Realização da AIR; Realização da CP; ARR não obrigatória </v>
      </c>
      <c r="Z5" s="63" t="s">
        <v>104</v>
      </c>
      <c r="AA5" s="63"/>
      <c r="AB5" s="63"/>
      <c r="AC5" s="63"/>
      <c r="AD5" s="63"/>
      <c r="AE5" s="240" t="s">
        <v>105</v>
      </c>
      <c r="AF5" s="63" t="s">
        <v>106</v>
      </c>
      <c r="AG5" s="88">
        <v>43999</v>
      </c>
      <c r="AH5" s="63" t="str">
        <f t="shared" ref="AH5:AH16" si="2">IF(AG5="","",_xlfn.CONCAT(AF5," ","de ",TEXT(AG5,"dd/mm/aaaa")))</f>
        <v>REMAI de 17/06/2020</v>
      </c>
      <c r="AI5" s="89" t="s">
        <v>107</v>
      </c>
      <c r="AJ5" s="63" t="s">
        <v>108</v>
      </c>
      <c r="AK5" s="89"/>
      <c r="AL5" s="91"/>
      <c r="AM5" s="88"/>
      <c r="AN5" s="88"/>
      <c r="AO5" s="88"/>
      <c r="AP5" s="63" t="str">
        <f>IF(AM5="","",_xlfn.CONCAT(#REF!," ","de ",TEXT(AM5,"dd/mm/aaaa")))</f>
        <v/>
      </c>
      <c r="AQ5" s="63"/>
      <c r="AR5" s="91"/>
      <c r="AS5" s="88"/>
      <c r="AT5" s="88"/>
      <c r="AU5" s="88"/>
      <c r="AV5" s="63" t="str">
        <f>IF(AS5="","",_xlfn.CONCAT(#REF!," ","de ",TEXT(AS5,"dd/mm/aaaa")))</f>
        <v/>
      </c>
      <c r="AW5" s="63"/>
      <c r="AX5" s="63" t="s">
        <v>109</v>
      </c>
      <c r="AY5" s="63"/>
      <c r="AZ5" s="63" t="s">
        <v>110</v>
      </c>
      <c r="BA5" s="63">
        <v>869</v>
      </c>
      <c r="BB5" s="88">
        <v>44020</v>
      </c>
      <c r="BC5" s="88">
        <v>44034</v>
      </c>
      <c r="BD5" s="88">
        <v>44078</v>
      </c>
      <c r="BE5" s="92">
        <v>45</v>
      </c>
      <c r="BF5" s="63" t="str">
        <f t="shared" ref="BF5:BF39" si="3">IF(BA5="","",_xlfn.CONCAT("Consulta Pública"," nº ",BA5,", de ",TEXT(BB5,"dd/mm/aaaa")))</f>
        <v>Consulta Pública nº 869, de 08/07/2020</v>
      </c>
      <c r="BG5" s="89" t="s">
        <v>111</v>
      </c>
      <c r="BH5" s="63"/>
      <c r="BI5" s="63"/>
      <c r="BJ5" s="88"/>
      <c r="BK5" s="88"/>
      <c r="BL5" s="88"/>
      <c r="BM5" s="63"/>
      <c r="BN5" s="63" t="str">
        <f t="shared" ref="BN5:BN16" si="4">IF(BI5="","",_xlfn.CONCAT("Consulta Pública"," nº ",BI5,", de ",TEXT(BJ5,"dd/mm/aaaa")))</f>
        <v/>
      </c>
      <c r="BO5" s="63"/>
      <c r="BP5" s="63"/>
      <c r="BQ5" s="63"/>
      <c r="BR5" s="88"/>
      <c r="BS5" s="93"/>
      <c r="BT5" s="63" t="str">
        <f t="shared" ref="BT5" si="5">IF(BQ5="","",_xlfn.CONCAT(BP5," nº ",BQ5,", de ",TEXT(BR5,"dd/mm/aaaa")))</f>
        <v/>
      </c>
      <c r="BU5" s="63"/>
    </row>
    <row r="6" spans="1:73" s="4" customFormat="1" ht="149.25" customHeight="1" x14ac:dyDescent="0.3">
      <c r="A6" s="63" t="s">
        <v>83</v>
      </c>
      <c r="B6" s="63" t="s">
        <v>112</v>
      </c>
      <c r="C6" s="648" t="s">
        <v>113</v>
      </c>
      <c r="D6" s="532" t="s">
        <v>114</v>
      </c>
      <c r="E6" s="533" t="s">
        <v>115</v>
      </c>
      <c r="F6" s="63" t="s">
        <v>116</v>
      </c>
      <c r="G6" s="462" t="s">
        <v>117</v>
      </c>
      <c r="H6" s="63" t="s">
        <v>90</v>
      </c>
      <c r="I6" s="661" t="s">
        <v>118</v>
      </c>
      <c r="J6" s="63" t="s">
        <v>119</v>
      </c>
      <c r="K6" s="63" t="s">
        <v>120</v>
      </c>
      <c r="L6" s="660" t="s">
        <v>121</v>
      </c>
      <c r="M6" s="660" t="s">
        <v>95</v>
      </c>
      <c r="N6" s="63" t="s">
        <v>122</v>
      </c>
      <c r="O6" s="63" t="s">
        <v>123</v>
      </c>
      <c r="P6" s="63" t="s">
        <v>124</v>
      </c>
      <c r="Q6" s="49" t="s">
        <v>125</v>
      </c>
      <c r="R6" s="735" t="s">
        <v>100</v>
      </c>
      <c r="S6" s="734" t="s">
        <v>126</v>
      </c>
      <c r="T6" s="63" t="s">
        <v>127</v>
      </c>
      <c r="U6" s="63">
        <v>7</v>
      </c>
      <c r="V6" s="94">
        <v>43889</v>
      </c>
      <c r="W6" s="55" t="str">
        <f t="shared" si="0"/>
        <v>Termo de Abertura de Processo (TAP) nº 7, de 28/02/2020</v>
      </c>
      <c r="X6" s="89" t="s">
        <v>128</v>
      </c>
      <c r="Y6" s="63" t="str">
        <f t="shared" si="1"/>
        <v xml:space="preserve">Não aplicabilidade da AIR; Dispensa da CP; ARR não obrigatória </v>
      </c>
      <c r="Z6" s="63" t="s">
        <v>129</v>
      </c>
      <c r="AA6" s="63"/>
      <c r="AB6" s="63"/>
      <c r="AC6" s="63"/>
      <c r="AD6" s="87"/>
      <c r="AE6" s="90"/>
      <c r="AF6" s="62"/>
      <c r="AG6" s="95"/>
      <c r="AH6" s="62" t="str">
        <f t="shared" si="2"/>
        <v/>
      </c>
      <c r="AI6" s="63"/>
      <c r="AJ6" s="63" t="s">
        <v>108</v>
      </c>
      <c r="AK6" s="63"/>
      <c r="AL6" s="96"/>
      <c r="AM6" s="97"/>
      <c r="AN6" s="97"/>
      <c r="AO6" s="97"/>
      <c r="AP6" s="87"/>
      <c r="AQ6" s="87"/>
      <c r="AR6" s="96"/>
      <c r="AS6" s="97"/>
      <c r="AT6" s="97"/>
      <c r="AU6" s="97"/>
      <c r="AV6" s="87"/>
      <c r="AW6" s="87"/>
      <c r="AX6" s="98" t="s">
        <v>130</v>
      </c>
      <c r="AY6" s="62" t="s">
        <v>131</v>
      </c>
      <c r="AZ6" s="86"/>
      <c r="BA6" s="62"/>
      <c r="BB6" s="99"/>
      <c r="BC6" s="87"/>
      <c r="BD6" s="99"/>
      <c r="BE6" s="87"/>
      <c r="BF6" s="63" t="str">
        <f t="shared" si="3"/>
        <v/>
      </c>
      <c r="BG6" s="89"/>
      <c r="BH6" s="86"/>
      <c r="BI6" s="87"/>
      <c r="BJ6" s="97"/>
      <c r="BK6" s="97"/>
      <c r="BL6" s="97"/>
      <c r="BM6" s="87"/>
      <c r="BN6" s="87" t="str">
        <f t="shared" si="4"/>
        <v/>
      </c>
      <c r="BO6" s="87"/>
      <c r="BP6" s="61"/>
      <c r="BQ6" s="61"/>
      <c r="BR6" s="94"/>
      <c r="BS6" s="94"/>
      <c r="BT6" s="89"/>
      <c r="BU6" s="89"/>
    </row>
    <row r="7" spans="1:73" s="4" customFormat="1" ht="149.25" customHeight="1" x14ac:dyDescent="0.3">
      <c r="A7" s="63" t="s">
        <v>83</v>
      </c>
      <c r="B7" s="63" t="s">
        <v>112</v>
      </c>
      <c r="C7" s="648" t="s">
        <v>113</v>
      </c>
      <c r="D7" s="532" t="s">
        <v>114</v>
      </c>
      <c r="E7" s="533" t="s">
        <v>115</v>
      </c>
      <c r="F7" s="63" t="s">
        <v>116</v>
      </c>
      <c r="G7" s="462" t="s">
        <v>117</v>
      </c>
      <c r="H7" s="7" t="s">
        <v>90</v>
      </c>
      <c r="I7" s="661" t="s">
        <v>118</v>
      </c>
      <c r="J7" s="63" t="s">
        <v>119</v>
      </c>
      <c r="K7" s="63" t="s">
        <v>120</v>
      </c>
      <c r="L7" s="660" t="s">
        <v>121</v>
      </c>
      <c r="M7" s="660" t="s">
        <v>95</v>
      </c>
      <c r="N7" s="7" t="s">
        <v>132</v>
      </c>
      <c r="O7" s="63" t="s">
        <v>133</v>
      </c>
      <c r="P7" s="63" t="s">
        <v>124</v>
      </c>
      <c r="Q7" s="49" t="s">
        <v>134</v>
      </c>
      <c r="R7" s="736" t="s">
        <v>100</v>
      </c>
      <c r="S7" s="749" t="s">
        <v>126</v>
      </c>
      <c r="T7" s="63" t="s">
        <v>127</v>
      </c>
      <c r="U7" s="63">
        <v>7</v>
      </c>
      <c r="V7" s="94">
        <v>43889</v>
      </c>
      <c r="W7" s="55" t="str">
        <f t="shared" ref="W7" si="6">IF(U7="","",_xlfn.CONCAT(T7," nº ",U7,", ","de ",TEXT(V7,"dd/mm/aaaa")))</f>
        <v>Termo de Abertura de Processo (TAP) nº 7, de 28/02/2020</v>
      </c>
      <c r="X7" s="89" t="s">
        <v>128</v>
      </c>
      <c r="Y7" s="63" t="str">
        <f t="shared" si="1"/>
        <v xml:space="preserve">Não aplicabilidade da AIR; Dispensa da CP; ARR não obrigatória </v>
      </c>
      <c r="Z7" s="2" t="s">
        <v>129</v>
      </c>
      <c r="AA7" s="7"/>
      <c r="AB7" s="8"/>
      <c r="AC7" s="8"/>
      <c r="AE7" s="9"/>
      <c r="AF7" s="8"/>
      <c r="AG7" s="424"/>
      <c r="AH7" s="8" t="str">
        <f>IF(AG7="","",_xlfn.CONCAT(AF7," ","de ",TEXT(AG7,"dd/mm/aaaa")))</f>
        <v/>
      </c>
      <c r="AI7" s="7"/>
      <c r="AJ7" s="63" t="s">
        <v>108</v>
      </c>
      <c r="AK7" s="7"/>
      <c r="AL7" s="11"/>
      <c r="AM7" s="10"/>
      <c r="AN7" s="10"/>
      <c r="AO7" s="10"/>
      <c r="AR7" s="11"/>
      <c r="AS7" s="10"/>
      <c r="AT7" s="10"/>
      <c r="AU7" s="10"/>
      <c r="AX7" s="98" t="s">
        <v>130</v>
      </c>
      <c r="AY7" s="8" t="s">
        <v>131</v>
      </c>
      <c r="AZ7" s="6"/>
      <c r="BA7" s="8"/>
      <c r="BB7" s="31"/>
      <c r="BC7" s="31"/>
      <c r="BD7" s="31"/>
      <c r="BF7" s="8" t="str">
        <f>IF(BA7="","",_xlfn.CONCAT("Consulta Pública"," nº ",BA7,", de ",TEXT(BB7,"dd/mm/aaaa")))</f>
        <v/>
      </c>
      <c r="BG7" s="134"/>
      <c r="BH7" s="6"/>
      <c r="BJ7" s="10"/>
      <c r="BK7" s="10"/>
      <c r="BL7" s="10"/>
      <c r="BN7" s="4" t="str">
        <f>IF(BI7="","",_xlfn.CONCAT("Consulta Pública"," nº ",BI7,", de ",TEXT(BJ7,"dd/mm/aaaa")))</f>
        <v/>
      </c>
      <c r="BP7" s="390"/>
      <c r="BQ7" s="425"/>
      <c r="BR7" s="426"/>
      <c r="BS7" s="426"/>
      <c r="BT7" s="427" t="str">
        <f>IF(BQ7="","",_xlfn.CONCAT(BP7," nº ",BQ7,", de ",TEXT(BR7,"dd/mm/aaaa")))</f>
        <v/>
      </c>
      <c r="BU7" s="196"/>
    </row>
    <row r="8" spans="1:73" s="4" customFormat="1" ht="273.60000000000002" x14ac:dyDescent="0.3">
      <c r="A8" s="63" t="s">
        <v>83</v>
      </c>
      <c r="B8" s="63" t="s">
        <v>112</v>
      </c>
      <c r="C8" s="648" t="s">
        <v>113</v>
      </c>
      <c r="D8" s="532" t="s">
        <v>114</v>
      </c>
      <c r="E8" s="533" t="s">
        <v>115</v>
      </c>
      <c r="F8" s="63" t="s">
        <v>116</v>
      </c>
      <c r="G8" s="462" t="s">
        <v>117</v>
      </c>
      <c r="H8" s="7" t="s">
        <v>90</v>
      </c>
      <c r="I8" s="661" t="s">
        <v>135</v>
      </c>
      <c r="J8" s="63" t="s">
        <v>119</v>
      </c>
      <c r="K8" s="63" t="s">
        <v>120</v>
      </c>
      <c r="L8" s="660" t="s">
        <v>121</v>
      </c>
      <c r="M8" s="660" t="s">
        <v>95</v>
      </c>
      <c r="N8" s="63" t="s">
        <v>136</v>
      </c>
      <c r="O8" s="63" t="s">
        <v>137</v>
      </c>
      <c r="P8" s="63" t="s">
        <v>124</v>
      </c>
      <c r="Q8" s="49" t="s">
        <v>138</v>
      </c>
      <c r="R8" s="736" t="s">
        <v>100</v>
      </c>
      <c r="S8" s="734" t="s">
        <v>126</v>
      </c>
      <c r="T8" s="63" t="s">
        <v>127</v>
      </c>
      <c r="U8" s="63">
        <v>7</v>
      </c>
      <c r="V8" s="94">
        <v>43889</v>
      </c>
      <c r="W8" s="63" t="str">
        <f t="shared" si="0"/>
        <v>Termo de Abertura de Processo (TAP) nº 7, de 28/02/2020</v>
      </c>
      <c r="X8" s="89" t="s">
        <v>128</v>
      </c>
      <c r="Y8" s="63" t="str">
        <f t="shared" si="1"/>
        <v xml:space="preserve">Não aplicabilidade da AIR; Dispensa da CP; ARR não obrigatória </v>
      </c>
      <c r="Z8" s="63" t="s">
        <v>129</v>
      </c>
      <c r="AA8" s="63"/>
      <c r="AB8" s="62"/>
      <c r="AC8" s="62"/>
      <c r="AD8" s="87"/>
      <c r="AE8" s="90"/>
      <c r="AF8" s="62"/>
      <c r="AG8" s="95"/>
      <c r="AH8" s="62" t="str">
        <f t="shared" si="2"/>
        <v/>
      </c>
      <c r="AI8" s="63"/>
      <c r="AJ8" s="63" t="s">
        <v>108</v>
      </c>
      <c r="AK8" s="63"/>
      <c r="AL8" s="96"/>
      <c r="AM8" s="97"/>
      <c r="AN8" s="97"/>
      <c r="AO8" s="97"/>
      <c r="AP8" s="87"/>
      <c r="AQ8" s="87"/>
      <c r="AR8" s="96"/>
      <c r="AS8" s="97"/>
      <c r="AT8" s="97"/>
      <c r="AU8" s="97"/>
      <c r="AV8" s="87"/>
      <c r="AW8" s="87"/>
      <c r="AX8" s="98" t="s">
        <v>130</v>
      </c>
      <c r="AY8" s="62" t="s">
        <v>131</v>
      </c>
      <c r="AZ8" s="86"/>
      <c r="BA8" s="62"/>
      <c r="BB8" s="99"/>
      <c r="BC8" s="99"/>
      <c r="BD8" s="99"/>
      <c r="BE8" s="87"/>
      <c r="BF8" s="62" t="str">
        <f t="shared" si="3"/>
        <v/>
      </c>
      <c r="BG8" s="102"/>
      <c r="BH8" s="86"/>
      <c r="BI8" s="87"/>
      <c r="BJ8" s="97"/>
      <c r="BK8" s="97"/>
      <c r="BL8" s="97"/>
      <c r="BM8" s="87"/>
      <c r="BN8" s="87" t="str">
        <f t="shared" si="4"/>
        <v/>
      </c>
      <c r="BO8" s="87"/>
      <c r="BP8" s="63" t="s">
        <v>139</v>
      </c>
      <c r="BQ8" s="389">
        <v>513</v>
      </c>
      <c r="BR8" s="393">
        <v>44343</v>
      </c>
      <c r="BS8" s="393">
        <v>44347</v>
      </c>
      <c r="BT8" s="394" t="str">
        <f t="shared" ref="BT8:BT17" si="7">IF(BQ8="","",_xlfn.CONCAT(BP8," nº ",BQ8,", de ",TEXT(BR8,"dd/mm/aaaa")))</f>
        <v>RDC nº 513, de 27/05/2021</v>
      </c>
      <c r="BU8" s="121" t="s">
        <v>140</v>
      </c>
    </row>
    <row r="9" spans="1:73" s="4" customFormat="1" ht="203.7" customHeight="1" x14ac:dyDescent="0.3">
      <c r="A9" s="63" t="s">
        <v>83</v>
      </c>
      <c r="B9" s="63" t="s">
        <v>112</v>
      </c>
      <c r="C9" s="648" t="s">
        <v>113</v>
      </c>
      <c r="D9" s="532" t="s">
        <v>114</v>
      </c>
      <c r="E9" s="533" t="s">
        <v>115</v>
      </c>
      <c r="F9" s="63" t="s">
        <v>116</v>
      </c>
      <c r="G9" s="462" t="s">
        <v>117</v>
      </c>
      <c r="H9" s="7" t="s">
        <v>90</v>
      </c>
      <c r="I9" s="661" t="s">
        <v>141</v>
      </c>
      <c r="J9" s="63" t="s">
        <v>119</v>
      </c>
      <c r="K9" s="63" t="s">
        <v>120</v>
      </c>
      <c r="L9" s="660" t="s">
        <v>121</v>
      </c>
      <c r="M9" s="660" t="s">
        <v>95</v>
      </c>
      <c r="N9" s="63" t="s">
        <v>142</v>
      </c>
      <c r="O9" s="63" t="s">
        <v>143</v>
      </c>
      <c r="P9" s="63" t="s">
        <v>124</v>
      </c>
      <c r="Q9" s="49" t="s">
        <v>144</v>
      </c>
      <c r="R9" s="736" t="s">
        <v>100</v>
      </c>
      <c r="S9" s="734" t="s">
        <v>126</v>
      </c>
      <c r="T9" s="63" t="s">
        <v>127</v>
      </c>
      <c r="U9" s="63">
        <v>7</v>
      </c>
      <c r="V9" s="94">
        <v>43889</v>
      </c>
      <c r="W9" s="55" t="str">
        <f t="shared" si="0"/>
        <v>Termo de Abertura de Processo (TAP) nº 7, de 28/02/2020</v>
      </c>
      <c r="X9" s="89" t="s">
        <v>128</v>
      </c>
      <c r="Y9" s="63" t="str">
        <f t="shared" si="1"/>
        <v xml:space="preserve">Não aplicabilidade da AIR; Dispensa da CP; ARR não obrigatória </v>
      </c>
      <c r="Z9" s="63" t="s">
        <v>129</v>
      </c>
      <c r="AA9" s="63"/>
      <c r="AB9" s="62"/>
      <c r="AC9" s="62"/>
      <c r="AD9" s="87"/>
      <c r="AE9" s="90"/>
      <c r="AF9" s="62"/>
      <c r="AG9" s="95"/>
      <c r="AH9" s="62" t="str">
        <f t="shared" si="2"/>
        <v/>
      </c>
      <c r="AI9" s="63"/>
      <c r="AJ9" s="63" t="s">
        <v>108</v>
      </c>
      <c r="AK9" s="63"/>
      <c r="AL9" s="96"/>
      <c r="AM9" s="97"/>
      <c r="AN9" s="97"/>
      <c r="AO9" s="97"/>
      <c r="AP9" s="87"/>
      <c r="AQ9" s="87"/>
      <c r="AR9" s="96"/>
      <c r="AS9" s="97"/>
      <c r="AT9" s="97"/>
      <c r="AU9" s="97"/>
      <c r="AV9" s="87"/>
      <c r="AW9" s="87"/>
      <c r="AX9" s="98" t="s">
        <v>130</v>
      </c>
      <c r="AY9" s="62" t="s">
        <v>131</v>
      </c>
      <c r="AZ9" s="86"/>
      <c r="BA9" s="62"/>
      <c r="BB9" s="99"/>
      <c r="BC9" s="99"/>
      <c r="BD9" s="99"/>
      <c r="BE9" s="87"/>
      <c r="BF9" s="62" t="str">
        <f t="shared" si="3"/>
        <v/>
      </c>
      <c r="BG9" s="102"/>
      <c r="BH9" s="86"/>
      <c r="BI9" s="87"/>
      <c r="BJ9" s="97"/>
      <c r="BK9" s="97"/>
      <c r="BL9" s="97"/>
      <c r="BM9" s="87"/>
      <c r="BN9" s="87" t="str">
        <f t="shared" si="4"/>
        <v/>
      </c>
      <c r="BO9" s="87"/>
      <c r="BP9" s="63" t="s">
        <v>139</v>
      </c>
      <c r="BQ9" s="389">
        <v>557</v>
      </c>
      <c r="BR9" s="393">
        <v>44438</v>
      </c>
      <c r="BS9" s="393">
        <v>44439</v>
      </c>
      <c r="BT9" s="394" t="str">
        <f t="shared" si="7"/>
        <v>RDC nº 557, de 30/08/2021</v>
      </c>
      <c r="BU9" s="121" t="s">
        <v>145</v>
      </c>
    </row>
    <row r="10" spans="1:73" s="4" customFormat="1" ht="203.7" customHeight="1" x14ac:dyDescent="0.3">
      <c r="A10" s="63" t="s">
        <v>83</v>
      </c>
      <c r="B10" s="63" t="s">
        <v>112</v>
      </c>
      <c r="C10" s="648" t="s">
        <v>113</v>
      </c>
      <c r="D10" s="532" t="s">
        <v>114</v>
      </c>
      <c r="E10" s="533" t="s">
        <v>115</v>
      </c>
      <c r="F10" s="63" t="s">
        <v>116</v>
      </c>
      <c r="G10" s="462" t="s">
        <v>117</v>
      </c>
      <c r="H10" s="7" t="s">
        <v>90</v>
      </c>
      <c r="I10" s="661" t="s">
        <v>183</v>
      </c>
      <c r="J10" s="63" t="s">
        <v>119</v>
      </c>
      <c r="K10" s="63" t="s">
        <v>120</v>
      </c>
      <c r="L10" s="660" t="s">
        <v>121</v>
      </c>
      <c r="M10" s="660" t="s">
        <v>95</v>
      </c>
      <c r="N10" s="7" t="s">
        <v>184</v>
      </c>
      <c r="O10" s="63" t="s">
        <v>185</v>
      </c>
      <c r="P10" s="63" t="s">
        <v>124</v>
      </c>
      <c r="Q10" s="49" t="s">
        <v>134</v>
      </c>
      <c r="R10" s="736" t="s">
        <v>100</v>
      </c>
      <c r="S10" s="749" t="s">
        <v>126</v>
      </c>
      <c r="T10" s="63" t="s">
        <v>127</v>
      </c>
      <c r="U10" s="63">
        <v>7</v>
      </c>
      <c r="V10" s="94">
        <v>43889</v>
      </c>
      <c r="W10" s="55" t="str">
        <f t="shared" ref="W10" si="8">IF(U10="","",_xlfn.CONCAT(T10," nº ",U10,", ","de ",TEXT(V10,"dd/mm/aaaa")))</f>
        <v>Termo de Abertura de Processo (TAP) nº 7, de 28/02/2020</v>
      </c>
      <c r="X10" s="89" t="s">
        <v>128</v>
      </c>
      <c r="Y10" s="63" t="str">
        <f t="shared" si="1"/>
        <v xml:space="preserve">Não aplicabilidade da AIR; Dispensa da CP; ARR não obrigatória </v>
      </c>
      <c r="Z10" s="2" t="s">
        <v>129</v>
      </c>
      <c r="AA10" s="7"/>
      <c r="AB10" s="8"/>
      <c r="AC10" s="8"/>
      <c r="AE10" s="9"/>
      <c r="AF10" s="8"/>
      <c r="AG10" s="424"/>
      <c r="AH10" s="8" t="str">
        <f>IF(AG10="","",_xlfn.CONCAT(AF10," ","de ",TEXT(AG10,"dd/mm/aaaa")))</f>
        <v/>
      </c>
      <c r="AI10" s="7"/>
      <c r="AJ10" s="63" t="s">
        <v>108</v>
      </c>
      <c r="AK10" s="7"/>
      <c r="AL10" s="11"/>
      <c r="AM10" s="10"/>
      <c r="AN10" s="10"/>
      <c r="AO10" s="10"/>
      <c r="AR10" s="11"/>
      <c r="AS10" s="10"/>
      <c r="AT10" s="10"/>
      <c r="AU10" s="10"/>
      <c r="AX10" s="98" t="s">
        <v>130</v>
      </c>
      <c r="AY10" s="8" t="s">
        <v>131</v>
      </c>
      <c r="AZ10" s="6"/>
      <c r="BA10" s="8"/>
      <c r="BB10" s="31"/>
      <c r="BC10" s="31"/>
      <c r="BD10" s="31"/>
      <c r="BF10" s="8" t="str">
        <f>IF(BA10="","",_xlfn.CONCAT("Consulta Pública"," nº ",BA10,", de ",TEXT(BB10,"dd/mm/aaaa")))</f>
        <v/>
      </c>
      <c r="BG10" s="134"/>
      <c r="BH10" s="6"/>
      <c r="BJ10" s="10"/>
      <c r="BK10" s="10"/>
      <c r="BL10" s="10"/>
      <c r="BN10" s="4" t="str">
        <f>IF(BI10="","",_xlfn.CONCAT("Consulta Pública"," nº ",BI10,", de ",TEXT(BJ10,"dd/mm/aaaa")))</f>
        <v/>
      </c>
      <c r="BP10" s="390" t="s">
        <v>139</v>
      </c>
      <c r="BQ10" s="425">
        <v>802</v>
      </c>
      <c r="BR10" s="426">
        <v>45127</v>
      </c>
      <c r="BS10" s="426">
        <v>45128</v>
      </c>
      <c r="BT10" s="427" t="str">
        <f>IF(BQ10="","",_xlfn.CONCAT(BP10," nº ",BQ10,", de ",TEXT(BR10,"dd/mm/aaaa")))</f>
        <v>RDC nº 802, de 20/07/2023</v>
      </c>
      <c r="BU10" s="196" t="s">
        <v>186</v>
      </c>
    </row>
    <row r="11" spans="1:73" s="4" customFormat="1" ht="203.7" customHeight="1" x14ac:dyDescent="0.3">
      <c r="A11" s="63" t="s">
        <v>83</v>
      </c>
      <c r="B11" s="63" t="s">
        <v>112</v>
      </c>
      <c r="C11" s="648" t="s">
        <v>113</v>
      </c>
      <c r="D11" s="532" t="s">
        <v>114</v>
      </c>
      <c r="E11" s="533" t="s">
        <v>115</v>
      </c>
      <c r="F11" s="63" t="s">
        <v>116</v>
      </c>
      <c r="G11" s="462" t="s">
        <v>117</v>
      </c>
      <c r="H11" s="7" t="s">
        <v>90</v>
      </c>
      <c r="I11" s="662" t="s">
        <v>187</v>
      </c>
      <c r="J11" s="15" t="s">
        <v>119</v>
      </c>
      <c r="K11" s="15" t="s">
        <v>120</v>
      </c>
      <c r="L11" s="683" t="s">
        <v>146</v>
      </c>
      <c r="M11" s="675" t="s">
        <v>95</v>
      </c>
      <c r="N11" s="7" t="s">
        <v>188</v>
      </c>
      <c r="O11" s="7" t="s">
        <v>189</v>
      </c>
      <c r="P11" s="7" t="s">
        <v>124</v>
      </c>
      <c r="Q11" s="593" t="s">
        <v>190</v>
      </c>
      <c r="R11" s="736" t="s">
        <v>100</v>
      </c>
      <c r="S11" s="749" t="s">
        <v>126</v>
      </c>
      <c r="T11" s="20" t="s">
        <v>127</v>
      </c>
      <c r="U11" s="7">
        <v>39</v>
      </c>
      <c r="V11" s="392">
        <v>45134</v>
      </c>
      <c r="W11" s="26" t="str">
        <f>IF(U11="","",_xlfn.CONCAT(T11," nº ",U11,", ","de ",TEXT(V11,"dd/mm/aaaa")))</f>
        <v>Termo de Abertura de Processo (TAP) nº 39, de 27/07/2023</v>
      </c>
      <c r="X11" s="30" t="s">
        <v>191</v>
      </c>
      <c r="Y11" s="7" t="str">
        <f t="shared" si="1"/>
        <v xml:space="preserve">Dispensa da AIR; Dispensa da CP; ARR não obrigatória </v>
      </c>
      <c r="Z11" s="128" t="s">
        <v>192</v>
      </c>
      <c r="AA11" s="7" t="s">
        <v>193</v>
      </c>
      <c r="AB11" s="128"/>
      <c r="AC11" s="128"/>
      <c r="AE11" s="471"/>
      <c r="AF11" s="8"/>
      <c r="AG11" s="424"/>
      <c r="AH11" s="8" t="str">
        <f>IF(AG11="","",_xlfn.CONCAT(AF11," ","de ",TEXT(AG11,"dd/mm/aaaa")))</f>
        <v/>
      </c>
      <c r="AI11" s="7"/>
      <c r="AJ11" s="128" t="s">
        <v>108</v>
      </c>
      <c r="AK11" s="128"/>
      <c r="AL11" s="11"/>
      <c r="AM11" s="10"/>
      <c r="AN11" s="10"/>
      <c r="AO11" s="10"/>
      <c r="AR11" s="11"/>
      <c r="AS11" s="10"/>
      <c r="AT11" s="10"/>
      <c r="AU11" s="10"/>
      <c r="AX11" s="220" t="s">
        <v>130</v>
      </c>
      <c r="AY11" s="8" t="s">
        <v>194</v>
      </c>
      <c r="AZ11" s="6"/>
      <c r="BA11" s="8"/>
      <c r="BB11" s="31"/>
      <c r="BC11" s="31"/>
      <c r="BD11" s="31"/>
      <c r="BF11" s="8" t="str">
        <f>IF(BA11="","",_xlfn.CONCAT("Consulta Pública"," nº ",BA11,", de ",TEXT(BB11,"dd/mm/aaaa")))</f>
        <v/>
      </c>
      <c r="BG11" s="134"/>
      <c r="BH11" s="219"/>
      <c r="BJ11" s="10"/>
      <c r="BK11" s="10"/>
      <c r="BL11" s="10"/>
      <c r="BN11" s="4" t="str">
        <f>IF(BI11="","",_xlfn.CONCAT("Consulta Pública"," nº ",BI11,", de ",TEXT(BJ11,"dd/mm/aaaa")))</f>
        <v/>
      </c>
      <c r="BP11" s="390" t="s">
        <v>139</v>
      </c>
      <c r="BQ11" s="425">
        <v>805</v>
      </c>
      <c r="BR11" s="426">
        <v>45131</v>
      </c>
      <c r="BS11" s="426">
        <v>45133</v>
      </c>
      <c r="BT11" s="426" t="str">
        <f>IF(BQ11="","",_xlfn.CONCAT(BP11," nº ",BQ11,", de ",TEXT(BR11,"dd/mm/aaaa")))</f>
        <v>RDC nº 805, de 24/07/2023</v>
      </c>
      <c r="BU11" s="196" t="s">
        <v>195</v>
      </c>
    </row>
    <row r="12" spans="1:73" s="4" customFormat="1" ht="203.7" customHeight="1" x14ac:dyDescent="0.3">
      <c r="A12" s="63" t="s">
        <v>83</v>
      </c>
      <c r="B12" s="63" t="s">
        <v>112</v>
      </c>
      <c r="C12" s="648" t="s">
        <v>113</v>
      </c>
      <c r="D12" s="532" t="s">
        <v>114</v>
      </c>
      <c r="E12" s="533" t="s">
        <v>115</v>
      </c>
      <c r="F12" s="63" t="s">
        <v>116</v>
      </c>
      <c r="G12" s="462" t="s">
        <v>117</v>
      </c>
      <c r="H12" s="7" t="s">
        <v>90</v>
      </c>
      <c r="I12" s="661" t="s">
        <v>196</v>
      </c>
      <c r="J12" s="63" t="s">
        <v>119</v>
      </c>
      <c r="K12" s="63" t="s">
        <v>120</v>
      </c>
      <c r="L12" s="660" t="s">
        <v>121</v>
      </c>
      <c r="M12" s="660" t="s">
        <v>95</v>
      </c>
      <c r="N12" s="63" t="s">
        <v>197</v>
      </c>
      <c r="O12" s="63" t="s">
        <v>198</v>
      </c>
      <c r="P12" s="63" t="s">
        <v>124</v>
      </c>
      <c r="Q12" s="49" t="s">
        <v>144</v>
      </c>
      <c r="R12" s="736" t="s">
        <v>100</v>
      </c>
      <c r="S12" s="734" t="s">
        <v>199</v>
      </c>
      <c r="T12" s="63" t="s">
        <v>127</v>
      </c>
      <c r="U12" s="63">
        <v>80</v>
      </c>
      <c r="V12" s="94">
        <v>45224</v>
      </c>
      <c r="W12" s="55" t="str">
        <f t="shared" ref="W12" si="9">IF(U12="","",_xlfn.CONCAT(T12," nº ",U12,", ","de ",TEXT(V12,"dd/mm/aaaa")))</f>
        <v>Termo de Abertura de Processo (TAP) nº 80, de 25/10/2023</v>
      </c>
      <c r="X12" s="89" t="s">
        <v>200</v>
      </c>
      <c r="Y12" s="63" t="str">
        <f t="shared" si="1"/>
        <v xml:space="preserve">Não aplicabilidade da AIR; Dispensa da CP; ARR não obrigatória </v>
      </c>
      <c r="Z12" s="63" t="s">
        <v>129</v>
      </c>
      <c r="AA12" s="7"/>
      <c r="AB12" s="128"/>
      <c r="AC12" s="128"/>
      <c r="AE12" s="471"/>
      <c r="AF12" s="8"/>
      <c r="AG12" s="424"/>
      <c r="AH12" s="8" t="str">
        <f>IF(AG12="","",_xlfn.CONCAT(AF12," ","de ",TEXT(AG12,"dd/mm/aaaa")))</f>
        <v/>
      </c>
      <c r="AI12" s="7"/>
      <c r="AJ12" s="63" t="s">
        <v>108</v>
      </c>
      <c r="AK12" s="128"/>
      <c r="AL12" s="11"/>
      <c r="AM12" s="10"/>
      <c r="AN12" s="10"/>
      <c r="AO12" s="10"/>
      <c r="AR12" s="11"/>
      <c r="AS12" s="10"/>
      <c r="AT12" s="10"/>
      <c r="AU12" s="10"/>
      <c r="AX12" s="98" t="s">
        <v>130</v>
      </c>
      <c r="AY12" s="62" t="s">
        <v>194</v>
      </c>
      <c r="AZ12" s="6"/>
      <c r="BA12" s="8"/>
      <c r="BB12" s="31"/>
      <c r="BC12" s="31"/>
      <c r="BD12" s="31"/>
      <c r="BF12" s="8" t="str">
        <f>IF(BA12="","",_xlfn.CONCAT("Consulta Pública"," nº ",BA12,", de ",TEXT(BB12,"dd/mm/aaaa")))</f>
        <v/>
      </c>
      <c r="BG12" s="134"/>
      <c r="BH12" s="219"/>
      <c r="BJ12" s="10"/>
      <c r="BK12" s="10"/>
      <c r="BL12" s="10"/>
      <c r="BN12" s="4" t="str">
        <f>IF(BI12="","",_xlfn.CONCAT("Consulta Pública"," nº ",BI12,", de ",TEXT(BJ12,"dd/mm/aaaa")))</f>
        <v/>
      </c>
      <c r="BP12" s="63"/>
      <c r="BQ12" s="389"/>
      <c r="BR12" s="393"/>
      <c r="BS12" s="393"/>
      <c r="BT12" s="394"/>
      <c r="BU12" s="121"/>
    </row>
    <row r="13" spans="1:73" s="4" customFormat="1" ht="250.95" customHeight="1" x14ac:dyDescent="0.3">
      <c r="A13" s="63" t="s">
        <v>83</v>
      </c>
      <c r="B13" s="63" t="s">
        <v>201</v>
      </c>
      <c r="C13" s="648" t="s">
        <v>202</v>
      </c>
      <c r="D13" s="86" t="s">
        <v>203</v>
      </c>
      <c r="E13" s="86" t="s">
        <v>204</v>
      </c>
      <c r="F13" s="63" t="s">
        <v>205</v>
      </c>
      <c r="G13" s="63" t="s">
        <v>206</v>
      </c>
      <c r="H13" s="63" t="s">
        <v>90</v>
      </c>
      <c r="I13" s="661" t="s">
        <v>207</v>
      </c>
      <c r="J13" s="63" t="s">
        <v>92</v>
      </c>
      <c r="K13" s="63" t="s">
        <v>93</v>
      </c>
      <c r="L13" s="660" t="s">
        <v>208</v>
      </c>
      <c r="M13" s="660" t="s">
        <v>209</v>
      </c>
      <c r="N13" s="63" t="s">
        <v>210</v>
      </c>
      <c r="O13" s="63" t="s">
        <v>202</v>
      </c>
      <c r="P13" s="63" t="s">
        <v>124</v>
      </c>
      <c r="Q13" s="62" t="s">
        <v>211</v>
      </c>
      <c r="R13" s="737" t="s">
        <v>100</v>
      </c>
      <c r="S13" s="734" t="s">
        <v>212</v>
      </c>
      <c r="T13" s="61" t="s">
        <v>102</v>
      </c>
      <c r="U13" s="61">
        <v>46</v>
      </c>
      <c r="V13" s="94">
        <v>42921</v>
      </c>
      <c r="W13" s="63" t="str">
        <f t="shared" si="0"/>
        <v>Despacho de Iniciativa (DI) nº 46, de 05/07/2017</v>
      </c>
      <c r="X13" s="89" t="s">
        <v>214</v>
      </c>
      <c r="Y13" s="63" t="str">
        <f t="shared" si="1"/>
        <v xml:space="preserve">Realização da AIR; Realização da CP; ARR não obrigatória </v>
      </c>
      <c r="Z13" s="63" t="s">
        <v>104</v>
      </c>
      <c r="AA13" s="63"/>
      <c r="AB13" s="104"/>
      <c r="AC13" s="104"/>
      <c r="AD13" s="87"/>
      <c r="AE13" s="240" t="s">
        <v>215</v>
      </c>
      <c r="AF13" s="62"/>
      <c r="AG13" s="97"/>
      <c r="AH13" s="87" t="str">
        <f t="shared" si="2"/>
        <v/>
      </c>
      <c r="AI13" s="63"/>
      <c r="AJ13" s="63" t="s">
        <v>108</v>
      </c>
      <c r="AK13" s="63"/>
      <c r="AL13" s="96"/>
      <c r="AM13" s="97"/>
      <c r="AN13" s="97"/>
      <c r="AO13" s="97"/>
      <c r="AP13" s="87"/>
      <c r="AQ13" s="87"/>
      <c r="AR13" s="96"/>
      <c r="AS13" s="97"/>
      <c r="AT13" s="97"/>
      <c r="AU13" s="97"/>
      <c r="AV13" s="87"/>
      <c r="AW13" s="87"/>
      <c r="AX13" s="63" t="s">
        <v>109</v>
      </c>
      <c r="AY13" s="87"/>
      <c r="AZ13" s="63" t="s">
        <v>216</v>
      </c>
      <c r="BA13" s="62"/>
      <c r="BB13" s="99"/>
      <c r="BC13" s="87"/>
      <c r="BD13" s="99"/>
      <c r="BE13" s="87"/>
      <c r="BF13" s="63" t="str">
        <f t="shared" si="3"/>
        <v/>
      </c>
      <c r="BG13" s="89"/>
      <c r="BH13" s="86"/>
      <c r="BI13" s="87"/>
      <c r="BJ13" s="97"/>
      <c r="BK13" s="97"/>
      <c r="BL13" s="97"/>
      <c r="BM13" s="87"/>
      <c r="BN13" s="87" t="str">
        <f t="shared" si="4"/>
        <v/>
      </c>
      <c r="BO13" s="87"/>
      <c r="BP13" s="87"/>
      <c r="BQ13" s="62"/>
      <c r="BR13" s="99"/>
      <c r="BS13" s="99"/>
      <c r="BT13" s="98" t="str">
        <f t="shared" si="7"/>
        <v/>
      </c>
      <c r="BU13" s="100"/>
    </row>
    <row r="14" spans="1:73" s="4" customFormat="1" ht="127.2" customHeight="1" x14ac:dyDescent="0.3">
      <c r="A14" s="63" t="s">
        <v>83</v>
      </c>
      <c r="B14" s="63" t="s">
        <v>201</v>
      </c>
      <c r="C14" s="648" t="s">
        <v>202</v>
      </c>
      <c r="D14" s="407" t="s">
        <v>203</v>
      </c>
      <c r="E14" s="86" t="s">
        <v>204</v>
      </c>
      <c r="F14" s="63" t="s">
        <v>205</v>
      </c>
      <c r="G14" s="63" t="s">
        <v>206</v>
      </c>
      <c r="H14" s="7" t="s">
        <v>90</v>
      </c>
      <c r="I14" s="663" t="s">
        <v>217</v>
      </c>
      <c r="J14" s="15" t="s">
        <v>92</v>
      </c>
      <c r="K14" s="15" t="s">
        <v>93</v>
      </c>
      <c r="L14" s="683" t="s">
        <v>208</v>
      </c>
      <c r="M14" s="675" t="s">
        <v>209</v>
      </c>
      <c r="N14" s="7" t="s">
        <v>218</v>
      </c>
      <c r="O14" s="7" t="s">
        <v>219</v>
      </c>
      <c r="P14" s="7" t="s">
        <v>124</v>
      </c>
      <c r="Q14" s="62" t="s">
        <v>211</v>
      </c>
      <c r="R14" s="737" t="s">
        <v>100</v>
      </c>
      <c r="S14" s="749" t="s">
        <v>212</v>
      </c>
      <c r="T14" s="436" t="s">
        <v>127</v>
      </c>
      <c r="U14" s="390">
        <v>34</v>
      </c>
      <c r="V14" s="392">
        <v>44653</v>
      </c>
      <c r="W14" s="26" t="str">
        <f>IF(U14="","",_xlfn.CONCAT(T14," nº ",U14,", ","de ",TEXT(V14,"dd/mm/aaaa")))</f>
        <v>Termo de Abertura de Processo (TAP) nº 34, de 02/04/2022</v>
      </c>
      <c r="X14" s="30" t="s">
        <v>220</v>
      </c>
      <c r="Y14" s="63" t="str">
        <f t="shared" si="1"/>
        <v xml:space="preserve">Realização da AIR; Realização da CP; ARR não obrigatória </v>
      </c>
      <c r="Z14" s="7" t="s">
        <v>104</v>
      </c>
      <c r="AA14" s="7"/>
      <c r="AE14" s="9" t="s">
        <v>215</v>
      </c>
      <c r="AF14" s="8"/>
      <c r="AG14" s="10"/>
      <c r="AH14" s="4" t="str">
        <f>IF(AG14="","",_xlfn.CONCAT(AF14," ","de ",TEXT(AG14,"dd/mm/aaaa")))</f>
        <v/>
      </c>
      <c r="AI14" s="7"/>
      <c r="AJ14" s="7" t="s">
        <v>108</v>
      </c>
      <c r="AK14" s="7"/>
      <c r="AL14" s="11"/>
      <c r="AM14" s="10"/>
      <c r="AN14" s="10"/>
      <c r="AO14" s="10"/>
      <c r="AR14" s="11"/>
      <c r="AS14" s="10"/>
      <c r="AT14" s="10"/>
      <c r="AU14" s="10"/>
      <c r="AX14" s="8" t="s">
        <v>109</v>
      </c>
      <c r="AZ14" s="6" t="s">
        <v>216</v>
      </c>
      <c r="BA14" s="8"/>
      <c r="BB14" s="31"/>
      <c r="BC14" s="31"/>
      <c r="BD14" s="31"/>
      <c r="BF14" s="8" t="str">
        <f>IF(BA14="","",_xlfn.CONCAT("Consulta Pública"," nº ",BA14,", de ",TEXT(BB14,"dd/mm/aaaa")))</f>
        <v/>
      </c>
      <c r="BG14" s="134"/>
      <c r="BH14" s="6"/>
      <c r="BJ14" s="10"/>
      <c r="BK14" s="10"/>
      <c r="BL14" s="10"/>
      <c r="BN14" s="4" t="str">
        <f>IF(BI14="","",_xlfn.CONCAT("Consulta Pública"," nº ",BI14,", de ",TEXT(BJ14,"dd/mm/aaaa")))</f>
        <v/>
      </c>
      <c r="BQ14" s="8"/>
      <c r="BR14" s="31"/>
      <c r="BS14" s="31"/>
      <c r="BT14" s="25" t="str">
        <f>IF(BQ14="","",_xlfn.CONCAT(BP14," nº ",BQ14,", de ",TEXT(BR14,"dd/mm/aaaa")))</f>
        <v/>
      </c>
      <c r="BU14" s="22"/>
    </row>
    <row r="15" spans="1:73" s="4" customFormat="1" ht="187.2" x14ac:dyDescent="0.3">
      <c r="A15" s="63" t="s">
        <v>83</v>
      </c>
      <c r="B15" s="63" t="s">
        <v>221</v>
      </c>
      <c r="C15" s="648" t="s">
        <v>222</v>
      </c>
      <c r="D15" s="86" t="s">
        <v>223</v>
      </c>
      <c r="E15" s="86" t="s">
        <v>224</v>
      </c>
      <c r="F15" s="63" t="s">
        <v>225</v>
      </c>
      <c r="G15" s="63" t="s">
        <v>89</v>
      </c>
      <c r="H15" s="63" t="s">
        <v>90</v>
      </c>
      <c r="I15" s="660" t="s">
        <v>226</v>
      </c>
      <c r="J15" s="63" t="s">
        <v>92</v>
      </c>
      <c r="K15" s="63" t="s">
        <v>93</v>
      </c>
      <c r="L15" s="661" t="s">
        <v>94</v>
      </c>
      <c r="M15" s="660" t="s">
        <v>209</v>
      </c>
      <c r="N15" s="63" t="s">
        <v>227</v>
      </c>
      <c r="O15" s="63" t="s">
        <v>228</v>
      </c>
      <c r="P15" s="63" t="s">
        <v>98</v>
      </c>
      <c r="Q15" s="62"/>
      <c r="R15" s="737" t="s">
        <v>100</v>
      </c>
      <c r="S15" s="734" t="s">
        <v>212</v>
      </c>
      <c r="T15" s="61" t="s">
        <v>102</v>
      </c>
      <c r="U15" s="61">
        <v>105</v>
      </c>
      <c r="V15" s="94">
        <v>42321</v>
      </c>
      <c r="W15" s="63" t="str">
        <f t="shared" si="0"/>
        <v>Despacho de Iniciativa (DI) nº 105, de 13/11/2015</v>
      </c>
      <c r="X15" s="89" t="s">
        <v>229</v>
      </c>
      <c r="Y15" s="63" t="str">
        <f t="shared" si="1"/>
        <v xml:space="preserve">Realização da AIR; Realização da CP; ARR não obrigatória </v>
      </c>
      <c r="Z15" s="63" t="s">
        <v>104</v>
      </c>
      <c r="AA15" s="63"/>
      <c r="AB15" s="104"/>
      <c r="AC15" s="104"/>
      <c r="AD15" s="87"/>
      <c r="AE15" s="240" t="s">
        <v>215</v>
      </c>
      <c r="AF15" s="62"/>
      <c r="AG15" s="97"/>
      <c r="AH15" s="87" t="str">
        <f t="shared" si="2"/>
        <v/>
      </c>
      <c r="AI15" s="63"/>
      <c r="AJ15" s="63" t="s">
        <v>108</v>
      </c>
      <c r="AK15" s="63"/>
      <c r="AL15" s="96"/>
      <c r="AM15" s="97"/>
      <c r="AN15" s="97"/>
      <c r="AO15" s="97"/>
      <c r="AP15" s="87"/>
      <c r="AQ15" s="87"/>
      <c r="AR15" s="96"/>
      <c r="AS15" s="97"/>
      <c r="AT15" s="97"/>
      <c r="AU15" s="97"/>
      <c r="AV15" s="87"/>
      <c r="AW15" s="87"/>
      <c r="AX15" s="63" t="s">
        <v>109</v>
      </c>
      <c r="AY15" s="87"/>
      <c r="AZ15" s="63" t="s">
        <v>216</v>
      </c>
      <c r="BA15" s="62"/>
      <c r="BB15" s="99"/>
      <c r="BC15" s="87"/>
      <c r="BD15" s="99"/>
      <c r="BE15" s="87"/>
      <c r="BF15" s="63" t="str">
        <f t="shared" si="3"/>
        <v/>
      </c>
      <c r="BG15" s="89" t="s">
        <v>230</v>
      </c>
      <c r="BH15" s="86"/>
      <c r="BI15" s="87"/>
      <c r="BJ15" s="97"/>
      <c r="BK15" s="97"/>
      <c r="BL15" s="97"/>
      <c r="BM15" s="87"/>
      <c r="BN15" s="87" t="str">
        <f t="shared" si="4"/>
        <v/>
      </c>
      <c r="BO15" s="87"/>
      <c r="BP15" s="87"/>
      <c r="BQ15" s="62"/>
      <c r="BR15" s="99"/>
      <c r="BS15" s="99"/>
      <c r="BT15" s="98" t="str">
        <f t="shared" si="7"/>
        <v/>
      </c>
      <c r="BU15" s="100"/>
    </row>
    <row r="16" spans="1:73" s="4" customFormat="1" ht="177" customHeight="1" x14ac:dyDescent="0.3">
      <c r="A16" s="63" t="s">
        <v>83</v>
      </c>
      <c r="B16" s="63" t="s">
        <v>231</v>
      </c>
      <c r="C16" s="648" t="s">
        <v>232</v>
      </c>
      <c r="D16" s="86" t="s">
        <v>233</v>
      </c>
      <c r="E16" s="86" t="s">
        <v>234</v>
      </c>
      <c r="F16" s="63" t="s">
        <v>88</v>
      </c>
      <c r="G16" s="63" t="s">
        <v>235</v>
      </c>
      <c r="H16" s="63" t="s">
        <v>236</v>
      </c>
      <c r="I16" s="661" t="s">
        <v>237</v>
      </c>
      <c r="J16" s="63" t="s">
        <v>176</v>
      </c>
      <c r="K16" s="63" t="s">
        <v>177</v>
      </c>
      <c r="L16" s="660" t="s">
        <v>178</v>
      </c>
      <c r="M16" s="660" t="s">
        <v>238</v>
      </c>
      <c r="N16" s="63" t="s">
        <v>239</v>
      </c>
      <c r="O16" s="63" t="s">
        <v>240</v>
      </c>
      <c r="P16" s="49" t="s">
        <v>124</v>
      </c>
      <c r="Q16" s="49" t="s">
        <v>241</v>
      </c>
      <c r="R16" s="735" t="s">
        <v>100</v>
      </c>
      <c r="S16" s="734" t="s">
        <v>126</v>
      </c>
      <c r="T16" s="63" t="s">
        <v>127</v>
      </c>
      <c r="U16" s="63">
        <v>5</v>
      </c>
      <c r="V16" s="88">
        <v>44222</v>
      </c>
      <c r="W16" s="63" t="str">
        <f t="shared" si="0"/>
        <v>Termo de Abertura de Processo (TAP) nº 5, de 26/01/2021</v>
      </c>
      <c r="X16" s="101" t="s">
        <v>242</v>
      </c>
      <c r="Y16" s="63" t="str">
        <f t="shared" si="1"/>
        <v>Dispensa da AIR; Realização da CP; Realização da ARR obrigatória</v>
      </c>
      <c r="Z16" s="63" t="s">
        <v>192</v>
      </c>
      <c r="AA16" s="63" t="s">
        <v>131</v>
      </c>
      <c r="AB16" s="63"/>
      <c r="AC16" s="63"/>
      <c r="AD16" s="87"/>
      <c r="AE16" s="90"/>
      <c r="AF16" s="62"/>
      <c r="AG16" s="97"/>
      <c r="AH16" s="87" t="str">
        <f t="shared" si="2"/>
        <v/>
      </c>
      <c r="AI16" s="63"/>
      <c r="AJ16" s="63" t="s">
        <v>243</v>
      </c>
      <c r="AK16" s="63"/>
      <c r="AL16" s="96"/>
      <c r="AM16" s="97"/>
      <c r="AN16" s="97"/>
      <c r="AO16" s="97"/>
      <c r="AP16" s="87"/>
      <c r="AQ16" s="87"/>
      <c r="AR16" s="96"/>
      <c r="AS16" s="97"/>
      <c r="AT16" s="97"/>
      <c r="AU16" s="97"/>
      <c r="AV16" s="87"/>
      <c r="AW16" s="87"/>
      <c r="AX16" s="98" t="s">
        <v>109</v>
      </c>
      <c r="AY16" s="87"/>
      <c r="AZ16" s="63" t="s">
        <v>110</v>
      </c>
      <c r="BA16" s="61">
        <v>1032</v>
      </c>
      <c r="BB16" s="94">
        <v>44293</v>
      </c>
      <c r="BC16" s="94">
        <v>44301</v>
      </c>
      <c r="BD16" s="94">
        <v>44330</v>
      </c>
      <c r="BE16" s="87"/>
      <c r="BF16" s="63" t="str">
        <f t="shared" si="3"/>
        <v>Consulta Pública nº 1032, de 07/04/2021</v>
      </c>
      <c r="BG16" s="102" t="s">
        <v>244</v>
      </c>
      <c r="BH16" s="86"/>
      <c r="BI16" s="87"/>
      <c r="BJ16" s="97"/>
      <c r="BK16" s="97"/>
      <c r="BL16" s="97"/>
      <c r="BM16" s="87"/>
      <c r="BN16" s="87" t="str">
        <f t="shared" si="4"/>
        <v/>
      </c>
      <c r="BO16" s="87"/>
      <c r="BP16" s="62" t="s">
        <v>139</v>
      </c>
      <c r="BQ16" s="62">
        <v>735</v>
      </c>
      <c r="BR16" s="99">
        <v>44755</v>
      </c>
      <c r="BS16" s="99">
        <v>44757</v>
      </c>
      <c r="BT16" s="98" t="str">
        <f t="shared" si="7"/>
        <v>RDC nº 735, de 13/07/2022</v>
      </c>
      <c r="BU16" s="121" t="s">
        <v>245</v>
      </c>
    </row>
    <row r="17" spans="1:73" s="7" customFormat="1" ht="223.95" customHeight="1" x14ac:dyDescent="0.3">
      <c r="A17" s="63" t="s">
        <v>83</v>
      </c>
      <c r="B17" s="63" t="s">
        <v>231</v>
      </c>
      <c r="C17" s="648" t="s">
        <v>232</v>
      </c>
      <c r="D17" s="86" t="s">
        <v>233</v>
      </c>
      <c r="E17" s="86" t="s">
        <v>234</v>
      </c>
      <c r="F17" s="63" t="s">
        <v>88</v>
      </c>
      <c r="G17" s="63" t="s">
        <v>235</v>
      </c>
      <c r="H17" s="63" t="s">
        <v>236</v>
      </c>
      <c r="I17" s="661" t="s">
        <v>237</v>
      </c>
      <c r="J17" s="63" t="s">
        <v>176</v>
      </c>
      <c r="K17" s="63" t="s">
        <v>177</v>
      </c>
      <c r="L17" s="660" t="s">
        <v>178</v>
      </c>
      <c r="M17" s="660" t="s">
        <v>238</v>
      </c>
      <c r="N17" s="63" t="s">
        <v>247</v>
      </c>
      <c r="O17" s="116" t="s">
        <v>248</v>
      </c>
      <c r="P17" s="49" t="s">
        <v>246</v>
      </c>
      <c r="Q17" s="49"/>
      <c r="R17" s="735" t="s">
        <v>100</v>
      </c>
      <c r="S17" s="734" t="s">
        <v>126</v>
      </c>
      <c r="T17" s="63" t="s">
        <v>127</v>
      </c>
      <c r="U17" s="61">
        <v>5</v>
      </c>
      <c r="V17" s="94">
        <v>44222</v>
      </c>
      <c r="W17" s="55" t="str">
        <f t="shared" ref="W17" si="10">IF(U17="","",_xlfn.CONCAT(T17," nº ",U17,", ","de ",TEXT(V17,"dd/mm/aaaa")))</f>
        <v>Termo de Abertura de Processo (TAP) nº 5, de 26/01/2021</v>
      </c>
      <c r="X17" s="101" t="s">
        <v>242</v>
      </c>
      <c r="Y17" s="63" t="str">
        <f t="shared" si="1"/>
        <v>Dispensa da AIR; Realização da CP; Realização da ARR obrigatória</v>
      </c>
      <c r="Z17" s="63" t="s">
        <v>192</v>
      </c>
      <c r="AA17" s="63" t="s">
        <v>131</v>
      </c>
      <c r="AB17" s="63"/>
      <c r="AC17" s="63"/>
      <c r="AD17" s="87"/>
      <c r="AE17" s="90"/>
      <c r="AF17" s="62"/>
      <c r="AG17" s="97"/>
      <c r="AH17" s="87"/>
      <c r="AI17" s="63"/>
      <c r="AJ17" s="63" t="s">
        <v>243</v>
      </c>
      <c r="AK17" s="63"/>
      <c r="AL17" s="96"/>
      <c r="AM17" s="97"/>
      <c r="AN17" s="97"/>
      <c r="AO17" s="97"/>
      <c r="AP17" s="87"/>
      <c r="AQ17" s="87"/>
      <c r="AR17" s="96"/>
      <c r="AS17" s="97"/>
      <c r="AT17" s="97"/>
      <c r="AU17" s="97"/>
      <c r="AV17" s="87"/>
      <c r="AW17" s="87"/>
      <c r="AX17" s="98" t="s">
        <v>109</v>
      </c>
      <c r="AY17" s="87"/>
      <c r="AZ17" s="63" t="s">
        <v>110</v>
      </c>
      <c r="BA17" s="61">
        <v>1034</v>
      </c>
      <c r="BB17" s="94">
        <v>44293</v>
      </c>
      <c r="BC17" s="94">
        <v>44301</v>
      </c>
      <c r="BD17" s="94">
        <v>44330</v>
      </c>
      <c r="BE17" s="87"/>
      <c r="BF17" s="63" t="str">
        <f t="shared" ref="BF17" si="11">IF(BA17="","",_xlfn.CONCAT("Consulta Pública"," nº ",BA17,", de ",TEXT(BB17,"dd/mm/aaaa")))</f>
        <v>Consulta Pública nº 1034, de 07/04/2021</v>
      </c>
      <c r="BG17" s="103" t="s">
        <v>249</v>
      </c>
      <c r="BH17" s="86"/>
      <c r="BI17" s="87"/>
      <c r="BJ17" s="97"/>
      <c r="BK17" s="97"/>
      <c r="BL17" s="97"/>
      <c r="BM17" s="87"/>
      <c r="BN17" s="87"/>
      <c r="BO17" s="87"/>
      <c r="BP17" s="62" t="s">
        <v>250</v>
      </c>
      <c r="BQ17" s="62">
        <v>163</v>
      </c>
      <c r="BR17" s="99">
        <v>44755</v>
      </c>
      <c r="BS17" s="99">
        <v>44757</v>
      </c>
      <c r="BT17" s="98" t="str">
        <f t="shared" si="7"/>
        <v>IN nº 163, de 13/07/2022</v>
      </c>
      <c r="BU17" s="121" t="s">
        <v>251</v>
      </c>
    </row>
    <row r="18" spans="1:73" s="4" customFormat="1" ht="86.4" x14ac:dyDescent="0.3">
      <c r="A18" s="63" t="s">
        <v>83</v>
      </c>
      <c r="B18" s="63" t="s">
        <v>252</v>
      </c>
      <c r="C18" s="648" t="s">
        <v>253</v>
      </c>
      <c r="D18" s="86" t="s">
        <v>254</v>
      </c>
      <c r="E18" s="86" t="s">
        <v>255</v>
      </c>
      <c r="F18" s="63" t="s">
        <v>88</v>
      </c>
      <c r="G18" s="63" t="s">
        <v>256</v>
      </c>
      <c r="H18" s="63" t="s">
        <v>90</v>
      </c>
      <c r="I18" s="661" t="s">
        <v>257</v>
      </c>
      <c r="J18" s="63" t="s">
        <v>176</v>
      </c>
      <c r="K18" s="63" t="s">
        <v>177</v>
      </c>
      <c r="L18" s="660" t="s">
        <v>178</v>
      </c>
      <c r="M18" s="693" t="s">
        <v>258</v>
      </c>
      <c r="N18" s="63" t="s">
        <v>259</v>
      </c>
      <c r="O18" s="63" t="s">
        <v>260</v>
      </c>
      <c r="P18" s="49" t="s">
        <v>124</v>
      </c>
      <c r="Q18" s="49" t="s">
        <v>261</v>
      </c>
      <c r="R18" s="735" t="s">
        <v>100</v>
      </c>
      <c r="S18" s="734" t="s">
        <v>262</v>
      </c>
      <c r="T18" s="63" t="s">
        <v>102</v>
      </c>
      <c r="U18" s="61">
        <v>213</v>
      </c>
      <c r="V18" s="94">
        <v>43346</v>
      </c>
      <c r="W18" s="55" t="str">
        <f t="shared" si="0"/>
        <v>Despacho de Iniciativa (DI) nº 213, de 03/09/2018</v>
      </c>
      <c r="X18" s="89" t="s">
        <v>263</v>
      </c>
      <c r="Y18" s="63" t="str">
        <f t="shared" si="1"/>
        <v xml:space="preserve">Realização da AIR; Realização da CP; ARR não obrigatória </v>
      </c>
      <c r="Z18" s="63" t="s">
        <v>104</v>
      </c>
      <c r="AA18" s="63"/>
      <c r="AB18" s="104"/>
      <c r="AC18" s="104"/>
      <c r="AD18" s="87"/>
      <c r="AE18" s="240" t="s">
        <v>105</v>
      </c>
      <c r="AF18" s="62" t="s">
        <v>106</v>
      </c>
      <c r="AG18" s="94">
        <v>44260</v>
      </c>
      <c r="AH18" s="63" t="str">
        <f t="shared" ref="AH18:AH64" si="12">IF(AG18="","",_xlfn.CONCAT(AF18," ","de ",TEXT(AG18,"dd/mm/aaaa")))</f>
        <v>REMAI de 05/03/2021</v>
      </c>
      <c r="AI18" s="89" t="s">
        <v>264</v>
      </c>
      <c r="AJ18" s="63" t="s">
        <v>108</v>
      </c>
      <c r="AK18" s="89"/>
      <c r="AL18" s="96"/>
      <c r="AM18" s="97"/>
      <c r="AN18" s="97"/>
      <c r="AO18" s="97"/>
      <c r="AP18" s="87"/>
      <c r="AQ18" s="87"/>
      <c r="AR18" s="96"/>
      <c r="AS18" s="97"/>
      <c r="AT18" s="97"/>
      <c r="AU18" s="97"/>
      <c r="AV18" s="87"/>
      <c r="AW18" s="87"/>
      <c r="AX18" s="63" t="s">
        <v>109</v>
      </c>
      <c r="AY18" s="87"/>
      <c r="AZ18" s="63" t="s">
        <v>110</v>
      </c>
      <c r="BA18" s="105">
        <v>1030</v>
      </c>
      <c r="BB18" s="94">
        <v>44271</v>
      </c>
      <c r="BC18" s="94">
        <v>44279</v>
      </c>
      <c r="BD18" s="94">
        <v>44340</v>
      </c>
      <c r="BE18" s="87"/>
      <c r="BF18" s="63" t="str">
        <f t="shared" si="3"/>
        <v>Consulta Pública nº 1030, de 16/03/2021</v>
      </c>
      <c r="BG18" s="103" t="s">
        <v>265</v>
      </c>
      <c r="BH18" s="86"/>
      <c r="BI18" s="87"/>
      <c r="BJ18" s="97"/>
      <c r="BK18" s="97"/>
      <c r="BL18" s="97"/>
      <c r="BM18" s="87"/>
      <c r="BN18" s="87" t="str">
        <f>IF(BI18="","",_xlfn.CONCAT("Consulta Pública"," nº ",BI18,", de ",TEXT(BJ18,"dd/mm/aaaa")))</f>
        <v/>
      </c>
      <c r="BO18" s="87"/>
      <c r="BP18" s="87"/>
      <c r="BQ18" s="62"/>
      <c r="BR18" s="99"/>
      <c r="BS18" s="99"/>
      <c r="BT18" s="98" t="str">
        <f>IF(BQ18="","",_xlfn.CONCAT(BP18," nº ",BQ18,", de ",TEXT(BR18,"dd/mm/aaaa")))</f>
        <v/>
      </c>
      <c r="BU18" s="100"/>
    </row>
    <row r="19" spans="1:73" s="4" customFormat="1" ht="86.4" x14ac:dyDescent="0.3">
      <c r="A19" s="63" t="s">
        <v>83</v>
      </c>
      <c r="B19" s="63" t="s">
        <v>252</v>
      </c>
      <c r="C19" s="648" t="s">
        <v>253</v>
      </c>
      <c r="D19" s="86" t="s">
        <v>254</v>
      </c>
      <c r="E19" s="86" t="s">
        <v>255</v>
      </c>
      <c r="F19" s="63" t="s">
        <v>88</v>
      </c>
      <c r="G19" s="63" t="s">
        <v>256</v>
      </c>
      <c r="H19" s="63" t="s">
        <v>90</v>
      </c>
      <c r="I19" s="661" t="s">
        <v>257</v>
      </c>
      <c r="J19" s="63" t="s">
        <v>176</v>
      </c>
      <c r="K19" s="63" t="s">
        <v>177</v>
      </c>
      <c r="L19" s="660" t="s">
        <v>178</v>
      </c>
      <c r="M19" s="693" t="s">
        <v>258</v>
      </c>
      <c r="N19" s="63" t="s">
        <v>266</v>
      </c>
      <c r="O19" s="63" t="s">
        <v>267</v>
      </c>
      <c r="P19" s="49" t="s">
        <v>246</v>
      </c>
      <c r="Q19" s="49" t="s">
        <v>99</v>
      </c>
      <c r="R19" s="735" t="s">
        <v>100</v>
      </c>
      <c r="S19" s="734" t="s">
        <v>262</v>
      </c>
      <c r="T19" s="63" t="s">
        <v>102</v>
      </c>
      <c r="U19" s="61">
        <v>213</v>
      </c>
      <c r="V19" s="94">
        <v>43346</v>
      </c>
      <c r="W19" s="63" t="str">
        <f t="shared" si="0"/>
        <v>Despacho de Iniciativa (DI) nº 213, de 03/09/2018</v>
      </c>
      <c r="X19" s="190" t="s">
        <v>263</v>
      </c>
      <c r="Y19" s="63" t="str">
        <f t="shared" si="1"/>
        <v xml:space="preserve">Realização da AIR; Realização da CP; ARR não obrigatória </v>
      </c>
      <c r="Z19" s="63" t="s">
        <v>104</v>
      </c>
      <c r="AA19" s="63"/>
      <c r="AB19" s="104"/>
      <c r="AC19" s="104"/>
      <c r="AD19" s="87"/>
      <c r="AE19" s="242" t="s">
        <v>105</v>
      </c>
      <c r="AF19" s="62" t="s">
        <v>106</v>
      </c>
      <c r="AG19" s="94">
        <v>44260</v>
      </c>
      <c r="AH19" s="63" t="str">
        <f t="shared" si="12"/>
        <v>REMAI de 05/03/2021</v>
      </c>
      <c r="AI19" s="89" t="s">
        <v>264</v>
      </c>
      <c r="AJ19" s="63" t="s">
        <v>108</v>
      </c>
      <c r="AK19" s="89"/>
      <c r="AL19" s="96"/>
      <c r="AM19" s="97"/>
      <c r="AN19" s="97"/>
      <c r="AO19" s="97"/>
      <c r="AP19" s="87"/>
      <c r="AQ19" s="87"/>
      <c r="AR19" s="96"/>
      <c r="AS19" s="97"/>
      <c r="AT19" s="97"/>
      <c r="AU19" s="97"/>
      <c r="AV19" s="87"/>
      <c r="AW19" s="87"/>
      <c r="AX19" s="63" t="s">
        <v>109</v>
      </c>
      <c r="AY19" s="87"/>
      <c r="AZ19" s="63" t="s">
        <v>110</v>
      </c>
      <c r="BA19" s="105">
        <v>1029</v>
      </c>
      <c r="BB19" s="94">
        <v>44271</v>
      </c>
      <c r="BC19" s="94">
        <v>44279</v>
      </c>
      <c r="BD19" s="94">
        <v>44340</v>
      </c>
      <c r="BE19" s="87"/>
      <c r="BF19" s="63" t="str">
        <f t="shared" si="3"/>
        <v>Consulta Pública nº 1029, de 16/03/2021</v>
      </c>
      <c r="BG19" s="89" t="s">
        <v>268</v>
      </c>
      <c r="BH19" s="86"/>
      <c r="BI19" s="87"/>
      <c r="BJ19" s="97"/>
      <c r="BK19" s="97"/>
      <c r="BL19" s="97"/>
      <c r="BM19" s="87"/>
      <c r="BN19" s="87"/>
      <c r="BO19" s="87"/>
      <c r="BP19" s="87"/>
      <c r="BQ19" s="62"/>
      <c r="BR19" s="99"/>
      <c r="BS19" s="99"/>
      <c r="BT19" s="98"/>
      <c r="BU19" s="100"/>
    </row>
    <row r="20" spans="1:73" s="4" customFormat="1" ht="268.95" customHeight="1" x14ac:dyDescent="0.3">
      <c r="A20" s="63" t="s">
        <v>83</v>
      </c>
      <c r="B20" s="63" t="s">
        <v>269</v>
      </c>
      <c r="C20" s="648" t="s">
        <v>270</v>
      </c>
      <c r="D20" s="86" t="s">
        <v>271</v>
      </c>
      <c r="E20" s="86" t="s">
        <v>272</v>
      </c>
      <c r="F20" s="63" t="s">
        <v>205</v>
      </c>
      <c r="G20" s="535" t="s">
        <v>273</v>
      </c>
      <c r="H20" s="63" t="s">
        <v>90</v>
      </c>
      <c r="I20" s="661" t="s">
        <v>274</v>
      </c>
      <c r="J20" s="63" t="s">
        <v>176</v>
      </c>
      <c r="K20" s="63" t="s">
        <v>177</v>
      </c>
      <c r="L20" s="660" t="s">
        <v>178</v>
      </c>
      <c r="M20" s="693" t="s">
        <v>4926</v>
      </c>
      <c r="N20" s="63" t="s">
        <v>276</v>
      </c>
      <c r="O20" s="63" t="s">
        <v>277</v>
      </c>
      <c r="P20" s="63" t="s">
        <v>124</v>
      </c>
      <c r="Q20" s="62" t="s">
        <v>278</v>
      </c>
      <c r="R20" s="735" t="s">
        <v>100</v>
      </c>
      <c r="S20" s="734" t="s">
        <v>262</v>
      </c>
      <c r="T20" s="63" t="s">
        <v>279</v>
      </c>
      <c r="U20" s="61">
        <v>786</v>
      </c>
      <c r="V20" s="94">
        <v>40343</v>
      </c>
      <c r="W20" s="63" t="str">
        <f t="shared" si="0"/>
        <v>Portaria nº 786, de 14/06/2010</v>
      </c>
      <c r="X20" s="241" t="s">
        <v>280</v>
      </c>
      <c r="Y20" s="63" t="str">
        <f t="shared" si="1"/>
        <v xml:space="preserve">Realização da AIR; Realização da CP; ARR não obrigatória </v>
      </c>
      <c r="Z20" s="63" t="s">
        <v>104</v>
      </c>
      <c r="AA20" s="63"/>
      <c r="AB20" s="104"/>
      <c r="AC20" s="104"/>
      <c r="AD20" s="87"/>
      <c r="AE20" s="242" t="s">
        <v>105</v>
      </c>
      <c r="AF20" s="62" t="s">
        <v>106</v>
      </c>
      <c r="AG20" s="94">
        <v>44299</v>
      </c>
      <c r="AH20" s="63" t="str">
        <f t="shared" si="12"/>
        <v>REMAI de 13/04/2021</v>
      </c>
      <c r="AI20" s="101" t="s">
        <v>281</v>
      </c>
      <c r="AJ20" s="63" t="s">
        <v>108</v>
      </c>
      <c r="AK20" s="101"/>
      <c r="AL20" s="96"/>
      <c r="AM20" s="97"/>
      <c r="AN20" s="97"/>
      <c r="AO20" s="97"/>
      <c r="AP20" s="87"/>
      <c r="AQ20" s="87"/>
      <c r="AR20" s="96"/>
      <c r="AS20" s="97"/>
      <c r="AT20" s="97"/>
      <c r="AU20" s="97"/>
      <c r="AV20" s="87"/>
      <c r="AW20" s="87"/>
      <c r="AX20" s="63" t="s">
        <v>109</v>
      </c>
      <c r="AY20" s="87"/>
      <c r="AZ20" s="63" t="s">
        <v>110</v>
      </c>
      <c r="BA20" s="61">
        <v>1046</v>
      </c>
      <c r="BB20" s="94">
        <v>44300</v>
      </c>
      <c r="BC20" s="94">
        <v>44308</v>
      </c>
      <c r="BD20" s="94">
        <v>44452</v>
      </c>
      <c r="BE20" s="87"/>
      <c r="BF20" s="63" t="str">
        <f t="shared" si="3"/>
        <v>Consulta Pública nº 1046, de 14/04/2021</v>
      </c>
      <c r="BG20" s="102" t="s">
        <v>282</v>
      </c>
      <c r="BH20" s="86"/>
      <c r="BI20" s="87"/>
      <c r="BJ20" s="97"/>
      <c r="BK20" s="97"/>
      <c r="BL20" s="97"/>
      <c r="BM20" s="87"/>
      <c r="BN20" s="87" t="str">
        <f>IF(BI20="","",_xlfn.CONCAT("Consulta Pública"," nº ",BI20,", de ",TEXT(BJ20,"dd/mm/aaaa")))</f>
        <v/>
      </c>
      <c r="BO20" s="87"/>
      <c r="BP20" s="87"/>
      <c r="BQ20" s="62"/>
      <c r="BR20" s="99"/>
      <c r="BS20" s="99"/>
      <c r="BT20" s="98" t="str">
        <f t="shared" ref="BT20:BT27" si="13">IF(BQ20="","",_xlfn.CONCAT(BP20," nº ",BQ20,", de ",TEXT(BR20,"dd/mm/aaaa")))</f>
        <v/>
      </c>
      <c r="BU20" s="100"/>
    </row>
    <row r="21" spans="1:73" s="4" customFormat="1" ht="359.4" thickBot="1" x14ac:dyDescent="0.35">
      <c r="A21" s="63" t="s">
        <v>83</v>
      </c>
      <c r="B21" s="63" t="s">
        <v>269</v>
      </c>
      <c r="C21" s="648" t="s">
        <v>270</v>
      </c>
      <c r="D21" s="86" t="s">
        <v>271</v>
      </c>
      <c r="E21" s="86" t="s">
        <v>272</v>
      </c>
      <c r="F21" s="63" t="s">
        <v>205</v>
      </c>
      <c r="G21" s="535" t="s">
        <v>273</v>
      </c>
      <c r="H21" s="63" t="s">
        <v>90</v>
      </c>
      <c r="I21" s="661" t="s">
        <v>283</v>
      </c>
      <c r="J21" s="63" t="s">
        <v>176</v>
      </c>
      <c r="K21" s="63" t="s">
        <v>177</v>
      </c>
      <c r="L21" s="692" t="s">
        <v>178</v>
      </c>
      <c r="M21" s="660" t="s">
        <v>284</v>
      </c>
      <c r="N21" s="489" t="s">
        <v>285</v>
      </c>
      <c r="O21" s="63" t="s">
        <v>286</v>
      </c>
      <c r="P21" s="63" t="s">
        <v>124</v>
      </c>
      <c r="Q21" s="49" t="s">
        <v>287</v>
      </c>
      <c r="R21" s="735" t="s">
        <v>100</v>
      </c>
      <c r="S21" s="734" t="s">
        <v>101</v>
      </c>
      <c r="T21" s="63" t="s">
        <v>102</v>
      </c>
      <c r="U21" s="61">
        <v>270</v>
      </c>
      <c r="V21" s="94">
        <v>43402</v>
      </c>
      <c r="W21" s="63" t="str">
        <f t="shared" si="0"/>
        <v>Despacho de Iniciativa (DI) nº 270, de 29/10/2018</v>
      </c>
      <c r="X21" s="63"/>
      <c r="Y21" s="63" t="str">
        <f t="shared" si="1"/>
        <v xml:space="preserve">Realização da AIR; Realização da CP; ARR não obrigatória </v>
      </c>
      <c r="Z21" s="63" t="s">
        <v>104</v>
      </c>
      <c r="AA21" s="63"/>
      <c r="AB21" s="104"/>
      <c r="AC21" s="104"/>
      <c r="AD21" s="87"/>
      <c r="AE21" s="240" t="s">
        <v>105</v>
      </c>
      <c r="AF21" s="62" t="s">
        <v>106</v>
      </c>
      <c r="AG21" s="94">
        <v>43430</v>
      </c>
      <c r="AH21" s="63" t="str">
        <f t="shared" si="12"/>
        <v>REMAI de 26/11/2018</v>
      </c>
      <c r="AI21" s="61" t="s">
        <v>288</v>
      </c>
      <c r="AJ21" s="63" t="s">
        <v>108</v>
      </c>
      <c r="AK21" s="61"/>
      <c r="AL21" s="96"/>
      <c r="AM21" s="97"/>
      <c r="AN21" s="97"/>
      <c r="AO21" s="97"/>
      <c r="AP21" s="87"/>
      <c r="AQ21" s="87"/>
      <c r="AR21" s="96"/>
      <c r="AS21" s="97"/>
      <c r="AT21" s="97"/>
      <c r="AU21" s="97"/>
      <c r="AV21" s="87"/>
      <c r="AW21" s="87"/>
      <c r="AX21" s="63" t="s">
        <v>109</v>
      </c>
      <c r="AY21" s="87"/>
      <c r="AZ21" s="63" t="s">
        <v>110</v>
      </c>
      <c r="BA21" s="61">
        <v>588</v>
      </c>
      <c r="BB21" s="94">
        <v>43460</v>
      </c>
      <c r="BC21" s="94">
        <v>43469</v>
      </c>
      <c r="BD21" s="94">
        <v>43500</v>
      </c>
      <c r="BE21" s="87"/>
      <c r="BF21" s="63" t="str">
        <f t="shared" si="3"/>
        <v>Consulta Pública nº 588, de 26/12/2018</v>
      </c>
      <c r="BG21" s="102" t="s">
        <v>289</v>
      </c>
      <c r="BH21" s="86"/>
      <c r="BI21" s="87"/>
      <c r="BJ21" s="97"/>
      <c r="BK21" s="97"/>
      <c r="BL21" s="97"/>
      <c r="BM21" s="87"/>
      <c r="BN21" s="87"/>
      <c r="BO21" s="87"/>
      <c r="BP21" s="87"/>
      <c r="BQ21" s="62"/>
      <c r="BR21" s="99"/>
      <c r="BS21" s="99"/>
      <c r="BT21" s="98" t="str">
        <f t="shared" si="13"/>
        <v/>
      </c>
      <c r="BU21" s="100"/>
    </row>
    <row r="22" spans="1:73" s="4" customFormat="1" ht="245.4" thickBot="1" x14ac:dyDescent="0.35">
      <c r="A22" s="63" t="s">
        <v>83</v>
      </c>
      <c r="B22" s="63" t="s">
        <v>269</v>
      </c>
      <c r="C22" s="648" t="s">
        <v>270</v>
      </c>
      <c r="D22" s="86" t="s">
        <v>271</v>
      </c>
      <c r="E22" s="86" t="s">
        <v>272</v>
      </c>
      <c r="F22" s="63" t="s">
        <v>205</v>
      </c>
      <c r="G22" s="535" t="s">
        <v>273</v>
      </c>
      <c r="H22" s="63" t="s">
        <v>90</v>
      </c>
      <c r="I22" s="661" t="s">
        <v>290</v>
      </c>
      <c r="J22" s="63" t="s">
        <v>176</v>
      </c>
      <c r="K22" s="63" t="s">
        <v>177</v>
      </c>
      <c r="L22" s="693" t="s">
        <v>178</v>
      </c>
      <c r="M22" s="693" t="s">
        <v>258</v>
      </c>
      <c r="N22" s="63" t="s">
        <v>291</v>
      </c>
      <c r="O22" s="63" t="s">
        <v>292</v>
      </c>
      <c r="P22" s="63" t="s">
        <v>98</v>
      </c>
      <c r="Q22" s="62"/>
      <c r="R22" s="738" t="s">
        <v>100</v>
      </c>
      <c r="S22" s="734" t="s">
        <v>262</v>
      </c>
      <c r="T22" s="17" t="s">
        <v>127</v>
      </c>
      <c r="U22" s="333">
        <v>22</v>
      </c>
      <c r="V22" s="336">
        <v>44274</v>
      </c>
      <c r="W22" s="63" t="str">
        <f t="shared" si="0"/>
        <v>Termo de Abertura de Processo (TAP) nº 22, de 19/03/2021</v>
      </c>
      <c r="X22" s="89" t="s">
        <v>293</v>
      </c>
      <c r="Y22" s="63" t="str">
        <f t="shared" si="1"/>
        <v>Dispensa da AIR; Realização da CP; Realização da ARR obrigatória</v>
      </c>
      <c r="Z22" s="63" t="s">
        <v>192</v>
      </c>
      <c r="AA22" s="63" t="s">
        <v>131</v>
      </c>
      <c r="AB22" s="63"/>
      <c r="AC22" s="63"/>
      <c r="AD22" s="87"/>
      <c r="AE22" s="90"/>
      <c r="AF22" s="62"/>
      <c r="AG22" s="356"/>
      <c r="AH22" s="55" t="str">
        <f t="shared" si="12"/>
        <v/>
      </c>
      <c r="AI22" s="63"/>
      <c r="AJ22" s="63" t="s">
        <v>243</v>
      </c>
      <c r="AK22" s="63"/>
      <c r="AL22" s="96"/>
      <c r="AM22" s="97"/>
      <c r="AN22" s="97"/>
      <c r="AO22" s="97"/>
      <c r="AP22" s="87"/>
      <c r="AQ22" s="87"/>
      <c r="AR22" s="96"/>
      <c r="AS22" s="97"/>
      <c r="AT22" s="97"/>
      <c r="AU22" s="97"/>
      <c r="AV22" s="87"/>
      <c r="AW22" s="87"/>
      <c r="AX22" s="98" t="s">
        <v>109</v>
      </c>
      <c r="AY22" s="87"/>
      <c r="AZ22" s="63" t="s">
        <v>110</v>
      </c>
      <c r="BA22" s="372">
        <v>1018</v>
      </c>
      <c r="BB22" s="378">
        <v>44266</v>
      </c>
      <c r="BC22" s="378">
        <v>44279</v>
      </c>
      <c r="BD22" s="378">
        <v>44340</v>
      </c>
      <c r="BE22" s="87"/>
      <c r="BF22" s="63" t="str">
        <f t="shared" si="3"/>
        <v>Consulta Pública nº 1018, de 11/03/2021</v>
      </c>
      <c r="BG22" s="55" t="e">
        <f>VLOOKUP(I22,#REF!,29,FALSE)</f>
        <v>#REF!</v>
      </c>
      <c r="BH22" s="86"/>
      <c r="BI22" s="87"/>
      <c r="BJ22" s="97"/>
      <c r="BK22" s="97"/>
      <c r="BL22" s="97"/>
      <c r="BM22" s="87"/>
      <c r="BN22" s="87"/>
      <c r="BO22" s="87"/>
      <c r="BP22" s="87"/>
      <c r="BQ22" s="62"/>
      <c r="BR22" s="99"/>
      <c r="BS22" s="99"/>
      <c r="BT22" s="98" t="str">
        <f t="shared" si="13"/>
        <v/>
      </c>
      <c r="BU22" s="100"/>
    </row>
    <row r="23" spans="1:73" s="4" customFormat="1" ht="244.8" x14ac:dyDescent="0.3">
      <c r="A23" s="63" t="s">
        <v>83</v>
      </c>
      <c r="B23" s="63" t="s">
        <v>269</v>
      </c>
      <c r="C23" s="648" t="s">
        <v>270</v>
      </c>
      <c r="D23" s="86" t="s">
        <v>271</v>
      </c>
      <c r="E23" s="86" t="s">
        <v>272</v>
      </c>
      <c r="F23" s="63" t="s">
        <v>205</v>
      </c>
      <c r="G23" s="535" t="s">
        <v>273</v>
      </c>
      <c r="H23" s="63" t="s">
        <v>90</v>
      </c>
      <c r="I23" s="663" t="s">
        <v>294</v>
      </c>
      <c r="J23" s="15" t="s">
        <v>176</v>
      </c>
      <c r="K23" s="63" t="s">
        <v>177</v>
      </c>
      <c r="L23" s="683" t="s">
        <v>178</v>
      </c>
      <c r="M23" s="675" t="s">
        <v>258</v>
      </c>
      <c r="N23" s="7" t="s">
        <v>295</v>
      </c>
      <c r="O23" s="7" t="s">
        <v>296</v>
      </c>
      <c r="P23" s="7" t="s">
        <v>124</v>
      </c>
      <c r="Q23" s="122" t="s">
        <v>297</v>
      </c>
      <c r="R23" s="739" t="s">
        <v>100</v>
      </c>
      <c r="S23" s="749" t="s">
        <v>126</v>
      </c>
      <c r="T23" s="20" t="s">
        <v>127</v>
      </c>
      <c r="U23" s="7">
        <v>13</v>
      </c>
      <c r="V23" s="52">
        <v>44608</v>
      </c>
      <c r="W23" s="26" t="str">
        <f>IF(U23="","",_xlfn.CONCAT(T23," nº ",U23,", ","de ",TEXT(V23,"dd/mm/aaaa")))</f>
        <v>Termo de Abertura de Processo (TAP) nº 13, de 16/02/2022</v>
      </c>
      <c r="X23" s="30" t="s">
        <v>298</v>
      </c>
      <c r="Y23" s="63" t="str">
        <f t="shared" si="1"/>
        <v xml:space="preserve">Dispensa da AIR; Dispensa da CP; ARR não obrigatória </v>
      </c>
      <c r="Z23" s="63" t="s">
        <v>192</v>
      </c>
      <c r="AA23" s="7" t="s">
        <v>299</v>
      </c>
      <c r="AB23" s="7"/>
      <c r="AC23" s="7"/>
      <c r="AE23" s="9"/>
      <c r="AF23" s="8"/>
      <c r="AG23" s="10"/>
      <c r="AH23" s="26" t="str">
        <f>IF(AG23="","",_xlfn.CONCAT(AF23," ","de ",TEXT(AG23,"dd/mm/aaaa")))</f>
        <v/>
      </c>
      <c r="AI23" s="7"/>
      <c r="AJ23" s="7" t="s">
        <v>108</v>
      </c>
      <c r="AK23" s="7"/>
      <c r="AL23" s="11"/>
      <c r="AM23" s="10"/>
      <c r="AN23" s="10"/>
      <c r="AO23" s="10"/>
      <c r="AR23" s="11"/>
      <c r="AS23" s="10"/>
      <c r="AT23" s="10"/>
      <c r="AU23" s="10"/>
      <c r="AX23" s="98" t="s">
        <v>130</v>
      </c>
      <c r="AY23" s="8" t="s">
        <v>194</v>
      </c>
      <c r="AZ23" s="6"/>
      <c r="BA23" s="8"/>
      <c r="BB23" s="31"/>
      <c r="BC23" s="31"/>
      <c r="BD23" s="31"/>
      <c r="BF23" s="8" t="str">
        <f>IF(BA23="","",_xlfn.CONCAT("Consulta Pública"," nº ",BA23,", de ",TEXT(BB23,"dd/mm/aaaa")))</f>
        <v/>
      </c>
      <c r="BG23" s="26"/>
      <c r="BH23" s="6"/>
      <c r="BJ23" s="10"/>
      <c r="BK23" s="10"/>
      <c r="BL23" s="10"/>
      <c r="BN23" s="4" t="str">
        <f>IF(BI23="","",_xlfn.CONCAT("Consulta Pública"," nº ",BI23,", de ",TEXT(BJ23,"dd/mm/aaaa")))</f>
        <v/>
      </c>
      <c r="BP23" s="8" t="s">
        <v>139</v>
      </c>
      <c r="BQ23" s="8">
        <v>689</v>
      </c>
      <c r="BR23" s="31">
        <v>44694</v>
      </c>
      <c r="BS23" s="31">
        <v>44699</v>
      </c>
      <c r="BT23" s="25" t="str">
        <f t="shared" si="13"/>
        <v>RDC nº 689, de 13/05/2022</v>
      </c>
      <c r="BU23" s="196" t="s">
        <v>300</v>
      </c>
    </row>
    <row r="24" spans="1:73" s="4" customFormat="1" ht="244.8" x14ac:dyDescent="0.3">
      <c r="A24" s="63" t="s">
        <v>83</v>
      </c>
      <c r="B24" s="63" t="s">
        <v>269</v>
      </c>
      <c r="C24" s="648" t="s">
        <v>270</v>
      </c>
      <c r="D24" s="86" t="s">
        <v>271</v>
      </c>
      <c r="E24" s="86" t="s">
        <v>272</v>
      </c>
      <c r="F24" s="63" t="s">
        <v>205</v>
      </c>
      <c r="G24" s="535" t="s">
        <v>273</v>
      </c>
      <c r="H24" s="63" t="s">
        <v>90</v>
      </c>
      <c r="I24" s="663" t="s">
        <v>301</v>
      </c>
      <c r="J24" s="15" t="s">
        <v>176</v>
      </c>
      <c r="K24" s="63" t="s">
        <v>177</v>
      </c>
      <c r="L24" s="683" t="s">
        <v>178</v>
      </c>
      <c r="M24" s="675" t="s">
        <v>284</v>
      </c>
      <c r="N24" s="7" t="s">
        <v>302</v>
      </c>
      <c r="O24" s="7" t="s">
        <v>303</v>
      </c>
      <c r="P24" s="7" t="s">
        <v>124</v>
      </c>
      <c r="Q24" s="122" t="s">
        <v>304</v>
      </c>
      <c r="R24" s="739" t="s">
        <v>100</v>
      </c>
      <c r="S24" s="749" t="s">
        <v>126</v>
      </c>
      <c r="T24" s="20" t="s">
        <v>127</v>
      </c>
      <c r="U24" s="7">
        <v>26</v>
      </c>
      <c r="V24" s="52">
        <v>45065</v>
      </c>
      <c r="W24" s="26" t="str">
        <f>IF(U24="","",_xlfn.CONCAT(T24," nº ",U24,", ","de ",TEXT(V24,"dd/mm/aaaa")))</f>
        <v>Termo de Abertura de Processo (TAP) nº 26, de 19/05/2023</v>
      </c>
      <c r="X24" s="30" t="s">
        <v>305</v>
      </c>
      <c r="Y24" s="63" t="str">
        <f t="shared" si="1"/>
        <v xml:space="preserve">Dispensa da AIR; Dispensa da CP; ARR não obrigatória </v>
      </c>
      <c r="Z24" s="63" t="s">
        <v>192</v>
      </c>
      <c r="AA24" s="7" t="s">
        <v>306</v>
      </c>
      <c r="AB24" s="7"/>
      <c r="AC24" s="7"/>
      <c r="AE24" s="9"/>
      <c r="AF24" s="8"/>
      <c r="AG24" s="10"/>
      <c r="AH24" s="26" t="str">
        <f>IF(AG24="","",_xlfn.CONCAT(AF24," ","de ",TEXT(AG24,"dd/mm/aaaa")))</f>
        <v/>
      </c>
      <c r="AI24" s="7"/>
      <c r="AJ24" s="7" t="s">
        <v>108</v>
      </c>
      <c r="AK24" s="7"/>
      <c r="AL24" s="11"/>
      <c r="AM24" s="10"/>
      <c r="AN24" s="10"/>
      <c r="AO24" s="10"/>
      <c r="AR24" s="11"/>
      <c r="AS24" s="10"/>
      <c r="AT24" s="10"/>
      <c r="AU24" s="10"/>
      <c r="AX24" s="98" t="s">
        <v>130</v>
      </c>
      <c r="AY24" s="8" t="s">
        <v>131</v>
      </c>
      <c r="AZ24" s="6"/>
      <c r="BA24" s="8"/>
      <c r="BB24" s="31"/>
      <c r="BC24" s="31"/>
      <c r="BD24" s="31"/>
      <c r="BF24" s="8" t="str">
        <f>IF(BA24="","",_xlfn.CONCAT("Consulta Pública"," nº ",BA24,", de ",TEXT(BB24,"dd/mm/aaaa")))</f>
        <v/>
      </c>
      <c r="BG24" s="26"/>
      <c r="BH24" s="6"/>
      <c r="BJ24" s="10"/>
      <c r="BK24" s="10"/>
      <c r="BL24" s="10"/>
      <c r="BN24" s="4" t="str">
        <f>IF(BI24="","",_xlfn.CONCAT("Consulta Pública"," nº ",BI24,", de ",TEXT(BJ24,"dd/mm/aaaa")))</f>
        <v/>
      </c>
      <c r="BP24" s="8" t="s">
        <v>139</v>
      </c>
      <c r="BQ24" s="8">
        <v>793</v>
      </c>
      <c r="BR24" s="31">
        <v>45061</v>
      </c>
      <c r="BS24" s="31">
        <v>45065</v>
      </c>
      <c r="BT24" s="25" t="str">
        <f t="shared" ref="BT24" si="14">IF(BQ24="","",_xlfn.CONCAT(BP24," nº ",BQ24,", de ",TEXT(BR24,"dd/mm/aaaa")))</f>
        <v>RDC nº 793, de 15/05/2023</v>
      </c>
      <c r="BU24" s="196" t="s">
        <v>307</v>
      </c>
    </row>
    <row r="25" spans="1:73" s="4" customFormat="1" ht="245.4" thickBot="1" x14ac:dyDescent="0.35">
      <c r="A25" s="63" t="s">
        <v>83</v>
      </c>
      <c r="B25" s="63" t="s">
        <v>269</v>
      </c>
      <c r="C25" s="648" t="s">
        <v>270</v>
      </c>
      <c r="D25" s="86" t="s">
        <v>271</v>
      </c>
      <c r="E25" s="86" t="s">
        <v>272</v>
      </c>
      <c r="F25" s="63" t="s">
        <v>205</v>
      </c>
      <c r="G25" s="535" t="s">
        <v>273</v>
      </c>
      <c r="H25" s="63" t="s">
        <v>90</v>
      </c>
      <c r="I25" s="663" t="s">
        <v>301</v>
      </c>
      <c r="J25" s="15" t="s">
        <v>176</v>
      </c>
      <c r="K25" s="63" t="s">
        <v>177</v>
      </c>
      <c r="L25" s="683" t="s">
        <v>178</v>
      </c>
      <c r="M25" s="675" t="s">
        <v>284</v>
      </c>
      <c r="N25" s="7" t="s">
        <v>308</v>
      </c>
      <c r="O25" s="7" t="s">
        <v>309</v>
      </c>
      <c r="P25" s="7" t="s">
        <v>124</v>
      </c>
      <c r="Q25" s="464" t="s">
        <v>310</v>
      </c>
      <c r="R25" s="739" t="s">
        <v>100</v>
      </c>
      <c r="S25" s="749" t="s">
        <v>126</v>
      </c>
      <c r="T25" s="20" t="s">
        <v>127</v>
      </c>
      <c r="U25" s="7">
        <v>63</v>
      </c>
      <c r="V25" s="52">
        <v>45173</v>
      </c>
      <c r="W25" s="26" t="str">
        <f>IF(U25="","",_xlfn.CONCAT(T25," nº ",U25,", ","de ",TEXT(V25,"dd/mm/aaaa")))</f>
        <v>Termo de Abertura de Processo (TAP) nº 63, de 04/09/2023</v>
      </c>
      <c r="X25" s="423" t="s">
        <v>311</v>
      </c>
      <c r="Y25" s="63" t="str">
        <f t="shared" si="1"/>
        <v xml:space="preserve">Dispensa da AIR; Dispensa da CP; ARR não obrigatória </v>
      </c>
      <c r="Z25" s="63" t="s">
        <v>192</v>
      </c>
      <c r="AA25" s="7" t="s">
        <v>306</v>
      </c>
      <c r="AB25" s="7" t="s">
        <v>312</v>
      </c>
      <c r="AC25" s="7"/>
      <c r="AE25" s="9"/>
      <c r="AF25" s="8"/>
      <c r="AG25" s="10"/>
      <c r="AH25" s="26" t="str">
        <f>IF(AG25="","",_xlfn.CONCAT(AF25," ","de ",TEXT(AG25,"dd/mm/aaaa")))</f>
        <v/>
      </c>
      <c r="AI25" s="7"/>
      <c r="AJ25" s="7" t="s">
        <v>108</v>
      </c>
      <c r="AK25" s="7"/>
      <c r="AL25" s="11"/>
      <c r="AM25" s="10"/>
      <c r="AN25" s="10"/>
      <c r="AO25" s="10"/>
      <c r="AR25" s="11"/>
      <c r="AS25" s="10"/>
      <c r="AT25" s="10"/>
      <c r="AU25" s="10"/>
      <c r="AX25" s="98" t="s">
        <v>130</v>
      </c>
      <c r="AY25" s="8" t="s">
        <v>194</v>
      </c>
      <c r="AZ25" s="6"/>
      <c r="BA25" s="8"/>
      <c r="BB25" s="31"/>
      <c r="BC25" s="31"/>
      <c r="BD25" s="31"/>
      <c r="BF25" s="8" t="str">
        <f>IF(BA25="","",_xlfn.CONCAT("Consulta Pública"," nº ",BA25,", de ",TEXT(BB25,"dd/mm/aaaa")))</f>
        <v/>
      </c>
      <c r="BG25" s="26"/>
      <c r="BH25" s="6"/>
      <c r="BJ25" s="10"/>
      <c r="BK25" s="10"/>
      <c r="BL25" s="10"/>
      <c r="BN25" s="4" t="str">
        <f>IF(BI25="","",_xlfn.CONCAT("Consulta Pública"," nº ",BI25,", de ",TEXT(BJ25,"dd/mm/aaaa")))</f>
        <v/>
      </c>
      <c r="BP25" s="8" t="s">
        <v>139</v>
      </c>
      <c r="BQ25" s="8">
        <v>812</v>
      </c>
      <c r="BR25" s="31">
        <v>45169</v>
      </c>
      <c r="BS25" s="31">
        <v>45173</v>
      </c>
      <c r="BT25" s="25" t="str">
        <f t="shared" ref="BT25" si="15">IF(BQ25="","",_xlfn.CONCAT(BP25," nº ",BQ25,", de ",TEXT(BR25,"dd/mm/aaaa")))</f>
        <v>RDC nº 812, de 31/08/2023</v>
      </c>
      <c r="BU25" s="598" t="s">
        <v>313</v>
      </c>
    </row>
    <row r="26" spans="1:73" s="4" customFormat="1" ht="72.599999999999994" thickBot="1" x14ac:dyDescent="0.35">
      <c r="A26" s="63" t="s">
        <v>83</v>
      </c>
      <c r="B26" s="63" t="s">
        <v>314</v>
      </c>
      <c r="C26" s="648" t="s">
        <v>315</v>
      </c>
      <c r="D26" s="537" t="s">
        <v>316</v>
      </c>
      <c r="E26" s="86" t="s">
        <v>317</v>
      </c>
      <c r="F26" s="63" t="s">
        <v>88</v>
      </c>
      <c r="G26" s="324" t="s">
        <v>318</v>
      </c>
      <c r="H26" s="63" t="s">
        <v>90</v>
      </c>
      <c r="I26" s="660" t="s">
        <v>319</v>
      </c>
      <c r="J26" s="63" t="s">
        <v>176</v>
      </c>
      <c r="K26" s="63" t="s">
        <v>177</v>
      </c>
      <c r="L26" s="660" t="s">
        <v>320</v>
      </c>
      <c r="M26" s="660" t="s">
        <v>95</v>
      </c>
      <c r="N26" s="63" t="s">
        <v>321</v>
      </c>
      <c r="O26" s="63" t="s">
        <v>322</v>
      </c>
      <c r="P26" s="63" t="s">
        <v>124</v>
      </c>
      <c r="Q26" s="62" t="s">
        <v>323</v>
      </c>
      <c r="R26" s="735" t="s">
        <v>100</v>
      </c>
      <c r="S26" s="734" t="s">
        <v>126</v>
      </c>
      <c r="T26" s="63" t="s">
        <v>127</v>
      </c>
      <c r="U26" s="333">
        <v>34</v>
      </c>
      <c r="V26" s="336">
        <v>44385</v>
      </c>
      <c r="W26" s="63" t="str">
        <f t="shared" si="0"/>
        <v>Termo de Abertura de Processo (TAP) nº 34, de 08/07/2021</v>
      </c>
      <c r="X26" s="63" t="s">
        <v>324</v>
      </c>
      <c r="Y26" s="63" t="str">
        <f t="shared" si="1"/>
        <v xml:space="preserve">Dispensa da AIR; Realização da CP; ARR não obrigatória </v>
      </c>
      <c r="Z26" s="63" t="s">
        <v>192</v>
      </c>
      <c r="AA26" s="63" t="s">
        <v>306</v>
      </c>
      <c r="AB26" s="63"/>
      <c r="AC26" s="63"/>
      <c r="AD26" s="87"/>
      <c r="AE26" s="90"/>
      <c r="AF26" s="62"/>
      <c r="AG26" s="99"/>
      <c r="AH26" s="55" t="str">
        <f t="shared" si="12"/>
        <v/>
      </c>
      <c r="AI26" s="63"/>
      <c r="AJ26" s="63" t="s">
        <v>108</v>
      </c>
      <c r="AK26" s="63"/>
      <c r="AL26" s="96"/>
      <c r="AM26" s="97"/>
      <c r="AN26" s="97"/>
      <c r="AO26" s="97"/>
      <c r="AP26" s="87"/>
      <c r="AQ26" s="87"/>
      <c r="AR26" s="96"/>
      <c r="AS26" s="97"/>
      <c r="AT26" s="97"/>
      <c r="AU26" s="97"/>
      <c r="AV26" s="87"/>
      <c r="AW26" s="87"/>
      <c r="AX26" s="98" t="s">
        <v>109</v>
      </c>
      <c r="AY26" s="87"/>
      <c r="AZ26" s="63" t="s">
        <v>110</v>
      </c>
      <c r="BA26" s="62">
        <v>1031</v>
      </c>
      <c r="BB26" s="99">
        <v>44293</v>
      </c>
      <c r="BC26" s="99">
        <v>44301</v>
      </c>
      <c r="BD26" s="99">
        <v>44347</v>
      </c>
      <c r="BE26" s="87"/>
      <c r="BF26" s="63" t="str">
        <f t="shared" si="3"/>
        <v>Consulta Pública nº 1031, de 07/04/2021</v>
      </c>
      <c r="BG26" s="55" t="e">
        <f>VLOOKUP(I26,#REF!,29,FALSE)</f>
        <v>#REF!</v>
      </c>
      <c r="BH26" s="86"/>
      <c r="BI26" s="87"/>
      <c r="BJ26" s="97"/>
      <c r="BK26" s="97"/>
      <c r="BL26" s="97"/>
      <c r="BM26" s="87"/>
      <c r="BN26" s="87" t="str">
        <f t="shared" ref="BN26:BN52" si="16">IF(BI26="","",_xlfn.CONCAT("Consulta Pública"," nº ",BI26,", de ",TEXT(BJ26,"dd/mm/aaaa")))</f>
        <v/>
      </c>
      <c r="BO26" s="87"/>
      <c r="BP26" s="62" t="s">
        <v>139</v>
      </c>
      <c r="BQ26" s="62">
        <v>577</v>
      </c>
      <c r="BR26" s="99">
        <v>44511</v>
      </c>
      <c r="BS26" s="99">
        <v>44517</v>
      </c>
      <c r="BT26" s="98" t="b">
        <f>[5]Planilha2!$E$2=IF(BQ26="","",_xlfn.CONCAT(BP26," nº ",BQ26,", de ",TEXT(BR26,"dd/mm/aaaa")))</f>
        <v>0</v>
      </c>
      <c r="BU26" s="89" t="s">
        <v>325</v>
      </c>
    </row>
    <row r="27" spans="1:73" s="4" customFormat="1" ht="182.4" customHeight="1" x14ac:dyDescent="0.3">
      <c r="A27" s="63" t="s">
        <v>83</v>
      </c>
      <c r="B27" s="63" t="s">
        <v>314</v>
      </c>
      <c r="C27" s="648" t="s">
        <v>315</v>
      </c>
      <c r="D27" s="537" t="s">
        <v>316</v>
      </c>
      <c r="E27" s="86" t="s">
        <v>317</v>
      </c>
      <c r="F27" s="63" t="s">
        <v>88</v>
      </c>
      <c r="G27" s="324" t="s">
        <v>318</v>
      </c>
      <c r="H27" s="7" t="s">
        <v>90</v>
      </c>
      <c r="I27" s="663" t="s">
        <v>326</v>
      </c>
      <c r="J27" s="15" t="s">
        <v>176</v>
      </c>
      <c r="K27" s="63" t="s">
        <v>177</v>
      </c>
      <c r="L27" s="660" t="s">
        <v>320</v>
      </c>
      <c r="M27" s="660" t="s">
        <v>209</v>
      </c>
      <c r="N27" s="63" t="s">
        <v>327</v>
      </c>
      <c r="O27" s="7" t="s">
        <v>328</v>
      </c>
      <c r="P27" s="63" t="s">
        <v>124</v>
      </c>
      <c r="Q27" s="62" t="s">
        <v>329</v>
      </c>
      <c r="R27" s="735" t="s">
        <v>100</v>
      </c>
      <c r="S27" s="749" t="s">
        <v>212</v>
      </c>
      <c r="T27" s="20" t="s">
        <v>127</v>
      </c>
      <c r="U27" s="7">
        <v>48</v>
      </c>
      <c r="V27" s="52">
        <v>44712</v>
      </c>
      <c r="W27" s="26" t="str">
        <f>IF(U27="","",_xlfn.CONCAT(T27," nº ",U27,", ","de ",TEXT(V27,"dd/mm/aaaa")))</f>
        <v>Termo de Abertura de Processo (TAP) nº 48, de 31/05/2022</v>
      </c>
      <c r="X27" s="30" t="s">
        <v>330</v>
      </c>
      <c r="Y27" s="63" t="str">
        <f t="shared" si="1"/>
        <v xml:space="preserve">Realização da AIR; Realização da CP; ARR não obrigatória </v>
      </c>
      <c r="Z27" s="7" t="s">
        <v>104</v>
      </c>
      <c r="AA27" s="7"/>
      <c r="AB27" s="8"/>
      <c r="AC27" s="8"/>
      <c r="AE27" s="9" t="s">
        <v>215</v>
      </c>
      <c r="AF27" s="8"/>
      <c r="AG27" s="31"/>
      <c r="AH27" s="26" t="str">
        <f>IF(AG27="","",_xlfn.CONCAT(AF27," ","de ",TEXT(AG27,"dd/mm/aaaa")))</f>
        <v/>
      </c>
      <c r="AI27" s="7"/>
      <c r="AJ27" s="7" t="s">
        <v>108</v>
      </c>
      <c r="AK27" s="7"/>
      <c r="AL27" s="11"/>
      <c r="AM27" s="10"/>
      <c r="AN27" s="10"/>
      <c r="AO27" s="10"/>
      <c r="AR27" s="11"/>
      <c r="AS27" s="10"/>
      <c r="AT27" s="10"/>
      <c r="AU27" s="10"/>
      <c r="AX27" s="8" t="s">
        <v>109</v>
      </c>
      <c r="AZ27" s="6" t="s">
        <v>216</v>
      </c>
      <c r="BA27" s="8"/>
      <c r="BB27" s="31"/>
      <c r="BC27" s="31"/>
      <c r="BD27" s="31"/>
      <c r="BF27" s="8" t="str">
        <f>IF(BA27="","",_xlfn.CONCAT("Consulta Pública"," nº ",BA27,", de ",TEXT(BB27,"dd/mm/aaaa")))</f>
        <v/>
      </c>
      <c r="BG27" s="26"/>
      <c r="BH27" s="6"/>
      <c r="BJ27" s="10"/>
      <c r="BK27" s="10"/>
      <c r="BL27" s="10"/>
      <c r="BN27" s="4" t="str">
        <f>IF(BI27="","",_xlfn.CONCAT("Consulta Pública"," nº ",BI27,", de ",TEXT(BJ27,"dd/mm/aaaa")))</f>
        <v/>
      </c>
      <c r="BP27" s="8"/>
      <c r="BQ27" s="8"/>
      <c r="BR27" s="31"/>
      <c r="BS27" s="31"/>
      <c r="BT27" s="25" t="str">
        <f t="shared" si="13"/>
        <v/>
      </c>
      <c r="BU27" s="196"/>
    </row>
    <row r="28" spans="1:73" s="4" customFormat="1" ht="390" customHeight="1" x14ac:dyDescent="0.3">
      <c r="A28" s="63" t="s">
        <v>83</v>
      </c>
      <c r="B28" s="63" t="s">
        <v>331</v>
      </c>
      <c r="C28" s="648" t="s">
        <v>332</v>
      </c>
      <c r="D28" s="86" t="s">
        <v>333</v>
      </c>
      <c r="E28" s="86" t="s">
        <v>334</v>
      </c>
      <c r="F28" s="63" t="s">
        <v>335</v>
      </c>
      <c r="G28" s="63" t="s">
        <v>336</v>
      </c>
      <c r="H28" s="63" t="s">
        <v>236</v>
      </c>
      <c r="I28" s="661" t="s">
        <v>337</v>
      </c>
      <c r="J28" s="63" t="s">
        <v>338</v>
      </c>
      <c r="K28" s="63" t="s">
        <v>339</v>
      </c>
      <c r="L28" s="660" t="s">
        <v>340</v>
      </c>
      <c r="M28" s="660" t="s">
        <v>95</v>
      </c>
      <c r="N28" s="63" t="s">
        <v>341</v>
      </c>
      <c r="O28" s="63" t="s">
        <v>342</v>
      </c>
      <c r="P28" s="63" t="s">
        <v>98</v>
      </c>
      <c r="Q28" s="62"/>
      <c r="R28" s="735" t="s">
        <v>100</v>
      </c>
      <c r="S28" s="734" t="s">
        <v>126</v>
      </c>
      <c r="T28" s="63" t="s">
        <v>127</v>
      </c>
      <c r="U28" s="63">
        <v>119</v>
      </c>
      <c r="V28" s="88">
        <v>44158</v>
      </c>
      <c r="W28" s="63" t="str">
        <f t="shared" si="0"/>
        <v>Termo de Abertura de Processo (TAP) nº 119, de 23/11/2020</v>
      </c>
      <c r="X28" s="89" t="s">
        <v>343</v>
      </c>
      <c r="Y28" s="63" t="str">
        <f t="shared" si="1"/>
        <v xml:space="preserve">Dispensa da AIR; Realização da CP; ARR não obrigatória </v>
      </c>
      <c r="Z28" s="63" t="s">
        <v>192</v>
      </c>
      <c r="AA28" s="63" t="s">
        <v>306</v>
      </c>
      <c r="AB28" s="63"/>
      <c r="AC28" s="63"/>
      <c r="AD28" s="87"/>
      <c r="AE28" s="90"/>
      <c r="AF28" s="62"/>
      <c r="AG28" s="99"/>
      <c r="AH28" s="55" t="str">
        <f t="shared" si="12"/>
        <v/>
      </c>
      <c r="AI28" s="63"/>
      <c r="AJ28" s="63" t="s">
        <v>108</v>
      </c>
      <c r="AK28" s="63"/>
      <c r="AL28" s="96"/>
      <c r="AM28" s="97"/>
      <c r="AN28" s="97"/>
      <c r="AO28" s="97"/>
      <c r="AP28" s="87"/>
      <c r="AQ28" s="87"/>
      <c r="AR28" s="96"/>
      <c r="AS28" s="97"/>
      <c r="AT28" s="97"/>
      <c r="AU28" s="97"/>
      <c r="AV28" s="87"/>
      <c r="AW28" s="87"/>
      <c r="AX28" s="98" t="s">
        <v>109</v>
      </c>
      <c r="AY28" s="87"/>
      <c r="AZ28" s="63" t="s">
        <v>110</v>
      </c>
      <c r="BA28" s="62">
        <v>961</v>
      </c>
      <c r="BB28" s="99">
        <v>44140</v>
      </c>
      <c r="BC28" s="99">
        <v>44160</v>
      </c>
      <c r="BD28" s="99">
        <v>44221</v>
      </c>
      <c r="BE28" s="87"/>
      <c r="BF28" s="63" t="str">
        <f t="shared" si="3"/>
        <v>Consulta Pública nº 961, de 05/11/2020</v>
      </c>
      <c r="BG28" s="55" t="e">
        <f>VLOOKUP(I28,#REF!,29,FALSE)</f>
        <v>#REF!</v>
      </c>
      <c r="BH28" s="86"/>
      <c r="BI28" s="87"/>
      <c r="BJ28" s="97"/>
      <c r="BK28" s="97"/>
      <c r="BL28" s="97"/>
      <c r="BM28" s="87"/>
      <c r="BN28" s="87" t="str">
        <f t="shared" si="16"/>
        <v/>
      </c>
      <c r="BO28" s="87"/>
      <c r="BP28" s="62" t="s">
        <v>139</v>
      </c>
      <c r="BQ28" s="62">
        <v>638</v>
      </c>
      <c r="BR28" s="99">
        <v>44644</v>
      </c>
      <c r="BS28" s="99">
        <v>44650</v>
      </c>
      <c r="BT28" s="98" t="str">
        <f t="shared" ref="BT28:BT52" si="17">IF(BQ28="","",_xlfn.CONCAT(BP28," nº ",BQ28,", de ",TEXT(BR28,"dd/mm/aaaa")))</f>
        <v>RDC nº 638, de 24/03/2022</v>
      </c>
      <c r="BU28" s="121" t="s">
        <v>344</v>
      </c>
    </row>
    <row r="29" spans="1:73" s="4" customFormat="1" ht="345" customHeight="1" x14ac:dyDescent="0.3">
      <c r="A29" s="63" t="s">
        <v>83</v>
      </c>
      <c r="B29" s="63" t="s">
        <v>345</v>
      </c>
      <c r="C29" s="648" t="s">
        <v>346</v>
      </c>
      <c r="D29" s="86" t="s">
        <v>347</v>
      </c>
      <c r="E29" s="86" t="s">
        <v>348</v>
      </c>
      <c r="F29" s="63" t="s">
        <v>349</v>
      </c>
      <c r="G29" s="63" t="s">
        <v>350</v>
      </c>
      <c r="H29" s="63" t="s">
        <v>90</v>
      </c>
      <c r="I29" s="661" t="s">
        <v>351</v>
      </c>
      <c r="J29" s="63" t="s">
        <v>119</v>
      </c>
      <c r="K29" s="63" t="s">
        <v>352</v>
      </c>
      <c r="L29" s="660" t="s">
        <v>353</v>
      </c>
      <c r="M29" s="660" t="s">
        <v>95</v>
      </c>
      <c r="N29" s="63" t="s">
        <v>354</v>
      </c>
      <c r="O29" s="63" t="s">
        <v>355</v>
      </c>
      <c r="P29" s="63" t="s">
        <v>98</v>
      </c>
      <c r="Q29" s="62" t="s">
        <v>356</v>
      </c>
      <c r="R29" s="735" t="s">
        <v>100</v>
      </c>
      <c r="S29" s="734" t="s">
        <v>126</v>
      </c>
      <c r="T29" s="63" t="s">
        <v>127</v>
      </c>
      <c r="U29" s="63">
        <v>30</v>
      </c>
      <c r="V29" s="88">
        <v>44281</v>
      </c>
      <c r="W29" s="63" t="str">
        <f t="shared" ref="W29" si="18">IF(U29="","",_xlfn.CONCAT(T29," nº ",U29,", ","de ",TEXT(V29,"dd/mm/aaaa")))</f>
        <v>Termo de Abertura de Processo (TAP) nº 30, de 26/03/2021</v>
      </c>
      <c r="X29" s="7" t="s">
        <v>357</v>
      </c>
      <c r="Y29" s="63" t="str">
        <f t="shared" si="1"/>
        <v xml:space="preserve">Realização da AIR; Realização da CP; ARR não obrigatória </v>
      </c>
      <c r="Z29" s="63" t="s">
        <v>104</v>
      </c>
      <c r="AA29" s="63"/>
      <c r="AB29" s="104"/>
      <c r="AC29" s="104"/>
      <c r="AD29" s="87"/>
      <c r="AE29" s="240" t="s">
        <v>105</v>
      </c>
      <c r="AF29" s="61" t="s">
        <v>106</v>
      </c>
      <c r="AG29" s="94">
        <v>44281</v>
      </c>
      <c r="AH29" s="63" t="str">
        <f>IF(AG29="","",_xlfn.CONCAT(AF29," ","de ",TEXT(AG29,"dd/mm/aaaa")))</f>
        <v>REMAI de 26/03/2021</v>
      </c>
      <c r="AI29" s="63" t="s">
        <v>358</v>
      </c>
      <c r="AJ29" s="63" t="s">
        <v>108</v>
      </c>
      <c r="AK29" s="63"/>
      <c r="AL29" s="96"/>
      <c r="AM29" s="97"/>
      <c r="AN29" s="97"/>
      <c r="AO29" s="97"/>
      <c r="AP29" s="87"/>
      <c r="AQ29" s="87"/>
      <c r="AR29" s="96"/>
      <c r="AS29" s="97"/>
      <c r="AT29" s="97"/>
      <c r="AU29" s="97"/>
      <c r="AV29" s="87"/>
      <c r="AW29" s="87"/>
      <c r="AX29" s="63" t="s">
        <v>109</v>
      </c>
      <c r="AY29" s="87"/>
      <c r="AZ29" s="63" t="s">
        <v>110</v>
      </c>
      <c r="BA29" s="62">
        <v>1039</v>
      </c>
      <c r="BB29" s="99">
        <v>44294</v>
      </c>
      <c r="BC29" s="99">
        <v>44301</v>
      </c>
      <c r="BD29" s="99">
        <v>44330</v>
      </c>
      <c r="BE29" s="87"/>
      <c r="BF29" s="63" t="str">
        <f t="shared" ref="BF29" si="19">IF(BA29="","",_xlfn.CONCAT("Consulta Pública"," nº ",BA29,", de ",TEXT(BB29,"dd/mm/aaaa")))</f>
        <v>Consulta Pública nº 1039, de 08/04/2021</v>
      </c>
      <c r="BG29" s="55" t="e">
        <f>VLOOKUP(I29,#REF!,29,FALSE)</f>
        <v>#REF!</v>
      </c>
      <c r="BH29" s="86"/>
      <c r="BI29" s="87"/>
      <c r="BJ29" s="97"/>
      <c r="BK29" s="97"/>
      <c r="BL29" s="97"/>
      <c r="BM29" s="87"/>
      <c r="BN29" s="87" t="str">
        <f>IF(BI29="","",_xlfn.CONCAT("Consulta Pública"," nº ",BI29,", de ",TEXT(BJ29,"dd/mm/aaaa")))</f>
        <v/>
      </c>
      <c r="BO29" s="87"/>
      <c r="BP29" s="62" t="s">
        <v>139</v>
      </c>
      <c r="BQ29" s="62">
        <v>741</v>
      </c>
      <c r="BR29" s="99">
        <v>44783</v>
      </c>
      <c r="BS29" s="99">
        <v>44790</v>
      </c>
      <c r="BT29" s="62" t="str">
        <f t="shared" ref="BT29:BT36" si="20">IF(BQ29="","",_xlfn.CONCAT(BP29," nº ",BQ29,", de ",TEXT(BR29,"dd/mm/aaaa")))</f>
        <v>RDC nº 741, de 10/08/2022</v>
      </c>
      <c r="BU29" s="121" t="s">
        <v>359</v>
      </c>
    </row>
    <row r="30" spans="1:73" s="4" customFormat="1" ht="345" customHeight="1" x14ac:dyDescent="0.3">
      <c r="A30" s="63" t="s">
        <v>83</v>
      </c>
      <c r="B30" s="63" t="s">
        <v>345</v>
      </c>
      <c r="C30" s="648" t="s">
        <v>346</v>
      </c>
      <c r="D30" s="86" t="s">
        <v>347</v>
      </c>
      <c r="E30" s="86" t="s">
        <v>348</v>
      </c>
      <c r="F30" s="63" t="s">
        <v>349</v>
      </c>
      <c r="G30" s="63" t="s">
        <v>350</v>
      </c>
      <c r="H30" s="7" t="s">
        <v>90</v>
      </c>
      <c r="I30" s="662" t="s">
        <v>360</v>
      </c>
      <c r="J30" s="15" t="s">
        <v>154</v>
      </c>
      <c r="K30" s="15" t="s">
        <v>155</v>
      </c>
      <c r="L30" s="683" t="s">
        <v>156</v>
      </c>
      <c r="M30" s="675" t="s">
        <v>284</v>
      </c>
      <c r="N30" s="7" t="s">
        <v>361</v>
      </c>
      <c r="O30" s="7" t="s">
        <v>362</v>
      </c>
      <c r="P30" s="7" t="s">
        <v>98</v>
      </c>
      <c r="Q30" s="122"/>
      <c r="R30" s="736" t="s">
        <v>100</v>
      </c>
      <c r="S30" s="749" t="s">
        <v>363</v>
      </c>
      <c r="T30" s="20" t="s">
        <v>127</v>
      </c>
      <c r="U30" s="7">
        <v>88</v>
      </c>
      <c r="V30" s="52">
        <v>45257</v>
      </c>
      <c r="W30" s="26" t="str">
        <f>IF(U30="","",_xlfn.CONCAT(T30," nº ",U30,", ","de ",TEXT(V30,"dd/mm/aaaa")))</f>
        <v>Termo de Abertura de Processo (TAP) nº 88, de 27/11/2023</v>
      </c>
      <c r="X30" s="30" t="s">
        <v>364</v>
      </c>
      <c r="Y30" s="7" t="str">
        <f t="shared" si="1"/>
        <v xml:space="preserve">Dispensa da AIR; Realização da CP; ARR não obrigatória </v>
      </c>
      <c r="Z30" s="128" t="s">
        <v>192</v>
      </c>
      <c r="AA30" s="7" t="s">
        <v>306</v>
      </c>
      <c r="AB30" s="128"/>
      <c r="AC30" s="128"/>
      <c r="AE30" s="471"/>
      <c r="AF30" s="425"/>
      <c r="AG30" s="392"/>
      <c r="AH30" s="7" t="str">
        <f>IF(AG30="","",_xlfn.CONCAT(AF30," ","de ",TEXT(AG30,"dd/mm/aaaa")))</f>
        <v/>
      </c>
      <c r="AI30" s="7"/>
      <c r="AJ30" s="128" t="s">
        <v>108</v>
      </c>
      <c r="AK30" s="128"/>
      <c r="AL30" s="11"/>
      <c r="AM30" s="10"/>
      <c r="AN30" s="10"/>
      <c r="AO30" s="10"/>
      <c r="AR30" s="11"/>
      <c r="AS30" s="10"/>
      <c r="AT30" s="10"/>
      <c r="AU30" s="10"/>
      <c r="AX30" s="128" t="s">
        <v>109</v>
      </c>
      <c r="AZ30" s="6" t="s">
        <v>365</v>
      </c>
      <c r="BA30" s="8">
        <v>1217</v>
      </c>
      <c r="BB30" s="31">
        <v>45257</v>
      </c>
      <c r="BC30" s="31">
        <v>45264</v>
      </c>
      <c r="BD30" s="31">
        <v>45353</v>
      </c>
      <c r="BE30" s="8">
        <v>90</v>
      </c>
      <c r="BF30" s="8" t="str">
        <f>IF(BA30="","",_xlfn.CONCAT("Consulta Pública"," nº ",BA30,", de ",TEXT(BB30,"dd/mm/aaaa")))</f>
        <v>Consulta Pública nº 1217, de 27/11/2023</v>
      </c>
      <c r="BG30" s="134" t="s">
        <v>366</v>
      </c>
      <c r="BH30" s="219"/>
      <c r="BJ30" s="10"/>
      <c r="BK30" s="10"/>
      <c r="BL30" s="10"/>
      <c r="BN30" s="4" t="str">
        <f>IF(BI30="","",_xlfn.CONCAT("Consulta Pública"," nº ",BI30,", de ",TEXT(BJ30,"dd/mm/aaaa")))</f>
        <v/>
      </c>
      <c r="BP30" s="8"/>
      <c r="BQ30" s="8"/>
      <c r="BR30" s="31"/>
      <c r="BS30" s="31"/>
      <c r="BT30" s="25" t="str">
        <f>IF(BQ30="","",_xlfn.CONCAT(BP30," nº ",BQ30,", de ",TEXT(BR30,"dd/mm/aaaa")))</f>
        <v/>
      </c>
      <c r="BU30" s="196"/>
    </row>
    <row r="31" spans="1:73" s="25" customFormat="1" ht="345" customHeight="1" x14ac:dyDescent="0.3">
      <c r="A31" s="63" t="s">
        <v>83</v>
      </c>
      <c r="B31" s="63" t="s">
        <v>367</v>
      </c>
      <c r="C31" s="648" t="s">
        <v>368</v>
      </c>
      <c r="D31" s="86" t="s">
        <v>369</v>
      </c>
      <c r="E31" s="86" t="s">
        <v>370</v>
      </c>
      <c r="F31" s="63" t="s">
        <v>205</v>
      </c>
      <c r="G31" s="63" t="s">
        <v>371</v>
      </c>
      <c r="H31" s="63" t="s">
        <v>90</v>
      </c>
      <c r="I31" s="661" t="s">
        <v>372</v>
      </c>
      <c r="J31" s="63" t="s">
        <v>338</v>
      </c>
      <c r="K31" s="63" t="s">
        <v>373</v>
      </c>
      <c r="L31" s="5" t="s">
        <v>171</v>
      </c>
      <c r="M31" s="5" t="s">
        <v>209</v>
      </c>
      <c r="N31" s="141" t="s">
        <v>374</v>
      </c>
      <c r="O31" s="141" t="s">
        <v>375</v>
      </c>
      <c r="P31" s="63" t="s">
        <v>98</v>
      </c>
      <c r="Q31" s="141" t="s">
        <v>213</v>
      </c>
      <c r="R31" s="735" t="s">
        <v>100</v>
      </c>
      <c r="S31" s="750" t="s">
        <v>212</v>
      </c>
      <c r="T31" s="141"/>
      <c r="U31" s="141"/>
      <c r="V31" s="141"/>
      <c r="W31" s="141" t="str">
        <f t="shared" ref="W31:W36" si="21">IF(U31="","",_xlfn.CONCAT(T31," nº ",U31,", ","de ",TEXT(V31,"dd/mm/aaaa")))</f>
        <v/>
      </c>
      <c r="X31" s="141"/>
      <c r="Y31" s="63" t="str">
        <f t="shared" si="1"/>
        <v xml:space="preserve">Realização da AIR; Realização da CP; ARR não obrigatória </v>
      </c>
      <c r="Z31" s="186" t="s">
        <v>104</v>
      </c>
      <c r="AA31" s="141"/>
      <c r="AB31" s="141"/>
      <c r="AC31" s="141"/>
      <c r="AD31" s="141"/>
      <c r="AE31" s="549" t="s">
        <v>376</v>
      </c>
      <c r="AF31" s="141"/>
      <c r="AG31" s="141"/>
      <c r="AH31" s="141" t="str">
        <f>IF(AG31="","",_xlfn.CONCAT(AF31," ","de ",TEXT(AG31,"dd/mm/aaaa")))</f>
        <v/>
      </c>
      <c r="AI31" s="141"/>
      <c r="AJ31" s="186" t="s">
        <v>108</v>
      </c>
      <c r="AK31" s="141"/>
      <c r="AL31" s="141"/>
      <c r="AM31" s="141"/>
      <c r="AN31" s="141"/>
      <c r="AO31" s="141"/>
      <c r="AP31" s="141"/>
      <c r="AQ31" s="141"/>
      <c r="AR31" s="141"/>
      <c r="AS31" s="141"/>
      <c r="AT31" s="141"/>
      <c r="AU31" s="141"/>
      <c r="AV31" s="141"/>
      <c r="AW31" s="141"/>
      <c r="AX31" s="141" t="s">
        <v>109</v>
      </c>
      <c r="AY31" s="141"/>
      <c r="AZ31" s="141"/>
      <c r="BA31" s="141"/>
      <c r="BB31" s="141"/>
      <c r="BC31" s="141"/>
      <c r="BD31" s="141"/>
      <c r="BE31" s="141"/>
      <c r="BF31" s="141" t="str">
        <f>IF(BA31="","",_xlfn.CONCAT("Consulta Pública"," nº ",BA31,", de ",TEXT(BB31,"dd/mm/aaaa")))</f>
        <v/>
      </c>
      <c r="BG31" s="141"/>
      <c r="BH31" s="141"/>
      <c r="BI31" s="141"/>
      <c r="BJ31" s="141"/>
      <c r="BK31" s="141"/>
      <c r="BL31" s="141"/>
      <c r="BM31" s="141"/>
      <c r="BN31" s="141" t="str">
        <f>IF(BI31="","",_xlfn.CONCAT("Consulta Pública"," nº ",BI31,", de ",TEXT(BJ31,"dd/mm/aaaa")))</f>
        <v/>
      </c>
      <c r="BO31" s="141"/>
      <c r="BP31" s="141"/>
      <c r="BQ31" s="141"/>
      <c r="BR31" s="141"/>
      <c r="BS31" s="141"/>
      <c r="BT31" s="141" t="str">
        <f t="shared" si="20"/>
        <v/>
      </c>
      <c r="BU31" s="141"/>
    </row>
    <row r="32" spans="1:73" s="25" customFormat="1" ht="345" customHeight="1" x14ac:dyDescent="0.3">
      <c r="A32" s="63" t="s">
        <v>83</v>
      </c>
      <c r="B32" s="63" t="s">
        <v>367</v>
      </c>
      <c r="C32" s="648" t="s">
        <v>368</v>
      </c>
      <c r="D32" s="86" t="s">
        <v>369</v>
      </c>
      <c r="E32" s="86" t="s">
        <v>370</v>
      </c>
      <c r="F32" s="63" t="s">
        <v>205</v>
      </c>
      <c r="G32" s="63" t="s">
        <v>371</v>
      </c>
      <c r="H32" s="63" t="s">
        <v>90</v>
      </c>
      <c r="I32" s="661" t="s">
        <v>372</v>
      </c>
      <c r="J32" s="63" t="s">
        <v>338</v>
      </c>
      <c r="K32" s="63" t="s">
        <v>373</v>
      </c>
      <c r="L32" s="5" t="s">
        <v>156</v>
      </c>
      <c r="M32" s="5" t="s">
        <v>209</v>
      </c>
      <c r="N32" s="141" t="s">
        <v>377</v>
      </c>
      <c r="O32" s="141" t="s">
        <v>378</v>
      </c>
      <c r="P32" s="63" t="s">
        <v>98</v>
      </c>
      <c r="Q32" s="141" t="s">
        <v>213</v>
      </c>
      <c r="R32" s="735" t="s">
        <v>100</v>
      </c>
      <c r="S32" s="750" t="s">
        <v>212</v>
      </c>
      <c r="T32" s="172" t="s">
        <v>127</v>
      </c>
      <c r="U32" s="141">
        <v>123</v>
      </c>
      <c r="V32" s="188">
        <v>44544</v>
      </c>
      <c r="W32" s="140" t="str">
        <f t="shared" si="21"/>
        <v>Termo de Abertura de Processo (TAP) nº 123, de 14/12/2021</v>
      </c>
      <c r="X32" s="30" t="s">
        <v>379</v>
      </c>
      <c r="Y32" s="63" t="str">
        <f t="shared" si="1"/>
        <v xml:space="preserve">Realização da AIR; Realização da CP; ARR não obrigatória </v>
      </c>
      <c r="Z32" s="186" t="s">
        <v>104</v>
      </c>
      <c r="AA32" s="141" t="s">
        <v>213</v>
      </c>
      <c r="AB32" s="141"/>
      <c r="AC32" s="141"/>
      <c r="AD32" s="141" t="s">
        <v>213</v>
      </c>
      <c r="AE32" s="549" t="s">
        <v>376</v>
      </c>
      <c r="AF32" s="141" t="s">
        <v>213</v>
      </c>
      <c r="AG32" s="141" t="s">
        <v>213</v>
      </c>
      <c r="AH32" s="141" t="s">
        <v>213</v>
      </c>
      <c r="AI32" s="141" t="s">
        <v>213</v>
      </c>
      <c r="AJ32" s="186" t="s">
        <v>108</v>
      </c>
      <c r="AK32" s="141"/>
      <c r="AL32" s="141" t="s">
        <v>213</v>
      </c>
      <c r="AM32" s="141" t="s">
        <v>213</v>
      </c>
      <c r="AN32" s="141" t="s">
        <v>213</v>
      </c>
      <c r="AO32" s="141" t="s">
        <v>213</v>
      </c>
      <c r="AP32" s="141" t="s">
        <v>213</v>
      </c>
      <c r="AQ32" s="141" t="s">
        <v>213</v>
      </c>
      <c r="AR32" s="141" t="s">
        <v>213</v>
      </c>
      <c r="AS32" s="141" t="s">
        <v>213</v>
      </c>
      <c r="AT32" s="141" t="s">
        <v>213</v>
      </c>
      <c r="AU32" s="141" t="s">
        <v>213</v>
      </c>
      <c r="AV32" s="141" t="s">
        <v>213</v>
      </c>
      <c r="AW32" s="141" t="s">
        <v>213</v>
      </c>
      <c r="AX32" s="141" t="s">
        <v>109</v>
      </c>
      <c r="AY32" s="141" t="s">
        <v>213</v>
      </c>
      <c r="AZ32" s="141" t="s">
        <v>216</v>
      </c>
      <c r="BA32" s="141"/>
      <c r="BB32" s="141"/>
      <c r="BC32" s="141"/>
      <c r="BD32" s="141"/>
      <c r="BE32" s="141" t="s">
        <v>213</v>
      </c>
      <c r="BF32" s="141" t="s">
        <v>213</v>
      </c>
      <c r="BG32" s="141" t="s">
        <v>213</v>
      </c>
      <c r="BH32" s="141" t="s">
        <v>213</v>
      </c>
      <c r="BI32" s="141" t="s">
        <v>213</v>
      </c>
      <c r="BJ32" s="141"/>
      <c r="BK32" s="141"/>
      <c r="BL32" s="141"/>
      <c r="BM32" s="141" t="s">
        <v>213</v>
      </c>
      <c r="BN32" s="141" t="s">
        <v>213</v>
      </c>
      <c r="BO32" s="141" t="s">
        <v>213</v>
      </c>
      <c r="BP32" s="141"/>
      <c r="BQ32" s="141"/>
      <c r="BR32" s="141"/>
      <c r="BS32" s="141"/>
      <c r="BT32" s="141" t="str">
        <f t="shared" si="20"/>
        <v/>
      </c>
      <c r="BU32" s="141"/>
    </row>
    <row r="33" spans="1:73" s="25" customFormat="1" ht="345" customHeight="1" x14ac:dyDescent="0.3">
      <c r="A33" s="63" t="s">
        <v>83</v>
      </c>
      <c r="B33" s="63" t="s">
        <v>367</v>
      </c>
      <c r="C33" s="648" t="s">
        <v>368</v>
      </c>
      <c r="D33" s="86" t="s">
        <v>369</v>
      </c>
      <c r="E33" s="86" t="s">
        <v>370</v>
      </c>
      <c r="F33" s="63" t="s">
        <v>205</v>
      </c>
      <c r="G33" s="63" t="s">
        <v>371</v>
      </c>
      <c r="H33" s="63" t="s">
        <v>90</v>
      </c>
      <c r="I33" s="661" t="s">
        <v>372</v>
      </c>
      <c r="J33" s="63" t="s">
        <v>338</v>
      </c>
      <c r="K33" s="63" t="s">
        <v>373</v>
      </c>
      <c r="L33" s="5" t="s">
        <v>165</v>
      </c>
      <c r="M33" s="5" t="s">
        <v>209</v>
      </c>
      <c r="N33" s="141" t="s">
        <v>380</v>
      </c>
      <c r="O33" s="141" t="s">
        <v>381</v>
      </c>
      <c r="P33" s="63" t="s">
        <v>98</v>
      </c>
      <c r="Q33" s="141" t="s">
        <v>213</v>
      </c>
      <c r="R33" s="735" t="s">
        <v>100</v>
      </c>
      <c r="S33" s="750" t="s">
        <v>212</v>
      </c>
      <c r="T33" s="172" t="s">
        <v>127</v>
      </c>
      <c r="U33" s="141">
        <v>123</v>
      </c>
      <c r="V33" s="188">
        <v>44544</v>
      </c>
      <c r="W33" s="140" t="str">
        <f t="shared" si="21"/>
        <v>Termo de Abertura de Processo (TAP) nº 123, de 14/12/2021</v>
      </c>
      <c r="X33" s="30" t="s">
        <v>379</v>
      </c>
      <c r="Y33" s="63" t="str">
        <f t="shared" si="1"/>
        <v xml:space="preserve">Realização da AIR; Realização da CP; ARR não obrigatória </v>
      </c>
      <c r="Z33" s="186" t="s">
        <v>104</v>
      </c>
      <c r="AA33" s="141" t="s">
        <v>213</v>
      </c>
      <c r="AB33" s="141"/>
      <c r="AC33" s="141"/>
      <c r="AD33" s="141" t="s">
        <v>213</v>
      </c>
      <c r="AE33" s="549" t="s">
        <v>376</v>
      </c>
      <c r="AF33" s="141" t="s">
        <v>213</v>
      </c>
      <c r="AG33" s="141" t="s">
        <v>213</v>
      </c>
      <c r="AH33" s="141" t="s">
        <v>213</v>
      </c>
      <c r="AI33" s="141" t="s">
        <v>213</v>
      </c>
      <c r="AJ33" s="186" t="s">
        <v>108</v>
      </c>
      <c r="AK33" s="141"/>
      <c r="AL33" s="141" t="s">
        <v>213</v>
      </c>
      <c r="AM33" s="141" t="s">
        <v>213</v>
      </c>
      <c r="AN33" s="141" t="s">
        <v>213</v>
      </c>
      <c r="AO33" s="141" t="s">
        <v>213</v>
      </c>
      <c r="AP33" s="141" t="s">
        <v>213</v>
      </c>
      <c r="AQ33" s="141" t="s">
        <v>213</v>
      </c>
      <c r="AR33" s="141" t="s">
        <v>213</v>
      </c>
      <c r="AS33" s="141" t="s">
        <v>213</v>
      </c>
      <c r="AT33" s="141" t="s">
        <v>213</v>
      </c>
      <c r="AU33" s="141" t="s">
        <v>213</v>
      </c>
      <c r="AV33" s="141" t="s">
        <v>213</v>
      </c>
      <c r="AW33" s="141" t="s">
        <v>213</v>
      </c>
      <c r="AX33" s="141" t="s">
        <v>109</v>
      </c>
      <c r="AY33" s="141" t="s">
        <v>213</v>
      </c>
      <c r="AZ33" s="141" t="s">
        <v>216</v>
      </c>
      <c r="BA33" s="141"/>
      <c r="BB33" s="141"/>
      <c r="BC33" s="141"/>
      <c r="BD33" s="141"/>
      <c r="BE33" s="141" t="s">
        <v>213</v>
      </c>
      <c r="BF33" s="141" t="s">
        <v>213</v>
      </c>
      <c r="BG33" s="141" t="s">
        <v>213</v>
      </c>
      <c r="BH33" s="141" t="s">
        <v>213</v>
      </c>
      <c r="BI33" s="141"/>
      <c r="BJ33" s="141"/>
      <c r="BK33" s="141"/>
      <c r="BL33" s="141"/>
      <c r="BM33" s="141" t="s">
        <v>213</v>
      </c>
      <c r="BN33" s="141" t="s">
        <v>213</v>
      </c>
      <c r="BO33" s="141" t="s">
        <v>213</v>
      </c>
      <c r="BP33" s="141"/>
      <c r="BQ33" s="141"/>
      <c r="BR33" s="141"/>
      <c r="BS33" s="141"/>
      <c r="BT33" s="141" t="str">
        <f t="shared" si="20"/>
        <v/>
      </c>
      <c r="BU33" s="141"/>
    </row>
    <row r="34" spans="1:73" s="25" customFormat="1" ht="345" customHeight="1" x14ac:dyDescent="0.3">
      <c r="A34" s="63" t="s">
        <v>83</v>
      </c>
      <c r="B34" s="63" t="s">
        <v>367</v>
      </c>
      <c r="C34" s="648" t="s">
        <v>368</v>
      </c>
      <c r="D34" s="86" t="s">
        <v>369</v>
      </c>
      <c r="E34" s="86" t="s">
        <v>370</v>
      </c>
      <c r="F34" s="63" t="s">
        <v>205</v>
      </c>
      <c r="G34" s="63" t="s">
        <v>371</v>
      </c>
      <c r="H34" s="63" t="s">
        <v>90</v>
      </c>
      <c r="I34" s="661" t="s">
        <v>372</v>
      </c>
      <c r="J34" s="63" t="s">
        <v>338</v>
      </c>
      <c r="K34" s="63" t="s">
        <v>373</v>
      </c>
      <c r="L34" s="5" t="s">
        <v>382</v>
      </c>
      <c r="M34" s="5" t="s">
        <v>209</v>
      </c>
      <c r="N34" s="141" t="s">
        <v>383</v>
      </c>
      <c r="O34" s="141" t="s">
        <v>384</v>
      </c>
      <c r="P34" s="63" t="s">
        <v>98</v>
      </c>
      <c r="Q34" s="141" t="s">
        <v>213</v>
      </c>
      <c r="R34" s="735" t="s">
        <v>100</v>
      </c>
      <c r="S34" s="750" t="s">
        <v>212</v>
      </c>
      <c r="T34" s="172" t="s">
        <v>127</v>
      </c>
      <c r="U34" s="141">
        <v>123</v>
      </c>
      <c r="V34" s="188">
        <v>44544</v>
      </c>
      <c r="W34" s="140" t="str">
        <f t="shared" si="21"/>
        <v>Termo de Abertura de Processo (TAP) nº 123, de 14/12/2021</v>
      </c>
      <c r="X34" s="30" t="s">
        <v>379</v>
      </c>
      <c r="Y34" s="63" t="str">
        <f t="shared" si="1"/>
        <v xml:space="preserve">Realização da AIR; Realização da CP; ARR não obrigatória </v>
      </c>
      <c r="Z34" s="186" t="s">
        <v>104</v>
      </c>
      <c r="AA34" s="141" t="s">
        <v>213</v>
      </c>
      <c r="AB34" s="141"/>
      <c r="AC34" s="141"/>
      <c r="AD34" s="141" t="s">
        <v>213</v>
      </c>
      <c r="AE34" s="549" t="s">
        <v>376</v>
      </c>
      <c r="AF34" s="141" t="s">
        <v>213</v>
      </c>
      <c r="AG34" s="141" t="s">
        <v>213</v>
      </c>
      <c r="AH34" s="141" t="s">
        <v>213</v>
      </c>
      <c r="AI34" s="141" t="s">
        <v>213</v>
      </c>
      <c r="AJ34" s="186" t="s">
        <v>108</v>
      </c>
      <c r="AK34" s="141"/>
      <c r="AL34" s="141" t="s">
        <v>213</v>
      </c>
      <c r="AM34" s="141" t="s">
        <v>213</v>
      </c>
      <c r="AN34" s="141" t="s">
        <v>213</v>
      </c>
      <c r="AO34" s="141" t="s">
        <v>213</v>
      </c>
      <c r="AP34" s="141" t="s">
        <v>213</v>
      </c>
      <c r="AQ34" s="141" t="s">
        <v>213</v>
      </c>
      <c r="AR34" s="141" t="s">
        <v>213</v>
      </c>
      <c r="AS34" s="141" t="s">
        <v>213</v>
      </c>
      <c r="AT34" s="141" t="s">
        <v>213</v>
      </c>
      <c r="AU34" s="141" t="s">
        <v>213</v>
      </c>
      <c r="AV34" s="141" t="s">
        <v>213</v>
      </c>
      <c r="AW34" s="141" t="s">
        <v>213</v>
      </c>
      <c r="AX34" s="141" t="s">
        <v>109</v>
      </c>
      <c r="AY34" s="141" t="s">
        <v>213</v>
      </c>
      <c r="AZ34" s="141" t="s">
        <v>216</v>
      </c>
      <c r="BA34" s="141"/>
      <c r="BB34" s="141"/>
      <c r="BC34" s="141"/>
      <c r="BD34" s="141"/>
      <c r="BE34" s="141" t="s">
        <v>213</v>
      </c>
      <c r="BF34" s="141" t="s">
        <v>213</v>
      </c>
      <c r="BG34" s="141" t="s">
        <v>213</v>
      </c>
      <c r="BH34" s="141" t="s">
        <v>213</v>
      </c>
      <c r="BI34" s="141"/>
      <c r="BJ34" s="141"/>
      <c r="BK34" s="141"/>
      <c r="BL34" s="141"/>
      <c r="BM34" s="141" t="s">
        <v>213</v>
      </c>
      <c r="BN34" s="141" t="s">
        <v>213</v>
      </c>
      <c r="BO34" s="141" t="s">
        <v>213</v>
      </c>
      <c r="BP34" s="141"/>
      <c r="BQ34" s="141"/>
      <c r="BR34" s="141"/>
      <c r="BS34" s="141"/>
      <c r="BT34" s="141" t="str">
        <f t="shared" si="20"/>
        <v/>
      </c>
      <c r="BU34" s="141"/>
    </row>
    <row r="35" spans="1:73" s="25" customFormat="1" ht="345" customHeight="1" x14ac:dyDescent="0.3">
      <c r="A35" s="63" t="s">
        <v>83</v>
      </c>
      <c r="B35" s="63" t="s">
        <v>367</v>
      </c>
      <c r="C35" s="648" t="s">
        <v>368</v>
      </c>
      <c r="D35" s="86" t="s">
        <v>369</v>
      </c>
      <c r="E35" s="86" t="s">
        <v>370</v>
      </c>
      <c r="F35" s="63" t="s">
        <v>205</v>
      </c>
      <c r="G35" s="63" t="s">
        <v>371</v>
      </c>
      <c r="H35" s="63" t="s">
        <v>90</v>
      </c>
      <c r="I35" s="661" t="s">
        <v>372</v>
      </c>
      <c r="J35" s="63" t="s">
        <v>338</v>
      </c>
      <c r="K35" s="63" t="s">
        <v>373</v>
      </c>
      <c r="L35" s="694" t="s">
        <v>167</v>
      </c>
      <c r="M35" s="675" t="s">
        <v>209</v>
      </c>
      <c r="N35" s="141" t="s">
        <v>385</v>
      </c>
      <c r="O35" s="141" t="s">
        <v>386</v>
      </c>
      <c r="P35" s="63" t="s">
        <v>98</v>
      </c>
      <c r="Q35" s="171"/>
      <c r="R35" s="735" t="s">
        <v>100</v>
      </c>
      <c r="S35" s="750" t="s">
        <v>212</v>
      </c>
      <c r="T35" s="172" t="s">
        <v>127</v>
      </c>
      <c r="U35" s="141">
        <v>123</v>
      </c>
      <c r="V35" s="188">
        <v>44544</v>
      </c>
      <c r="W35" s="140" t="str">
        <f t="shared" si="21"/>
        <v>Termo de Abertura de Processo (TAP) nº 123, de 14/12/2021</v>
      </c>
      <c r="X35" s="30" t="s">
        <v>379</v>
      </c>
      <c r="Y35" s="7" t="str">
        <f t="shared" si="1"/>
        <v xml:space="preserve">Realização da AIR; Realização da CP; ARR não obrigatória </v>
      </c>
      <c r="Z35" s="186" t="s">
        <v>104</v>
      </c>
      <c r="AA35" s="141"/>
      <c r="AB35" s="186"/>
      <c r="AC35" s="186"/>
      <c r="AD35" s="141"/>
      <c r="AE35" s="549" t="s">
        <v>376</v>
      </c>
      <c r="AF35" s="146"/>
      <c r="AG35" s="188"/>
      <c r="AH35" s="141" t="str">
        <f>IF(AG35="","",_xlfn.CONCAT(AF35," ","de ",TEXT(AG35,"dd/mm/aaaa")))</f>
        <v/>
      </c>
      <c r="AI35" s="141"/>
      <c r="AJ35" s="186" t="s">
        <v>108</v>
      </c>
      <c r="AK35" s="186"/>
      <c r="AL35" s="11"/>
      <c r="AM35" s="188"/>
      <c r="AN35" s="188"/>
      <c r="AO35" s="188"/>
      <c r="AP35" s="141"/>
      <c r="AQ35" s="141"/>
      <c r="AR35" s="11"/>
      <c r="AS35" s="188"/>
      <c r="AT35" s="188"/>
      <c r="AU35" s="188"/>
      <c r="AV35" s="141"/>
      <c r="AW35" s="141"/>
      <c r="AX35" s="186" t="s">
        <v>109</v>
      </c>
      <c r="AY35" s="141"/>
      <c r="AZ35" s="173"/>
      <c r="BA35" s="146"/>
      <c r="BB35" s="152"/>
      <c r="BC35" s="152"/>
      <c r="BD35" s="152"/>
      <c r="BE35" s="141"/>
      <c r="BF35" s="146" t="str">
        <f>IF(BA35="","",_xlfn.CONCAT("Consulta Pública"," nº ",BA35,", de ",TEXT(BB35,"dd/mm/aaaa")))</f>
        <v/>
      </c>
      <c r="BG35" s="140"/>
      <c r="BH35" s="300"/>
      <c r="BI35" s="141"/>
      <c r="BJ35" s="188"/>
      <c r="BK35" s="188"/>
      <c r="BL35" s="188"/>
      <c r="BM35" s="141"/>
      <c r="BN35" s="141" t="str">
        <f>IF(BI35="","",_xlfn.CONCAT("Consulta Pública"," nº ",BI35,", de ",TEXT(BJ35,"dd/mm/aaaa")))</f>
        <v/>
      </c>
      <c r="BO35" s="141"/>
      <c r="BP35" s="141"/>
      <c r="BQ35" s="146"/>
      <c r="BR35" s="152"/>
      <c r="BS35" s="152"/>
      <c r="BT35" s="211" t="str">
        <f t="shared" si="20"/>
        <v/>
      </c>
      <c r="BU35" s="550"/>
    </row>
    <row r="36" spans="1:73" s="25" customFormat="1" ht="345" customHeight="1" x14ac:dyDescent="0.3">
      <c r="A36" s="63" t="s">
        <v>83</v>
      </c>
      <c r="B36" s="63" t="s">
        <v>367</v>
      </c>
      <c r="C36" s="648" t="s">
        <v>368</v>
      </c>
      <c r="D36" s="86" t="s">
        <v>369</v>
      </c>
      <c r="E36" s="86" t="s">
        <v>370</v>
      </c>
      <c r="F36" s="63" t="s">
        <v>205</v>
      </c>
      <c r="G36" s="63" t="s">
        <v>371</v>
      </c>
      <c r="H36" s="63" t="s">
        <v>90</v>
      </c>
      <c r="I36" s="661" t="s">
        <v>372</v>
      </c>
      <c r="J36" s="63" t="s">
        <v>338</v>
      </c>
      <c r="K36" s="63" t="s">
        <v>373</v>
      </c>
      <c r="L36" s="694" t="s">
        <v>169</v>
      </c>
      <c r="M36" s="675" t="s">
        <v>209</v>
      </c>
      <c r="N36" s="141" t="s">
        <v>387</v>
      </c>
      <c r="O36" s="141" t="s">
        <v>388</v>
      </c>
      <c r="P36" s="63" t="s">
        <v>98</v>
      </c>
      <c r="Q36" s="171"/>
      <c r="R36" s="735" t="s">
        <v>100</v>
      </c>
      <c r="S36" s="750" t="s">
        <v>212</v>
      </c>
      <c r="T36" s="172" t="s">
        <v>127</v>
      </c>
      <c r="U36" s="141">
        <v>123</v>
      </c>
      <c r="V36" s="188">
        <v>44544</v>
      </c>
      <c r="W36" s="140" t="str">
        <f t="shared" si="21"/>
        <v>Termo de Abertura de Processo (TAP) nº 123, de 14/12/2021</v>
      </c>
      <c r="X36" s="30" t="s">
        <v>379</v>
      </c>
      <c r="Y36" s="7" t="str">
        <f t="shared" si="1"/>
        <v xml:space="preserve">Realização da AIR; Realização da CP; ARR não obrigatória </v>
      </c>
      <c r="Z36" s="186" t="s">
        <v>104</v>
      </c>
      <c r="AA36" s="141"/>
      <c r="AB36" s="186"/>
      <c r="AC36" s="186"/>
      <c r="AD36" s="141"/>
      <c r="AE36" s="549" t="s">
        <v>376</v>
      </c>
      <c r="AF36" s="146"/>
      <c r="AG36" s="188"/>
      <c r="AH36" s="141" t="str">
        <f>IF(AG36="","",_xlfn.CONCAT(AF36," ","de ",TEXT(AG36,"dd/mm/aaaa")))</f>
        <v/>
      </c>
      <c r="AI36" s="141"/>
      <c r="AJ36" s="186" t="s">
        <v>108</v>
      </c>
      <c r="AK36" s="186"/>
      <c r="AL36" s="11"/>
      <c r="AM36" s="188"/>
      <c r="AN36" s="188"/>
      <c r="AO36" s="188"/>
      <c r="AP36" s="141"/>
      <c r="AQ36" s="141"/>
      <c r="AR36" s="11"/>
      <c r="AS36" s="188"/>
      <c r="AT36" s="188"/>
      <c r="AU36" s="188"/>
      <c r="AV36" s="141"/>
      <c r="AW36" s="141"/>
      <c r="AX36" s="186" t="s">
        <v>109</v>
      </c>
      <c r="AY36" s="141"/>
      <c r="AZ36" s="173"/>
      <c r="BA36" s="146"/>
      <c r="BB36" s="152"/>
      <c r="BC36" s="152"/>
      <c r="BD36" s="152"/>
      <c r="BE36" s="141"/>
      <c r="BF36" s="146" t="str">
        <f>IF(BA36="","",_xlfn.CONCAT("Consulta Pública"," nº ",BA36,", de ",TEXT(BB36,"dd/mm/aaaa")))</f>
        <v/>
      </c>
      <c r="BG36" s="140"/>
      <c r="BH36" s="300"/>
      <c r="BI36" s="141"/>
      <c r="BJ36" s="188"/>
      <c r="BK36" s="188"/>
      <c r="BL36" s="188"/>
      <c r="BM36" s="141"/>
      <c r="BN36" s="141" t="str">
        <f>IF(BI36="","",_xlfn.CONCAT("Consulta Pública"," nº ",BI36,", de ",TEXT(BJ36,"dd/mm/aaaa")))</f>
        <v/>
      </c>
      <c r="BO36" s="141"/>
      <c r="BP36" s="141"/>
      <c r="BQ36" s="146"/>
      <c r="BR36" s="152"/>
      <c r="BS36" s="152"/>
      <c r="BT36" s="211" t="str">
        <f t="shared" si="20"/>
        <v/>
      </c>
      <c r="BU36" s="550"/>
    </row>
    <row r="37" spans="1:73" s="4" customFormat="1" ht="303" thickBot="1" x14ac:dyDescent="0.35">
      <c r="A37" s="63" t="s">
        <v>83</v>
      </c>
      <c r="B37" s="63" t="s">
        <v>389</v>
      </c>
      <c r="C37" s="648" t="s">
        <v>390</v>
      </c>
      <c r="D37" s="86" t="s">
        <v>391</v>
      </c>
      <c r="E37" s="86" t="s">
        <v>392</v>
      </c>
      <c r="F37" s="63" t="s">
        <v>88</v>
      </c>
      <c r="G37" s="63" t="s">
        <v>393</v>
      </c>
      <c r="H37" s="63" t="s">
        <v>236</v>
      </c>
      <c r="I37" s="661" t="s">
        <v>394</v>
      </c>
      <c r="J37" s="63" t="s">
        <v>176</v>
      </c>
      <c r="K37" s="63" t="s">
        <v>177</v>
      </c>
      <c r="L37" s="660" t="s">
        <v>178</v>
      </c>
      <c r="M37" s="693" t="s">
        <v>258</v>
      </c>
      <c r="N37" s="63" t="s">
        <v>395</v>
      </c>
      <c r="O37" s="63" t="s">
        <v>390</v>
      </c>
      <c r="P37" s="63" t="s">
        <v>98</v>
      </c>
      <c r="Q37" s="62"/>
      <c r="R37" s="735" t="s">
        <v>100</v>
      </c>
      <c r="S37" s="734" t="s">
        <v>126</v>
      </c>
      <c r="T37" s="151" t="s">
        <v>127</v>
      </c>
      <c r="U37" s="254">
        <v>14</v>
      </c>
      <c r="V37" s="342">
        <v>43588</v>
      </c>
      <c r="W37" s="63" t="str">
        <f t="shared" si="0"/>
        <v>Termo de Abertura de Processo (TAP) nº 14, de 03/05/2019</v>
      </c>
      <c r="X37" s="89" t="s">
        <v>396</v>
      </c>
      <c r="Y37" s="63" t="str">
        <f t="shared" ref="Y37:Y68" si="22">_xlfn.LET(_xlpm.CONCATENADO, Z37&amp;IF(AX37&lt;&gt;"","; ","")&amp;AX37&amp;IF(AJ37&lt;&gt;"","; ","")&amp;AJ37, IF(R37&lt;&gt;"Guia", _xlpm.CONCATENADO, "Fluxo específico de guia"))</f>
        <v xml:space="preserve">Realização da AIR; Realização da CP; ARR não obrigatória </v>
      </c>
      <c r="Z37" s="63" t="s">
        <v>104</v>
      </c>
      <c r="AA37" s="63"/>
      <c r="AB37" s="104"/>
      <c r="AC37" s="104"/>
      <c r="AD37" s="87"/>
      <c r="AE37" s="240" t="s">
        <v>105</v>
      </c>
      <c r="AF37" s="62" t="s">
        <v>106</v>
      </c>
      <c r="AG37" s="342">
        <v>43621</v>
      </c>
      <c r="AH37" s="63" t="str">
        <f t="shared" si="12"/>
        <v>REMAI de 05/06/2019</v>
      </c>
      <c r="AI37" s="89" t="s">
        <v>397</v>
      </c>
      <c r="AJ37" s="63" t="s">
        <v>108</v>
      </c>
      <c r="AK37" s="89"/>
      <c r="AL37" s="96"/>
      <c r="AM37" s="97"/>
      <c r="AN37" s="97"/>
      <c r="AO37" s="97"/>
      <c r="AP37" s="87"/>
      <c r="AQ37" s="87"/>
      <c r="AR37" s="96"/>
      <c r="AS37" s="97"/>
      <c r="AT37" s="97"/>
      <c r="AU37" s="97"/>
      <c r="AV37" s="87"/>
      <c r="AW37" s="87"/>
      <c r="AX37" s="63" t="s">
        <v>109</v>
      </c>
      <c r="AY37" s="87"/>
      <c r="AZ37" s="151" t="s">
        <v>110</v>
      </c>
      <c r="BA37" s="254">
        <v>724</v>
      </c>
      <c r="BB37" s="342">
        <v>43726</v>
      </c>
      <c r="BC37" s="342">
        <v>43733</v>
      </c>
      <c r="BD37" s="342">
        <v>43777</v>
      </c>
      <c r="BE37" s="248"/>
      <c r="BF37" s="151" t="str">
        <f t="shared" si="3"/>
        <v>Consulta Pública nº 724, de 18/09/2019</v>
      </c>
      <c r="BG37" s="102" t="s">
        <v>398</v>
      </c>
      <c r="BH37" s="86"/>
      <c r="BI37" s="87"/>
      <c r="BJ37" s="97"/>
      <c r="BK37" s="97"/>
      <c r="BL37" s="97"/>
      <c r="BM37" s="87"/>
      <c r="BN37" s="87" t="str">
        <f t="shared" si="16"/>
        <v/>
      </c>
      <c r="BO37" s="87"/>
      <c r="BP37" s="62" t="s">
        <v>139</v>
      </c>
      <c r="BQ37" s="62">
        <v>757</v>
      </c>
      <c r="BR37" s="99">
        <v>44861</v>
      </c>
      <c r="BS37" s="99">
        <v>44868</v>
      </c>
      <c r="BT37" s="98" t="str">
        <f t="shared" si="17"/>
        <v>RDC nº 757, de 27/10/2022</v>
      </c>
      <c r="BU37" s="121" t="s">
        <v>399</v>
      </c>
    </row>
    <row r="38" spans="1:73" s="4" customFormat="1" ht="321" customHeight="1" thickBot="1" x14ac:dyDescent="0.35">
      <c r="A38" s="63" t="s">
        <v>83</v>
      </c>
      <c r="B38" s="63" t="s">
        <v>400</v>
      </c>
      <c r="C38" s="648" t="s">
        <v>401</v>
      </c>
      <c r="D38" s="86" t="s">
        <v>402</v>
      </c>
      <c r="E38" s="86" t="s">
        <v>403</v>
      </c>
      <c r="F38" s="63" t="s">
        <v>225</v>
      </c>
      <c r="G38" s="63" t="s">
        <v>404</v>
      </c>
      <c r="H38" s="63" t="s">
        <v>90</v>
      </c>
      <c r="I38" s="661" t="s">
        <v>405</v>
      </c>
      <c r="J38" s="63" t="s">
        <v>151</v>
      </c>
      <c r="K38" s="63" t="s">
        <v>152</v>
      </c>
      <c r="L38" s="660" t="s">
        <v>406</v>
      </c>
      <c r="M38" s="660" t="s">
        <v>238</v>
      </c>
      <c r="N38" s="63" t="s">
        <v>407</v>
      </c>
      <c r="O38" s="63" t="s">
        <v>408</v>
      </c>
      <c r="P38" s="63" t="s">
        <v>124</v>
      </c>
      <c r="Q38" s="62" t="s">
        <v>409</v>
      </c>
      <c r="R38" s="738" t="s">
        <v>100</v>
      </c>
      <c r="S38" s="751" t="s">
        <v>262</v>
      </c>
      <c r="T38" s="63" t="s">
        <v>127</v>
      </c>
      <c r="U38" s="27">
        <v>32</v>
      </c>
      <c r="V38" s="198">
        <v>45065</v>
      </c>
      <c r="W38" s="151" t="str">
        <f t="shared" si="0"/>
        <v>Termo de Abertura de Processo (TAP) nº 32, de 19/05/2023</v>
      </c>
      <c r="X38" s="89" t="s">
        <v>410</v>
      </c>
      <c r="Y38" s="63" t="str">
        <f t="shared" si="22"/>
        <v xml:space="preserve">Dispensa da AIR; Realização da CP; ARR não obrigatória </v>
      </c>
      <c r="Z38" s="63" t="s">
        <v>192</v>
      </c>
      <c r="AA38" s="63" t="s">
        <v>312</v>
      </c>
      <c r="AB38" s="104"/>
      <c r="AC38" s="104"/>
      <c r="AD38" s="87"/>
      <c r="AE38" s="240"/>
      <c r="AF38" s="62"/>
      <c r="AG38" s="99"/>
      <c r="AH38" s="55" t="str">
        <f t="shared" si="12"/>
        <v/>
      </c>
      <c r="AI38" s="63"/>
      <c r="AJ38" s="63" t="s">
        <v>108</v>
      </c>
      <c r="AK38" s="63"/>
      <c r="AL38" s="96"/>
      <c r="AM38" s="97"/>
      <c r="AN38" s="97"/>
      <c r="AO38" s="97"/>
      <c r="AP38" s="87"/>
      <c r="AQ38" s="87"/>
      <c r="AR38" s="96"/>
      <c r="AS38" s="97"/>
      <c r="AT38" s="97"/>
      <c r="AU38" s="97"/>
      <c r="AV38" s="87"/>
      <c r="AW38" s="87"/>
      <c r="AX38" s="63" t="s">
        <v>109</v>
      </c>
      <c r="AY38" s="87"/>
      <c r="AZ38" s="63" t="s">
        <v>110</v>
      </c>
      <c r="BA38" s="62">
        <v>1181</v>
      </c>
      <c r="BB38" s="99">
        <v>45131</v>
      </c>
      <c r="BC38" s="99">
        <v>45139</v>
      </c>
      <c r="BD38" s="99">
        <v>45183</v>
      </c>
      <c r="BE38" s="62">
        <v>45</v>
      </c>
      <c r="BF38" s="63" t="str">
        <f t="shared" si="3"/>
        <v>Consulta Pública nº 1181, de 24/07/2023</v>
      </c>
      <c r="BG38" s="102" t="s">
        <v>411</v>
      </c>
      <c r="BH38" s="86"/>
      <c r="BI38" s="87"/>
      <c r="BJ38" s="97"/>
      <c r="BK38" s="97"/>
      <c r="BL38" s="97"/>
      <c r="BM38" s="87"/>
      <c r="BN38" s="87" t="str">
        <f t="shared" si="16"/>
        <v/>
      </c>
      <c r="BO38" s="87"/>
      <c r="BP38" s="87"/>
      <c r="BQ38" s="62"/>
      <c r="BR38" s="99"/>
      <c r="BS38" s="99"/>
      <c r="BT38" s="98" t="str">
        <f t="shared" si="17"/>
        <v/>
      </c>
      <c r="BU38" s="100"/>
    </row>
    <row r="39" spans="1:73" s="4" customFormat="1" ht="390" customHeight="1" x14ac:dyDescent="0.3">
      <c r="A39" s="63" t="s">
        <v>83</v>
      </c>
      <c r="B39" s="63" t="s">
        <v>413</v>
      </c>
      <c r="C39" s="649" t="s">
        <v>414</v>
      </c>
      <c r="D39" s="534" t="s">
        <v>415</v>
      </c>
      <c r="E39" s="86" t="s">
        <v>416</v>
      </c>
      <c r="F39" s="63" t="s">
        <v>88</v>
      </c>
      <c r="G39" s="63" t="s">
        <v>417</v>
      </c>
      <c r="H39" s="63" t="s">
        <v>90</v>
      </c>
      <c r="I39" s="661" t="s">
        <v>418</v>
      </c>
      <c r="J39" s="63" t="s">
        <v>92</v>
      </c>
      <c r="K39" s="63" t="s">
        <v>419</v>
      </c>
      <c r="L39" s="695" t="s">
        <v>420</v>
      </c>
      <c r="M39" s="660" t="s">
        <v>209</v>
      </c>
      <c r="N39" s="63" t="s">
        <v>421</v>
      </c>
      <c r="O39" s="63" t="s">
        <v>422</v>
      </c>
      <c r="P39" s="63" t="s">
        <v>98</v>
      </c>
      <c r="Q39" s="62"/>
      <c r="R39" s="738" t="s">
        <v>100</v>
      </c>
      <c r="S39" s="734" t="s">
        <v>212</v>
      </c>
      <c r="T39" s="63" t="s">
        <v>127</v>
      </c>
      <c r="U39" s="61">
        <v>134</v>
      </c>
      <c r="V39" s="94">
        <v>44176</v>
      </c>
      <c r="W39" s="63" t="str">
        <f t="shared" si="0"/>
        <v>Termo de Abertura de Processo (TAP) nº 134, de 11/12/2020</v>
      </c>
      <c r="X39" s="89" t="s">
        <v>423</v>
      </c>
      <c r="Y39" s="63" t="str">
        <f t="shared" si="22"/>
        <v xml:space="preserve">Realização da AIR; Realização da CP; ARR não obrigatória </v>
      </c>
      <c r="Z39" s="63" t="s">
        <v>104</v>
      </c>
      <c r="AA39" s="63"/>
      <c r="AB39" s="104"/>
      <c r="AC39" s="104"/>
      <c r="AD39" s="87"/>
      <c r="AE39" s="240" t="s">
        <v>376</v>
      </c>
      <c r="AF39" s="62"/>
      <c r="AG39" s="99"/>
      <c r="AH39" s="55" t="str">
        <f t="shared" si="12"/>
        <v/>
      </c>
      <c r="AI39" s="63"/>
      <c r="AJ39" s="63" t="s">
        <v>108</v>
      </c>
      <c r="AK39" s="63"/>
      <c r="AL39" s="91" t="s">
        <v>424</v>
      </c>
      <c r="AM39" s="88">
        <v>44638</v>
      </c>
      <c r="AN39" s="88">
        <v>44642</v>
      </c>
      <c r="AO39" s="88">
        <v>44674</v>
      </c>
      <c r="AP39" s="63" t="s">
        <v>425</v>
      </c>
      <c r="AQ39" s="47" t="s">
        <v>426</v>
      </c>
      <c r="AR39" s="96"/>
      <c r="AS39" s="97"/>
      <c r="AT39" s="97"/>
      <c r="AU39" s="97"/>
      <c r="AV39" s="87"/>
      <c r="AW39" s="87"/>
      <c r="AX39" s="63" t="s">
        <v>109</v>
      </c>
      <c r="AY39" s="87"/>
      <c r="AZ39" s="63" t="s">
        <v>216</v>
      </c>
      <c r="BA39" s="62"/>
      <c r="BB39" s="99"/>
      <c r="BC39" s="99"/>
      <c r="BD39" s="99"/>
      <c r="BE39" s="87"/>
      <c r="BF39" s="63" t="str">
        <f t="shared" si="3"/>
        <v/>
      </c>
      <c r="BG39" s="55"/>
      <c r="BH39" s="86"/>
      <c r="BI39" s="87"/>
      <c r="BJ39" s="97"/>
      <c r="BK39" s="97"/>
      <c r="BL39" s="97"/>
      <c r="BM39" s="87"/>
      <c r="BN39" s="87" t="str">
        <f t="shared" si="16"/>
        <v/>
      </c>
      <c r="BO39" s="87"/>
      <c r="BP39" s="87"/>
      <c r="BQ39" s="62"/>
      <c r="BR39" s="99"/>
      <c r="BS39" s="99"/>
      <c r="BT39" s="98" t="str">
        <f t="shared" si="17"/>
        <v/>
      </c>
      <c r="BU39" s="100"/>
    </row>
    <row r="40" spans="1:73" s="4" customFormat="1" ht="309.60000000000002" customHeight="1" x14ac:dyDescent="0.3">
      <c r="A40" s="63" t="s">
        <v>83</v>
      </c>
      <c r="B40" s="63" t="s">
        <v>427</v>
      </c>
      <c r="C40" s="648" t="s">
        <v>428</v>
      </c>
      <c r="D40" s="86" t="s">
        <v>429</v>
      </c>
      <c r="E40" s="86" t="s">
        <v>430</v>
      </c>
      <c r="F40" s="63" t="s">
        <v>205</v>
      </c>
      <c r="G40" s="63" t="s">
        <v>431</v>
      </c>
      <c r="H40" s="63" t="s">
        <v>90</v>
      </c>
      <c r="I40" s="660" t="s">
        <v>432</v>
      </c>
      <c r="J40" s="63" t="s">
        <v>119</v>
      </c>
      <c r="K40" s="63" t="s">
        <v>149</v>
      </c>
      <c r="L40" s="660" t="s">
        <v>150</v>
      </c>
      <c r="M40" s="660" t="s">
        <v>284</v>
      </c>
      <c r="N40" s="63" t="s">
        <v>433</v>
      </c>
      <c r="O40" s="63" t="s">
        <v>434</v>
      </c>
      <c r="P40" s="63" t="s">
        <v>98</v>
      </c>
      <c r="Q40" s="62"/>
      <c r="R40" s="738" t="s">
        <v>100</v>
      </c>
      <c r="S40" s="734" t="s">
        <v>199</v>
      </c>
      <c r="T40" s="63" t="s">
        <v>127</v>
      </c>
      <c r="U40" s="61">
        <v>40</v>
      </c>
      <c r="V40" s="94">
        <v>44693</v>
      </c>
      <c r="W40" s="63" t="str">
        <f>IF(U40="","",_xlfn.CONCAT(T40," nº ",U40,", ","de ",TEXT(V40,"dd/mm/aaaa")))</f>
        <v>Termo de Abertura de Processo (TAP) nº 40, de 12/05/2022</v>
      </c>
      <c r="X40" s="89" t="s">
        <v>435</v>
      </c>
      <c r="Y40" s="63" t="str">
        <f t="shared" si="22"/>
        <v xml:space="preserve">Realização da AIR; Realização da CP; ARR não obrigatória </v>
      </c>
      <c r="Z40" s="63" t="s">
        <v>104</v>
      </c>
      <c r="AA40" s="63"/>
      <c r="AB40" s="104"/>
      <c r="AC40" s="104"/>
      <c r="AD40" s="87"/>
      <c r="AE40" s="240" t="s">
        <v>105</v>
      </c>
      <c r="AF40" s="62" t="s">
        <v>436</v>
      </c>
      <c r="AG40" s="633">
        <v>45013</v>
      </c>
      <c r="AH40" s="400" t="str">
        <f t="shared" si="12"/>
        <v>Relatório de AIR de 28/03/2023</v>
      </c>
      <c r="AI40" s="631" t="s">
        <v>437</v>
      </c>
      <c r="AJ40" s="63" t="s">
        <v>108</v>
      </c>
      <c r="AK40" s="63"/>
      <c r="AL40" s="96"/>
      <c r="AM40" s="97"/>
      <c r="AN40" s="97"/>
      <c r="AO40" s="97"/>
      <c r="AP40" s="87"/>
      <c r="AQ40" s="87"/>
      <c r="AR40" s="96"/>
      <c r="AS40" s="97"/>
      <c r="AT40" s="97"/>
      <c r="AU40" s="97"/>
      <c r="AV40" s="87"/>
      <c r="AW40" s="87"/>
      <c r="AX40" s="63" t="s">
        <v>109</v>
      </c>
      <c r="AY40" s="87"/>
      <c r="AZ40" s="63" t="s">
        <v>216</v>
      </c>
      <c r="BA40" s="62"/>
      <c r="BB40" s="99"/>
      <c r="BC40" s="99"/>
      <c r="BD40" s="99"/>
      <c r="BE40" s="87"/>
      <c r="BF40" s="63" t="str">
        <f t="shared" ref="BF40:BF89" si="23">IF(BA40="","",_xlfn.CONCAT("Consulta Pública"," nº ",BA40,", de ",TEXT(BB40,"dd/mm/aaaa")))</f>
        <v/>
      </c>
      <c r="BG40" s="55"/>
      <c r="BH40" s="86"/>
      <c r="BI40" s="87"/>
      <c r="BJ40" s="97"/>
      <c r="BK40" s="97"/>
      <c r="BL40" s="97"/>
      <c r="BM40" s="87"/>
      <c r="BN40" s="87" t="str">
        <f t="shared" si="16"/>
        <v/>
      </c>
      <c r="BO40" s="87"/>
      <c r="BP40" s="87"/>
      <c r="BQ40" s="62"/>
      <c r="BR40" s="99"/>
      <c r="BS40" s="99"/>
      <c r="BT40" s="98" t="str">
        <f t="shared" si="17"/>
        <v/>
      </c>
      <c r="BU40" s="100"/>
    </row>
    <row r="41" spans="1:73" s="4" customFormat="1" ht="309.60000000000002" customHeight="1" x14ac:dyDescent="0.3">
      <c r="A41" s="63" t="s">
        <v>83</v>
      </c>
      <c r="B41" s="63" t="s">
        <v>438</v>
      </c>
      <c r="C41" s="648" t="s">
        <v>439</v>
      </c>
      <c r="D41" s="86" t="s">
        <v>440</v>
      </c>
      <c r="E41" s="86" t="s">
        <v>441</v>
      </c>
      <c r="F41" s="63" t="s">
        <v>88</v>
      </c>
      <c r="G41" s="63" t="s">
        <v>89</v>
      </c>
      <c r="H41" s="63" t="s">
        <v>90</v>
      </c>
      <c r="I41" s="661" t="s">
        <v>442</v>
      </c>
      <c r="J41" s="63" t="s">
        <v>92</v>
      </c>
      <c r="K41" s="63" t="s">
        <v>93</v>
      </c>
      <c r="L41" s="660" t="s">
        <v>94</v>
      </c>
      <c r="M41" s="660" t="s">
        <v>209</v>
      </c>
      <c r="N41" s="63" t="s">
        <v>443</v>
      </c>
      <c r="O41" s="63" t="s">
        <v>444</v>
      </c>
      <c r="P41" s="63" t="s">
        <v>98</v>
      </c>
      <c r="Q41" s="62"/>
      <c r="R41" s="738" t="s">
        <v>100</v>
      </c>
      <c r="S41" s="738" t="s">
        <v>212</v>
      </c>
      <c r="T41" s="63" t="s">
        <v>127</v>
      </c>
      <c r="U41" s="61">
        <v>25</v>
      </c>
      <c r="V41" s="94">
        <v>43920</v>
      </c>
      <c r="W41" s="63" t="str">
        <f t="shared" si="0"/>
        <v>Termo de Abertura de Processo (TAP) nº 25, de 30/03/2020</v>
      </c>
      <c r="X41" s="89" t="s">
        <v>445</v>
      </c>
      <c r="Y41" s="63" t="str">
        <f t="shared" si="22"/>
        <v xml:space="preserve">Realização da AIR; Realização da CP; ARR não obrigatória </v>
      </c>
      <c r="Z41" s="63" t="s">
        <v>104</v>
      </c>
      <c r="AA41" s="63"/>
      <c r="AB41" s="104"/>
      <c r="AC41" s="104"/>
      <c r="AD41" s="87"/>
      <c r="AE41" s="242" t="s">
        <v>376</v>
      </c>
      <c r="AF41" s="62"/>
      <c r="AG41" s="99"/>
      <c r="AH41" s="55" t="str">
        <f t="shared" si="12"/>
        <v/>
      </c>
      <c r="AI41" s="63"/>
      <c r="AJ41" s="63" t="s">
        <v>108</v>
      </c>
      <c r="AK41" s="63"/>
      <c r="AL41" s="96"/>
      <c r="AM41" s="97"/>
      <c r="AN41" s="97"/>
      <c r="AO41" s="97"/>
      <c r="AP41" s="87"/>
      <c r="AQ41" s="87"/>
      <c r="AR41" s="96"/>
      <c r="AS41" s="97"/>
      <c r="AT41" s="97"/>
      <c r="AU41" s="97"/>
      <c r="AV41" s="87"/>
      <c r="AW41" s="87"/>
      <c r="AX41" s="63" t="s">
        <v>109</v>
      </c>
      <c r="AY41" s="87"/>
      <c r="AZ41" s="63" t="s">
        <v>216</v>
      </c>
      <c r="BA41" s="62"/>
      <c r="BB41" s="99"/>
      <c r="BC41" s="99"/>
      <c r="BD41" s="99"/>
      <c r="BE41" s="87"/>
      <c r="BF41" s="63" t="str">
        <f t="shared" si="23"/>
        <v/>
      </c>
      <c r="BG41" s="55"/>
      <c r="BH41" s="86"/>
      <c r="BI41" s="87"/>
      <c r="BJ41" s="97"/>
      <c r="BK41" s="97"/>
      <c r="BL41" s="97"/>
      <c r="BM41" s="87"/>
      <c r="BN41" s="87" t="str">
        <f t="shared" si="16"/>
        <v/>
      </c>
      <c r="BO41" s="87"/>
      <c r="BP41" s="87"/>
      <c r="BQ41" s="62"/>
      <c r="BR41" s="99"/>
      <c r="BS41" s="99"/>
      <c r="BT41" s="98" t="str">
        <f t="shared" si="17"/>
        <v/>
      </c>
      <c r="BU41" s="100"/>
    </row>
    <row r="42" spans="1:73" s="4" customFormat="1" ht="350.1" customHeight="1" x14ac:dyDescent="0.3">
      <c r="A42" s="63" t="s">
        <v>83</v>
      </c>
      <c r="B42" s="63" t="s">
        <v>446</v>
      </c>
      <c r="C42" s="648" t="s">
        <v>447</v>
      </c>
      <c r="D42" s="86" t="s">
        <v>448</v>
      </c>
      <c r="E42" s="86" t="s">
        <v>449</v>
      </c>
      <c r="F42" s="63" t="s">
        <v>205</v>
      </c>
      <c r="G42" s="63" t="s">
        <v>450</v>
      </c>
      <c r="H42" s="63" t="s">
        <v>451</v>
      </c>
      <c r="I42" s="664"/>
      <c r="J42" s="63" t="s">
        <v>452</v>
      </c>
      <c r="K42" s="63" t="s">
        <v>453</v>
      </c>
      <c r="L42" s="660" t="s">
        <v>453</v>
      </c>
      <c r="M42" s="660" t="s">
        <v>209</v>
      </c>
      <c r="N42" s="63" t="s">
        <v>454</v>
      </c>
      <c r="O42" s="63" t="s">
        <v>455</v>
      </c>
      <c r="P42" s="151" t="s">
        <v>124</v>
      </c>
      <c r="Q42" s="62" t="s">
        <v>456</v>
      </c>
      <c r="R42" s="738" t="s">
        <v>100</v>
      </c>
      <c r="S42" s="734" t="s">
        <v>457</v>
      </c>
      <c r="T42" s="63"/>
      <c r="U42" s="63"/>
      <c r="V42" s="88"/>
      <c r="W42" s="55" t="str">
        <f t="shared" si="0"/>
        <v/>
      </c>
      <c r="X42" s="63"/>
      <c r="Y42" s="63" t="str">
        <f t="shared" si="22"/>
        <v/>
      </c>
      <c r="Z42" s="63"/>
      <c r="AA42" s="63"/>
      <c r="AB42" s="104"/>
      <c r="AC42" s="104"/>
      <c r="AD42" s="87"/>
      <c r="AE42" s="90"/>
      <c r="AF42" s="62"/>
      <c r="AG42" s="99"/>
      <c r="AH42" s="55" t="str">
        <f t="shared" si="12"/>
        <v/>
      </c>
      <c r="AI42" s="63"/>
      <c r="AJ42" s="63"/>
      <c r="AK42" s="63"/>
      <c r="AL42" s="96"/>
      <c r="AM42" s="97"/>
      <c r="AN42" s="97"/>
      <c r="AO42" s="97"/>
      <c r="AP42" s="87"/>
      <c r="AQ42" s="87"/>
      <c r="AR42" s="96"/>
      <c r="AS42" s="97"/>
      <c r="AT42" s="97"/>
      <c r="AU42" s="97"/>
      <c r="AV42" s="87"/>
      <c r="AW42" s="87"/>
      <c r="AX42" s="87"/>
      <c r="AY42" s="87"/>
      <c r="AZ42" s="86"/>
      <c r="BA42" s="62"/>
      <c r="BB42" s="99"/>
      <c r="BC42" s="99"/>
      <c r="BD42" s="99"/>
      <c r="BE42" s="87"/>
      <c r="BF42" s="63" t="str">
        <f t="shared" si="23"/>
        <v/>
      </c>
      <c r="BG42" s="55"/>
      <c r="BH42" s="86"/>
      <c r="BI42" s="87"/>
      <c r="BJ42" s="97"/>
      <c r="BK42" s="97"/>
      <c r="BL42" s="97"/>
      <c r="BM42" s="87"/>
      <c r="BN42" s="87" t="str">
        <f t="shared" si="16"/>
        <v/>
      </c>
      <c r="BO42" s="87"/>
      <c r="BP42" s="87"/>
      <c r="BQ42" s="62"/>
      <c r="BR42" s="99"/>
      <c r="BS42" s="99"/>
      <c r="BT42" s="98" t="str">
        <f t="shared" si="17"/>
        <v/>
      </c>
      <c r="BU42" s="100"/>
    </row>
    <row r="43" spans="1:73" s="25" customFormat="1" ht="350.1" customHeight="1" thickBot="1" x14ac:dyDescent="0.35">
      <c r="A43" s="63" t="s">
        <v>83</v>
      </c>
      <c r="B43" s="443" t="s">
        <v>460</v>
      </c>
      <c r="C43" s="650" t="s">
        <v>463</v>
      </c>
      <c r="D43" s="428" t="s">
        <v>461</v>
      </c>
      <c r="E43" s="444" t="s">
        <v>462</v>
      </c>
      <c r="F43" s="63" t="s">
        <v>205</v>
      </c>
      <c r="G43" s="428" t="s">
        <v>89</v>
      </c>
      <c r="H43" s="7" t="s">
        <v>90</v>
      </c>
      <c r="I43" s="665" t="s">
        <v>466</v>
      </c>
      <c r="J43" s="15" t="s">
        <v>338</v>
      </c>
      <c r="K43" s="15" t="s">
        <v>467</v>
      </c>
      <c r="L43" s="696" t="s">
        <v>468</v>
      </c>
      <c r="M43" s="693" t="s">
        <v>209</v>
      </c>
      <c r="N43" s="445" t="s">
        <v>469</v>
      </c>
      <c r="O43" s="448" t="s">
        <v>470</v>
      </c>
      <c r="P43" s="7" t="s">
        <v>98</v>
      </c>
      <c r="Q43" s="446"/>
      <c r="R43" s="739" t="s">
        <v>100</v>
      </c>
      <c r="S43" s="749" t="s">
        <v>212</v>
      </c>
      <c r="T43" s="20" t="s">
        <v>127</v>
      </c>
      <c r="U43" s="390">
        <v>65</v>
      </c>
      <c r="V43" s="392">
        <v>44818</v>
      </c>
      <c r="W43" s="26" t="str">
        <f>IF(U43="","",_xlfn.CONCAT(T43," nº ",U43,", ","de ",TEXT(V43,"dd/mm/aaaa")))</f>
        <v>Termo de Abertura de Processo (TAP) nº 65, de 14/09/2022</v>
      </c>
      <c r="X43" s="30" t="s">
        <v>471</v>
      </c>
      <c r="Y43" s="63" t="str">
        <f t="shared" si="22"/>
        <v xml:space="preserve">Realização da AIR; Realização da CP; ARR não obrigatória </v>
      </c>
      <c r="Z43" s="7" t="s">
        <v>104</v>
      </c>
      <c r="AA43" s="7"/>
      <c r="AB43" s="4"/>
      <c r="AC43" s="4"/>
      <c r="AD43" s="4"/>
      <c r="AE43" s="9" t="s">
        <v>376</v>
      </c>
      <c r="AF43" s="8"/>
      <c r="AG43" s="31"/>
      <c r="AH43" s="26" t="str">
        <f t="shared" ref="AH43:AH50" si="24">IF(AG43="","",_xlfn.CONCAT(AF43," ","de ",TEXT(AG43,"dd/mm/aaaa")))</f>
        <v/>
      </c>
      <c r="AI43" s="7"/>
      <c r="AJ43" s="7" t="s">
        <v>108</v>
      </c>
      <c r="AK43" s="7"/>
      <c r="AL43" s="91" t="s">
        <v>424</v>
      </c>
      <c r="AM43" s="97"/>
      <c r="AN43" s="97"/>
      <c r="AO43" s="99">
        <v>44286</v>
      </c>
      <c r="AP43" s="63" t="s">
        <v>465</v>
      </c>
      <c r="AQ43" s="89" t="s">
        <v>426</v>
      </c>
      <c r="AR43" s="11"/>
      <c r="AS43" s="10"/>
      <c r="AT43" s="10"/>
      <c r="AU43" s="10"/>
      <c r="AV43" s="4"/>
      <c r="AW43" s="4"/>
      <c r="AX43" s="8" t="s">
        <v>109</v>
      </c>
      <c r="AY43" s="4"/>
      <c r="AZ43" s="6"/>
      <c r="BA43" s="8"/>
      <c r="BB43" s="31"/>
      <c r="BC43" s="31"/>
      <c r="BD43" s="31"/>
      <c r="BE43" s="4"/>
      <c r="BF43" s="8" t="str">
        <f t="shared" ref="BF43:BF50" si="25">IF(BA43="","",_xlfn.CONCAT("Consulta Pública"," nº ",BA43,", de ",TEXT(BB43,"dd/mm/aaaa")))</f>
        <v/>
      </c>
      <c r="BG43" s="26"/>
      <c r="BH43" s="6"/>
      <c r="BI43" s="4"/>
      <c r="BJ43" s="10"/>
      <c r="BK43" s="10"/>
      <c r="BL43" s="10"/>
      <c r="BM43" s="4"/>
      <c r="BN43" s="4" t="str">
        <f t="shared" ref="BN43:BN50" si="26">IF(BI43="","",_xlfn.CONCAT("Consulta Pública"," nº ",BI43,", de ",TEXT(BJ43,"dd/mm/aaaa")))</f>
        <v/>
      </c>
      <c r="BO43" s="4"/>
      <c r="BP43" s="4"/>
      <c r="BQ43" s="8"/>
      <c r="BR43" s="31"/>
      <c r="BS43" s="31"/>
      <c r="BT43" s="25" t="str">
        <f t="shared" ref="BT43:BT50" si="27">IF(BQ43="","",_xlfn.CONCAT(BP43," nº ",BQ43,", de ",TEXT(BR43,"dd/mm/aaaa")))</f>
        <v/>
      </c>
      <c r="BU43" s="22"/>
    </row>
    <row r="44" spans="1:73" s="25" customFormat="1" ht="350.1" customHeight="1" thickBot="1" x14ac:dyDescent="0.35">
      <c r="A44" s="63" t="s">
        <v>83</v>
      </c>
      <c r="B44" s="443" t="s">
        <v>472</v>
      </c>
      <c r="C44" s="650" t="s">
        <v>473</v>
      </c>
      <c r="D44" s="538" t="s">
        <v>474</v>
      </c>
      <c r="E44" s="444" t="s">
        <v>475</v>
      </c>
      <c r="F44" s="15" t="s">
        <v>205</v>
      </c>
      <c r="G44" s="444" t="s">
        <v>476</v>
      </c>
      <c r="H44" s="7" t="s">
        <v>451</v>
      </c>
      <c r="I44" s="665" t="s">
        <v>477</v>
      </c>
      <c r="J44" s="15" t="s">
        <v>163</v>
      </c>
      <c r="K44" s="15" t="s">
        <v>170</v>
      </c>
      <c r="L44" s="697" t="s">
        <v>478</v>
      </c>
      <c r="M44" s="693" t="s">
        <v>209</v>
      </c>
      <c r="N44" s="445" t="s">
        <v>479</v>
      </c>
      <c r="O44" s="448" t="s">
        <v>480</v>
      </c>
      <c r="P44" s="450" t="s">
        <v>124</v>
      </c>
      <c r="Q44" s="149" t="s">
        <v>481</v>
      </c>
      <c r="R44" s="739" t="s">
        <v>100</v>
      </c>
      <c r="S44" s="749" t="s">
        <v>457</v>
      </c>
      <c r="T44" s="20"/>
      <c r="U44" s="141"/>
      <c r="V44" s="188"/>
      <c r="W44" s="141" t="str">
        <f t="shared" ref="W44" si="28">IF(U44="","",_xlfn.CONCAT(T44," nº ",U44,", ","de ",TEXT(V44,"dd/mm/aaaa")))</f>
        <v/>
      </c>
      <c r="X44" s="30"/>
      <c r="Y44" s="63" t="str">
        <f t="shared" si="22"/>
        <v/>
      </c>
      <c r="Z44" s="7"/>
      <c r="AA44" s="7"/>
      <c r="AB44" s="4"/>
      <c r="AC44" s="4"/>
      <c r="AD44" s="4"/>
      <c r="AE44" s="9"/>
      <c r="AF44" s="8"/>
      <c r="AG44" s="31"/>
      <c r="AH44" s="26" t="str">
        <f t="shared" si="24"/>
        <v/>
      </c>
      <c r="AI44" s="7"/>
      <c r="AJ44" s="7"/>
      <c r="AK44" s="7"/>
      <c r="AL44" s="11"/>
      <c r="AM44" s="10"/>
      <c r="AN44" s="10"/>
      <c r="AO44" s="10"/>
      <c r="AP44" s="4"/>
      <c r="AQ44" s="4"/>
      <c r="AR44" s="11"/>
      <c r="AS44" s="10"/>
      <c r="AT44" s="10"/>
      <c r="AU44" s="10"/>
      <c r="AV44" s="4"/>
      <c r="AW44" s="4"/>
      <c r="AX44" s="4"/>
      <c r="AY44" s="4"/>
      <c r="AZ44" s="6"/>
      <c r="BA44" s="8"/>
      <c r="BB44" s="31"/>
      <c r="BC44" s="31"/>
      <c r="BD44" s="31"/>
      <c r="BE44" s="4"/>
      <c r="BF44" s="8" t="str">
        <f t="shared" si="25"/>
        <v/>
      </c>
      <c r="BG44" s="26"/>
      <c r="BH44" s="6"/>
      <c r="BI44" s="4"/>
      <c r="BJ44" s="10"/>
      <c r="BK44" s="10"/>
      <c r="BL44" s="10"/>
      <c r="BM44" s="4"/>
      <c r="BN44" s="4" t="str">
        <f t="shared" si="26"/>
        <v/>
      </c>
      <c r="BO44" s="4"/>
      <c r="BP44" s="4"/>
      <c r="BQ44" s="8"/>
      <c r="BR44" s="31"/>
      <c r="BS44" s="31"/>
      <c r="BT44" s="25" t="str">
        <f t="shared" si="27"/>
        <v/>
      </c>
      <c r="BU44" s="22"/>
    </row>
    <row r="45" spans="1:73" s="25" customFormat="1" ht="350.1" customHeight="1" x14ac:dyDescent="0.3">
      <c r="A45" s="15" t="s">
        <v>83</v>
      </c>
      <c r="B45" s="443" t="s">
        <v>482</v>
      </c>
      <c r="C45" s="650" t="s">
        <v>483</v>
      </c>
      <c r="D45" s="444" t="s">
        <v>484</v>
      </c>
      <c r="E45" s="444" t="s">
        <v>485</v>
      </c>
      <c r="F45" s="15" t="s">
        <v>486</v>
      </c>
      <c r="G45" s="324" t="s">
        <v>487</v>
      </c>
      <c r="H45" s="7" t="s">
        <v>90</v>
      </c>
      <c r="I45" s="665" t="s">
        <v>488</v>
      </c>
      <c r="J45" s="15" t="s">
        <v>151</v>
      </c>
      <c r="K45" s="15" t="s">
        <v>153</v>
      </c>
      <c r="L45" s="698" t="s">
        <v>458</v>
      </c>
      <c r="M45" s="675" t="s">
        <v>238</v>
      </c>
      <c r="N45" s="445" t="s">
        <v>489</v>
      </c>
      <c r="O45" s="448" t="s">
        <v>490</v>
      </c>
      <c r="P45" s="450" t="s">
        <v>124</v>
      </c>
      <c r="Q45" s="324" t="s">
        <v>491</v>
      </c>
      <c r="R45" s="739" t="s">
        <v>100</v>
      </c>
      <c r="S45" s="749" t="s">
        <v>199</v>
      </c>
      <c r="T45" s="20" t="s">
        <v>127</v>
      </c>
      <c r="U45" s="141">
        <v>72</v>
      </c>
      <c r="V45" s="188">
        <v>45201</v>
      </c>
      <c r="W45" s="140" t="str">
        <f>IF(U45="","",_xlfn.CONCAT(T45," nº ",U45,", ","de ",TEXT(V45,"dd/mm/aaaa")))</f>
        <v>Termo de Abertura de Processo (TAP) nº 72, de 02/10/2023</v>
      </c>
      <c r="X45" s="30" t="s">
        <v>492</v>
      </c>
      <c r="Y45" s="63" t="str">
        <f t="shared" si="22"/>
        <v xml:space="preserve">Dispensa da AIR; Realização da CP; ARR não obrigatória </v>
      </c>
      <c r="Z45" s="7" t="s">
        <v>192</v>
      </c>
      <c r="AA45" s="7" t="s">
        <v>193</v>
      </c>
      <c r="AB45" s="4"/>
      <c r="AC45" s="4"/>
      <c r="AD45" s="4"/>
      <c r="AE45" s="9"/>
      <c r="AF45" s="8"/>
      <c r="AG45" s="31"/>
      <c r="AH45" s="26" t="str">
        <f t="shared" si="24"/>
        <v/>
      </c>
      <c r="AI45" s="7"/>
      <c r="AJ45" s="7" t="s">
        <v>108</v>
      </c>
      <c r="AK45" s="7"/>
      <c r="AL45" s="11"/>
      <c r="AM45" s="10"/>
      <c r="AN45" s="10"/>
      <c r="AO45" s="10"/>
      <c r="AP45" s="4"/>
      <c r="AQ45" s="4"/>
      <c r="AR45" s="11"/>
      <c r="AS45" s="10"/>
      <c r="AT45" s="10"/>
      <c r="AU45" s="10"/>
      <c r="AV45" s="4"/>
      <c r="AW45" s="4"/>
      <c r="AX45" s="8" t="s">
        <v>109</v>
      </c>
      <c r="AY45" s="4"/>
      <c r="AZ45" s="6" t="s">
        <v>216</v>
      </c>
      <c r="BA45" s="8"/>
      <c r="BB45" s="31"/>
      <c r="BC45" s="31"/>
      <c r="BD45" s="31"/>
      <c r="BE45" s="4"/>
      <c r="BF45" s="8" t="str">
        <f t="shared" si="25"/>
        <v/>
      </c>
      <c r="BG45" s="26"/>
      <c r="BH45" s="6"/>
      <c r="BI45" s="4"/>
      <c r="BJ45" s="10"/>
      <c r="BK45" s="10"/>
      <c r="BL45" s="10"/>
      <c r="BM45" s="4"/>
      <c r="BN45" s="4" t="str">
        <f t="shared" si="26"/>
        <v/>
      </c>
      <c r="BO45" s="4"/>
      <c r="BP45" s="4"/>
      <c r="BQ45" s="8"/>
      <c r="BR45" s="31"/>
      <c r="BS45" s="31"/>
      <c r="BT45" s="25" t="str">
        <f t="shared" si="27"/>
        <v/>
      </c>
      <c r="BU45" s="22"/>
    </row>
    <row r="46" spans="1:73" s="25" customFormat="1" ht="350.1" customHeight="1" x14ac:dyDescent="0.3">
      <c r="A46" s="15" t="s">
        <v>83</v>
      </c>
      <c r="B46" s="443" t="s">
        <v>493</v>
      </c>
      <c r="C46" s="650" t="s">
        <v>494</v>
      </c>
      <c r="D46" s="449" t="s">
        <v>495</v>
      </c>
      <c r="E46" s="444" t="s">
        <v>496</v>
      </c>
      <c r="F46" s="15" t="s">
        <v>225</v>
      </c>
      <c r="G46" s="443" t="s">
        <v>497</v>
      </c>
      <c r="H46" s="7" t="s">
        <v>90</v>
      </c>
      <c r="I46" s="666" t="s">
        <v>498</v>
      </c>
      <c r="J46" s="15" t="s">
        <v>119</v>
      </c>
      <c r="K46" s="15" t="s">
        <v>120</v>
      </c>
      <c r="L46" s="699" t="s">
        <v>146</v>
      </c>
      <c r="M46" s="675" t="s">
        <v>209</v>
      </c>
      <c r="N46" s="445" t="s">
        <v>499</v>
      </c>
      <c r="O46" s="448" t="s">
        <v>500</v>
      </c>
      <c r="P46" s="450"/>
      <c r="Q46" s="446"/>
      <c r="R46" s="734" t="s">
        <v>464</v>
      </c>
      <c r="S46" s="749" t="s">
        <v>212</v>
      </c>
      <c r="T46" s="20" t="s">
        <v>127</v>
      </c>
      <c r="U46" s="141">
        <v>25</v>
      </c>
      <c r="V46" s="188">
        <v>44634</v>
      </c>
      <c r="W46" s="140" t="str">
        <f>IF(U46="","",_xlfn.CONCAT(T46," nº ",U46,", ","de ",TEXT(V46,"dd/mm/aaaa")))</f>
        <v>Termo de Abertura de Processo (TAP) nº 25, de 14/03/2022</v>
      </c>
      <c r="X46" s="30" t="s">
        <v>501</v>
      </c>
      <c r="Y46" s="63" t="str">
        <f t="shared" si="22"/>
        <v xml:space="preserve">Realização da AIR; Realização da CP; ARR não obrigatória </v>
      </c>
      <c r="Z46" s="63" t="s">
        <v>104</v>
      </c>
      <c r="AA46" s="7"/>
      <c r="AB46" s="4"/>
      <c r="AC46" s="4"/>
      <c r="AD46" s="4"/>
      <c r="AE46" s="9" t="s">
        <v>215</v>
      </c>
      <c r="AF46" s="8"/>
      <c r="AG46" s="31"/>
      <c r="AH46" s="26" t="str">
        <f t="shared" si="24"/>
        <v/>
      </c>
      <c r="AI46" s="7"/>
      <c r="AJ46" s="63" t="s">
        <v>108</v>
      </c>
      <c r="AK46" s="7"/>
      <c r="AL46" s="11"/>
      <c r="AM46" s="10"/>
      <c r="AN46" s="10"/>
      <c r="AO46" s="10"/>
      <c r="AP46" s="4"/>
      <c r="AQ46" s="4"/>
      <c r="AR46" s="11"/>
      <c r="AS46" s="10"/>
      <c r="AT46" s="10"/>
      <c r="AU46" s="10"/>
      <c r="AV46" s="4"/>
      <c r="AW46" s="4"/>
      <c r="AX46" s="63" t="s">
        <v>109</v>
      </c>
      <c r="AY46" s="4"/>
      <c r="AZ46" s="6" t="s">
        <v>216</v>
      </c>
      <c r="BA46" s="8"/>
      <c r="BB46" s="31"/>
      <c r="BC46" s="31"/>
      <c r="BD46" s="31"/>
      <c r="BE46" s="4"/>
      <c r="BF46" s="8" t="str">
        <f t="shared" si="25"/>
        <v/>
      </c>
      <c r="BG46" s="26"/>
      <c r="BH46" s="6"/>
      <c r="BI46" s="4"/>
      <c r="BJ46" s="10"/>
      <c r="BK46" s="10"/>
      <c r="BL46" s="10"/>
      <c r="BM46" s="4"/>
      <c r="BN46" s="4" t="str">
        <f t="shared" si="26"/>
        <v/>
      </c>
      <c r="BO46" s="4"/>
      <c r="BP46" s="4"/>
      <c r="BQ46" s="8"/>
      <c r="BR46" s="31"/>
      <c r="BS46" s="31"/>
      <c r="BT46" s="25" t="str">
        <f t="shared" si="27"/>
        <v/>
      </c>
      <c r="BU46" s="22"/>
    </row>
    <row r="47" spans="1:73" s="25" customFormat="1" ht="350.1" customHeight="1" x14ac:dyDescent="0.3">
      <c r="A47" s="15" t="s">
        <v>83</v>
      </c>
      <c r="B47" s="443" t="s">
        <v>502</v>
      </c>
      <c r="C47" s="650" t="s">
        <v>503</v>
      </c>
      <c r="D47" s="444" t="s">
        <v>504</v>
      </c>
      <c r="E47" s="444" t="s">
        <v>505</v>
      </c>
      <c r="F47" s="15" t="s">
        <v>205</v>
      </c>
      <c r="G47" s="443" t="s">
        <v>506</v>
      </c>
      <c r="H47" s="7" t="s">
        <v>90</v>
      </c>
      <c r="I47" s="667" t="s">
        <v>507</v>
      </c>
      <c r="J47" s="15" t="s">
        <v>92</v>
      </c>
      <c r="K47" s="15" t="s">
        <v>93</v>
      </c>
      <c r="L47" s="699" t="s">
        <v>94</v>
      </c>
      <c r="M47" s="675" t="s">
        <v>209</v>
      </c>
      <c r="N47" s="443" t="s">
        <v>508</v>
      </c>
      <c r="O47" s="448" t="s">
        <v>503</v>
      </c>
      <c r="P47" s="445" t="s">
        <v>124</v>
      </c>
      <c r="Q47" s="443" t="s">
        <v>506</v>
      </c>
      <c r="R47" s="737" t="s">
        <v>100</v>
      </c>
      <c r="S47" s="749" t="s">
        <v>212</v>
      </c>
      <c r="T47" s="465" t="s">
        <v>127</v>
      </c>
      <c r="U47" s="128">
        <v>84</v>
      </c>
      <c r="V47" s="214">
        <v>44896</v>
      </c>
      <c r="W47" s="215" t="str">
        <f t="shared" ref="W47" si="29">IF(U47="","",_xlfn.CONCAT(T47," nº ",U47,", ","de ",TEXT(V47,"dd/mm/aaaa")))</f>
        <v>Termo de Abertura de Processo (TAP) nº 84, de 01/12/2022</v>
      </c>
      <c r="X47" s="463" t="s">
        <v>509</v>
      </c>
      <c r="Y47" s="128" t="str">
        <f t="shared" si="22"/>
        <v xml:space="preserve">Realização da AIR; Realização da CP; ARR não obrigatória </v>
      </c>
      <c r="Z47" s="128" t="s">
        <v>104</v>
      </c>
      <c r="AA47" s="128"/>
      <c r="AB47" s="128"/>
      <c r="AC47" s="128"/>
      <c r="AD47" s="8"/>
      <c r="AE47" s="482" t="s">
        <v>215</v>
      </c>
      <c r="AF47" s="8"/>
      <c r="AG47" s="217"/>
      <c r="AH47" s="216" t="str">
        <f t="shared" si="24"/>
        <v/>
      </c>
      <c r="AI47" s="128"/>
      <c r="AJ47" s="128" t="s">
        <v>108</v>
      </c>
      <c r="AK47" s="128"/>
      <c r="AL47" s="11"/>
      <c r="AM47" s="10"/>
      <c r="AN47" s="10"/>
      <c r="AO47" s="10"/>
      <c r="AP47" s="4"/>
      <c r="AQ47" s="4"/>
      <c r="AR47" s="11"/>
      <c r="AS47" s="10"/>
      <c r="AT47" s="10"/>
      <c r="AU47" s="10"/>
      <c r="AV47" s="4"/>
      <c r="AW47" s="4"/>
      <c r="AX47" s="128" t="s">
        <v>109</v>
      </c>
      <c r="AY47" s="4"/>
      <c r="AZ47" s="6" t="s">
        <v>216</v>
      </c>
      <c r="BA47" s="8"/>
      <c r="BB47" s="31"/>
      <c r="BC47" s="31"/>
      <c r="BD47" s="31"/>
      <c r="BE47" s="4"/>
      <c r="BF47" s="8" t="str">
        <f t="shared" si="25"/>
        <v/>
      </c>
      <c r="BG47" s="26"/>
      <c r="BH47" s="219"/>
      <c r="BI47" s="4"/>
      <c r="BJ47" s="10"/>
      <c r="BK47" s="10"/>
      <c r="BL47" s="10"/>
      <c r="BM47" s="4"/>
      <c r="BN47" s="4" t="str">
        <f t="shared" si="26"/>
        <v/>
      </c>
      <c r="BO47" s="4"/>
      <c r="BP47" s="4"/>
      <c r="BQ47" s="8"/>
      <c r="BR47" s="31"/>
      <c r="BS47" s="31"/>
      <c r="BT47" s="25" t="str">
        <f t="shared" si="27"/>
        <v/>
      </c>
      <c r="BU47" s="22"/>
    </row>
    <row r="48" spans="1:73" s="25" customFormat="1" ht="350.1" customHeight="1" x14ac:dyDescent="0.3">
      <c r="A48" s="15" t="s">
        <v>83</v>
      </c>
      <c r="B48" s="443" t="s">
        <v>502</v>
      </c>
      <c r="C48" s="650" t="s">
        <v>503</v>
      </c>
      <c r="D48" s="444" t="s">
        <v>504</v>
      </c>
      <c r="E48" s="444" t="s">
        <v>505</v>
      </c>
      <c r="F48" s="15" t="s">
        <v>205</v>
      </c>
      <c r="G48" s="443" t="s">
        <v>506</v>
      </c>
      <c r="H48" s="7" t="s">
        <v>90</v>
      </c>
      <c r="I48" s="667" t="s">
        <v>510</v>
      </c>
      <c r="J48" s="15" t="s">
        <v>92</v>
      </c>
      <c r="K48" s="15" t="s">
        <v>93</v>
      </c>
      <c r="L48" s="699" t="s">
        <v>94</v>
      </c>
      <c r="M48" s="675" t="s">
        <v>238</v>
      </c>
      <c r="N48" s="443" t="s">
        <v>511</v>
      </c>
      <c r="O48" s="448" t="s">
        <v>512</v>
      </c>
      <c r="P48" s="445" t="s">
        <v>124</v>
      </c>
      <c r="Q48" s="443" t="s">
        <v>513</v>
      </c>
      <c r="R48" s="737" t="s">
        <v>100</v>
      </c>
      <c r="S48" s="751" t="s">
        <v>262</v>
      </c>
      <c r="T48" s="465" t="s">
        <v>127</v>
      </c>
      <c r="U48" s="128">
        <v>57</v>
      </c>
      <c r="V48" s="214">
        <v>45156</v>
      </c>
      <c r="W48" s="215" t="str">
        <f t="shared" ref="W48" si="30">IF(U48="","",_xlfn.CONCAT(T48," nº ",U48,", ","de ",TEXT(V48,"dd/mm/aaaa")))</f>
        <v>Termo de Abertura de Processo (TAP) nº 57, de 18/08/2023</v>
      </c>
      <c r="X48" s="463" t="s">
        <v>514</v>
      </c>
      <c r="Y48" s="128" t="str">
        <f t="shared" si="22"/>
        <v xml:space="preserve">Dispensa da AIR; Realização da CP; ARR não obrigatória </v>
      </c>
      <c r="Z48" s="128" t="s">
        <v>192</v>
      </c>
      <c r="AA48" s="128" t="s">
        <v>312</v>
      </c>
      <c r="AB48" s="128"/>
      <c r="AC48" s="128"/>
      <c r="AD48" s="8"/>
      <c r="AE48" s="482"/>
      <c r="AF48" s="8"/>
      <c r="AG48" s="217"/>
      <c r="AH48" s="216" t="str">
        <f t="shared" ref="AH48" si="31">IF(AG48="","",_xlfn.CONCAT(AF48," ","de ",TEXT(AG48,"dd/mm/aaaa")))</f>
        <v/>
      </c>
      <c r="AI48" s="128"/>
      <c r="AJ48" s="128" t="s">
        <v>108</v>
      </c>
      <c r="AK48" s="128"/>
      <c r="AL48" s="11"/>
      <c r="AM48" s="10"/>
      <c r="AN48" s="10"/>
      <c r="AO48" s="10"/>
      <c r="AP48" s="4"/>
      <c r="AQ48" s="4"/>
      <c r="AR48" s="11"/>
      <c r="AS48" s="10"/>
      <c r="AT48" s="10"/>
      <c r="AU48" s="10"/>
      <c r="AV48" s="4"/>
      <c r="AW48" s="4"/>
      <c r="AX48" s="128" t="s">
        <v>109</v>
      </c>
      <c r="AY48" s="4"/>
      <c r="AZ48" s="6" t="s">
        <v>110</v>
      </c>
      <c r="BA48" s="8">
        <v>1192</v>
      </c>
      <c r="BB48" s="31">
        <v>45155</v>
      </c>
      <c r="BC48" s="31">
        <v>45163</v>
      </c>
      <c r="BD48" s="31">
        <v>45177</v>
      </c>
      <c r="BE48" s="8">
        <v>15</v>
      </c>
      <c r="BF48" s="8" t="str">
        <f t="shared" ref="BF48" si="32">IF(BA48="","",_xlfn.CONCAT("Consulta Pública"," nº ",BA48,", de ",TEXT(BB48,"dd/mm/aaaa")))</f>
        <v>Consulta Pública nº 1192, de 17/08/2023</v>
      </c>
      <c r="BG48" s="134" t="s">
        <v>515</v>
      </c>
      <c r="BH48" s="219"/>
      <c r="BI48" s="4"/>
      <c r="BJ48" s="10"/>
      <c r="BK48" s="10"/>
      <c r="BL48" s="10"/>
      <c r="BM48" s="4"/>
      <c r="BN48" s="4" t="str">
        <f t="shared" ref="BN48" si="33">IF(BI48="","",_xlfn.CONCAT("Consulta Pública"," nº ",BI48,", de ",TEXT(BJ48,"dd/mm/aaaa")))</f>
        <v/>
      </c>
      <c r="BO48" s="4"/>
      <c r="BP48" s="4"/>
      <c r="BQ48" s="8"/>
      <c r="BR48" s="31"/>
      <c r="BS48" s="31"/>
      <c r="BT48" s="25" t="str">
        <f t="shared" ref="BT48" si="34">IF(BQ48="","",_xlfn.CONCAT(BP48," nº ",BQ48,", de ",TEXT(BR48,"dd/mm/aaaa")))</f>
        <v/>
      </c>
      <c r="BU48" s="22"/>
    </row>
    <row r="49" spans="1:73" s="25" customFormat="1" ht="350.1" customHeight="1" x14ac:dyDescent="0.3">
      <c r="A49" s="15" t="s">
        <v>83</v>
      </c>
      <c r="B49" s="443" t="s">
        <v>516</v>
      </c>
      <c r="C49" s="650" t="s">
        <v>517</v>
      </c>
      <c r="D49" s="531" t="s">
        <v>518</v>
      </c>
      <c r="E49" s="444" t="s">
        <v>519</v>
      </c>
      <c r="F49" s="15" t="s">
        <v>349</v>
      </c>
      <c r="G49" s="443" t="s">
        <v>520</v>
      </c>
      <c r="H49" s="7" t="s">
        <v>90</v>
      </c>
      <c r="I49" s="665" t="s">
        <v>521</v>
      </c>
      <c r="J49" s="15" t="s">
        <v>92</v>
      </c>
      <c r="K49" s="15" t="s">
        <v>93</v>
      </c>
      <c r="L49" s="699" t="s">
        <v>208</v>
      </c>
      <c r="M49" s="675" t="s">
        <v>284</v>
      </c>
      <c r="N49" s="443" t="s">
        <v>522</v>
      </c>
      <c r="O49" s="45" t="s">
        <v>523</v>
      </c>
      <c r="P49" s="445" t="s">
        <v>98</v>
      </c>
      <c r="Q49" s="443"/>
      <c r="R49" s="737" t="s">
        <v>100</v>
      </c>
      <c r="S49" s="749" t="s">
        <v>262</v>
      </c>
      <c r="T49" s="20" t="s">
        <v>127</v>
      </c>
      <c r="U49" s="141">
        <v>94</v>
      </c>
      <c r="V49" s="188">
        <v>44923</v>
      </c>
      <c r="W49" s="140" t="str">
        <f>IF(U49="","",_xlfn.CONCAT(T49," nº ",U49,", ","de ",TEXT(V49,"dd/mm/aaaa")))</f>
        <v>Termo de Abertura de Processo (TAP) nº 94, de 28/12/2022</v>
      </c>
      <c r="X49" s="30" t="s">
        <v>524</v>
      </c>
      <c r="Y49" s="7" t="str">
        <f t="shared" si="22"/>
        <v xml:space="preserve">Dispensa da AIR; Realização da CP; ARR não obrigatória </v>
      </c>
      <c r="Z49" s="128" t="s">
        <v>192</v>
      </c>
      <c r="AA49" s="128" t="s">
        <v>306</v>
      </c>
      <c r="AB49" s="128" t="s">
        <v>525</v>
      </c>
      <c r="AC49" s="128" t="s">
        <v>312</v>
      </c>
      <c r="AD49" s="7" t="s">
        <v>526</v>
      </c>
      <c r="AE49" s="471"/>
      <c r="AF49" s="8"/>
      <c r="AG49" s="31"/>
      <c r="AH49" s="26" t="str">
        <f t="shared" si="24"/>
        <v/>
      </c>
      <c r="AI49" s="7"/>
      <c r="AJ49" s="128" t="s">
        <v>108</v>
      </c>
      <c r="AK49" s="128"/>
      <c r="AL49" s="11"/>
      <c r="AM49" s="10"/>
      <c r="AN49" s="10"/>
      <c r="AO49" s="10"/>
      <c r="AP49" s="4"/>
      <c r="AQ49" s="4"/>
      <c r="AR49" s="11"/>
      <c r="AS49" s="10"/>
      <c r="AT49" s="10"/>
      <c r="AU49" s="10"/>
      <c r="AV49" s="4"/>
      <c r="AW49" s="4"/>
      <c r="AX49" s="128" t="s">
        <v>109</v>
      </c>
      <c r="AY49" s="4"/>
      <c r="AZ49" s="6" t="s">
        <v>110</v>
      </c>
      <c r="BA49" s="8">
        <v>1135</v>
      </c>
      <c r="BB49" s="31">
        <v>44918</v>
      </c>
      <c r="BC49" s="31">
        <v>44930</v>
      </c>
      <c r="BD49" s="31">
        <v>44991</v>
      </c>
      <c r="BE49" s="8">
        <v>60</v>
      </c>
      <c r="BF49" s="8" t="str">
        <f t="shared" si="25"/>
        <v>Consulta Pública nº 1135, de 23/12/2022</v>
      </c>
      <c r="BG49" s="134" t="s">
        <v>527</v>
      </c>
      <c r="BH49" s="219"/>
      <c r="BI49" s="4"/>
      <c r="BJ49" s="10"/>
      <c r="BK49" s="10"/>
      <c r="BL49" s="10"/>
      <c r="BM49" s="4"/>
      <c r="BN49" s="4" t="str">
        <f t="shared" si="26"/>
        <v/>
      </c>
      <c r="BO49" s="4"/>
      <c r="BP49" s="4"/>
      <c r="BQ49" s="8"/>
      <c r="BR49" s="31"/>
      <c r="BS49" s="31"/>
      <c r="BT49" s="25" t="str">
        <f t="shared" si="27"/>
        <v/>
      </c>
      <c r="BU49" s="22"/>
    </row>
    <row r="50" spans="1:73" s="25" customFormat="1" ht="350.1" customHeight="1" x14ac:dyDescent="0.3">
      <c r="A50" s="15" t="s">
        <v>83</v>
      </c>
      <c r="B50" s="443" t="s">
        <v>528</v>
      </c>
      <c r="C50" s="650" t="s">
        <v>529</v>
      </c>
      <c r="D50" s="444" t="s">
        <v>530</v>
      </c>
      <c r="E50" s="444" t="s">
        <v>87</v>
      </c>
      <c r="F50" s="15" t="s">
        <v>205</v>
      </c>
      <c r="G50" s="443" t="s">
        <v>531</v>
      </c>
      <c r="H50" s="7" t="s">
        <v>90</v>
      </c>
      <c r="I50" s="667"/>
      <c r="J50" s="15" t="s">
        <v>92</v>
      </c>
      <c r="K50" s="15" t="s">
        <v>93</v>
      </c>
      <c r="L50" s="699" t="s">
        <v>94</v>
      </c>
      <c r="M50" s="675"/>
      <c r="N50" s="443" t="s">
        <v>532</v>
      </c>
      <c r="O50" s="443" t="s">
        <v>529</v>
      </c>
      <c r="P50" s="445" t="s">
        <v>124</v>
      </c>
      <c r="Q50" s="443" t="s">
        <v>531</v>
      </c>
      <c r="R50" s="737" t="s">
        <v>100</v>
      </c>
      <c r="S50" s="749" t="s">
        <v>457</v>
      </c>
      <c r="T50" s="20"/>
      <c r="U50" s="141"/>
      <c r="V50" s="188"/>
      <c r="W50" s="140" t="str">
        <f>IF(U50="","",_xlfn.CONCAT(T50," nº ",U50,", ","de ",TEXT(V50,"dd/mm/aaaa")))</f>
        <v/>
      </c>
      <c r="X50" s="30"/>
      <c r="Y50" s="7" t="str">
        <f t="shared" si="22"/>
        <v/>
      </c>
      <c r="Z50" s="128"/>
      <c r="AA50" s="7"/>
      <c r="AB50" s="128"/>
      <c r="AC50" s="128"/>
      <c r="AD50" s="4"/>
      <c r="AE50" s="471"/>
      <c r="AF50" s="8"/>
      <c r="AG50" s="31"/>
      <c r="AH50" s="26" t="str">
        <f t="shared" si="24"/>
        <v/>
      </c>
      <c r="AI50" s="7"/>
      <c r="AJ50" s="128"/>
      <c r="AK50" s="128"/>
      <c r="AL50" s="11"/>
      <c r="AM50" s="10"/>
      <c r="AN50" s="10"/>
      <c r="AO50" s="10"/>
      <c r="AP50" s="4"/>
      <c r="AQ50" s="4"/>
      <c r="AR50" s="11"/>
      <c r="AS50" s="10"/>
      <c r="AT50" s="10"/>
      <c r="AU50" s="10"/>
      <c r="AV50" s="4"/>
      <c r="AW50" s="4"/>
      <c r="AX50" s="128"/>
      <c r="AY50" s="4"/>
      <c r="AZ50" s="6"/>
      <c r="BA50" s="8"/>
      <c r="BB50" s="31"/>
      <c r="BC50" s="31"/>
      <c r="BD50" s="31"/>
      <c r="BE50" s="4"/>
      <c r="BF50" s="8" t="str">
        <f t="shared" si="25"/>
        <v/>
      </c>
      <c r="BG50" s="26"/>
      <c r="BH50" s="219"/>
      <c r="BI50" s="4"/>
      <c r="BJ50" s="10"/>
      <c r="BK50" s="10"/>
      <c r="BL50" s="10"/>
      <c r="BM50" s="4"/>
      <c r="BN50" s="4" t="str">
        <f t="shared" si="26"/>
        <v/>
      </c>
      <c r="BO50" s="4"/>
      <c r="BP50" s="4"/>
      <c r="BQ50" s="8"/>
      <c r="BR50" s="31"/>
      <c r="BS50" s="31"/>
      <c r="BT50" s="25" t="str">
        <f t="shared" si="27"/>
        <v/>
      </c>
      <c r="BU50" s="22"/>
    </row>
    <row r="51" spans="1:73" s="25" customFormat="1" ht="350.1" customHeight="1" x14ac:dyDescent="0.3">
      <c r="A51" s="15" t="s">
        <v>83</v>
      </c>
      <c r="B51" s="443" t="s">
        <v>528</v>
      </c>
      <c r="C51" s="650" t="s">
        <v>529</v>
      </c>
      <c r="D51" s="444" t="s">
        <v>530</v>
      </c>
      <c r="E51" s="444" t="s">
        <v>87</v>
      </c>
      <c r="F51" s="15" t="s">
        <v>205</v>
      </c>
      <c r="G51" s="443" t="s">
        <v>531</v>
      </c>
      <c r="H51" s="7" t="s">
        <v>90</v>
      </c>
      <c r="I51" s="667" t="s">
        <v>533</v>
      </c>
      <c r="J51" s="15" t="s">
        <v>92</v>
      </c>
      <c r="K51" s="15" t="s">
        <v>93</v>
      </c>
      <c r="L51" s="699" t="s">
        <v>94</v>
      </c>
      <c r="M51" s="675" t="s">
        <v>95</v>
      </c>
      <c r="N51" s="443" t="s">
        <v>534</v>
      </c>
      <c r="O51" s="443" t="s">
        <v>535</v>
      </c>
      <c r="P51" s="445" t="s">
        <v>124</v>
      </c>
      <c r="Q51" s="443" t="s">
        <v>531</v>
      </c>
      <c r="R51" s="737" t="s">
        <v>100</v>
      </c>
      <c r="S51" s="749" t="s">
        <v>363</v>
      </c>
      <c r="T51" s="20" t="s">
        <v>127</v>
      </c>
      <c r="U51" s="141">
        <v>77</v>
      </c>
      <c r="V51" s="188">
        <v>45217</v>
      </c>
      <c r="W51" s="140" t="str">
        <f>IF(U51="","",_xlfn.CONCAT(T51," nº ",U51,", ","de ",TEXT(V51,"dd/mm/aaaa")))</f>
        <v>Termo de Abertura de Processo (TAP) nº 77, de 18/10/2023</v>
      </c>
      <c r="X51" s="30" t="s">
        <v>536</v>
      </c>
      <c r="Y51" s="7" t="str">
        <f t="shared" si="22"/>
        <v xml:space="preserve">Dispensa da AIR; Realização da CP; ARR não obrigatória </v>
      </c>
      <c r="Z51" s="128" t="s">
        <v>192</v>
      </c>
      <c r="AA51" s="7" t="s">
        <v>312</v>
      </c>
      <c r="AB51" s="128"/>
      <c r="AC51" s="128"/>
      <c r="AD51" s="4"/>
      <c r="AE51" s="471"/>
      <c r="AF51" s="8"/>
      <c r="AG51" s="31"/>
      <c r="AH51" s="26" t="str">
        <f t="shared" ref="AH51" si="35">IF(AG51="","",_xlfn.CONCAT(AF51," ","de ",TEXT(AG51,"dd/mm/aaaa")))</f>
        <v/>
      </c>
      <c r="AI51" s="7"/>
      <c r="AJ51" s="128" t="s">
        <v>108</v>
      </c>
      <c r="AK51" s="128"/>
      <c r="AL51" s="11"/>
      <c r="AM51" s="10"/>
      <c r="AN51" s="10"/>
      <c r="AO51" s="10"/>
      <c r="AP51" s="4"/>
      <c r="AQ51" s="4"/>
      <c r="AR51" s="11"/>
      <c r="AS51" s="10"/>
      <c r="AT51" s="10"/>
      <c r="AU51" s="10"/>
      <c r="AV51" s="4"/>
      <c r="AW51" s="4"/>
      <c r="AX51" s="128" t="s">
        <v>109</v>
      </c>
      <c r="AY51" s="4"/>
      <c r="AZ51" s="6" t="s">
        <v>216</v>
      </c>
      <c r="BA51" s="8">
        <v>1208</v>
      </c>
      <c r="BB51" s="31">
        <v>45215</v>
      </c>
      <c r="BC51" s="31">
        <v>45224</v>
      </c>
      <c r="BD51" s="31" t="s">
        <v>537</v>
      </c>
      <c r="BE51" s="8">
        <v>45</v>
      </c>
      <c r="BF51" s="8" t="str">
        <f t="shared" ref="BF51" si="36">IF(BA51="","",_xlfn.CONCAT("Consulta Pública"," nº ",BA51,", de ",TEXT(BB51,"dd/mm/aaaa")))</f>
        <v>Consulta Pública nº 1208, de 16/10/2023</v>
      </c>
      <c r="BG51" s="134" t="s">
        <v>538</v>
      </c>
      <c r="BH51" s="219"/>
      <c r="BI51" s="4"/>
      <c r="BJ51" s="10"/>
      <c r="BK51" s="10"/>
      <c r="BL51" s="10"/>
      <c r="BM51" s="4"/>
      <c r="BN51" s="4" t="str">
        <f t="shared" ref="BN51" si="37">IF(BI51="","",_xlfn.CONCAT("Consulta Pública"," nº ",BI51,", de ",TEXT(BJ51,"dd/mm/aaaa")))</f>
        <v/>
      </c>
      <c r="BO51" s="4"/>
      <c r="BP51" s="4"/>
      <c r="BQ51" s="8"/>
      <c r="BR51" s="31"/>
      <c r="BS51" s="31"/>
      <c r="BT51" s="25" t="str">
        <f t="shared" ref="BT51" si="38">IF(BQ51="","",_xlfn.CONCAT(BP51," nº ",BQ51,", de ",TEXT(BR51,"dd/mm/aaaa")))</f>
        <v/>
      </c>
      <c r="BU51" s="22"/>
    </row>
    <row r="52" spans="1:73" s="4" customFormat="1" ht="350.1" customHeight="1" x14ac:dyDescent="0.3">
      <c r="A52" s="63" t="s">
        <v>539</v>
      </c>
      <c r="B52" s="63" t="s">
        <v>540</v>
      </c>
      <c r="C52" s="648" t="s">
        <v>541</v>
      </c>
      <c r="D52" s="86" t="s">
        <v>542</v>
      </c>
      <c r="E52" s="86" t="s">
        <v>543</v>
      </c>
      <c r="F52" s="63" t="s">
        <v>205</v>
      </c>
      <c r="G52" s="63" t="s">
        <v>89</v>
      </c>
      <c r="H52" s="63" t="s">
        <v>90</v>
      </c>
      <c r="I52" s="661" t="s">
        <v>544</v>
      </c>
      <c r="J52" s="63" t="s">
        <v>163</v>
      </c>
      <c r="K52" s="63" t="s">
        <v>164</v>
      </c>
      <c r="L52" s="698" t="s">
        <v>545</v>
      </c>
      <c r="M52" s="693" t="s">
        <v>258</v>
      </c>
      <c r="N52" s="63" t="s">
        <v>546</v>
      </c>
      <c r="O52" s="117" t="s">
        <v>547</v>
      </c>
      <c r="P52" s="63" t="s">
        <v>124</v>
      </c>
      <c r="Q52" s="63" t="s">
        <v>548</v>
      </c>
      <c r="R52" s="738" t="s">
        <v>100</v>
      </c>
      <c r="S52" s="734" t="s">
        <v>262</v>
      </c>
      <c r="T52" s="63" t="s">
        <v>127</v>
      </c>
      <c r="U52" s="50">
        <v>128</v>
      </c>
      <c r="V52" s="106">
        <v>44168</v>
      </c>
      <c r="W52" s="63" t="str">
        <f t="shared" si="0"/>
        <v>Termo de Abertura de Processo (TAP) nº 128, de 03/12/2020</v>
      </c>
      <c r="X52" s="107" t="s">
        <v>549</v>
      </c>
      <c r="Y52" s="63" t="str">
        <f t="shared" si="22"/>
        <v xml:space="preserve">Realização da AIR; Realização da CP; ARR não obrigatória </v>
      </c>
      <c r="Z52" s="63" t="s">
        <v>104</v>
      </c>
      <c r="AA52" s="63"/>
      <c r="AB52" s="104"/>
      <c r="AC52" s="104"/>
      <c r="AD52" s="87"/>
      <c r="AE52" s="242" t="s">
        <v>105</v>
      </c>
      <c r="AF52" s="62" t="s">
        <v>106</v>
      </c>
      <c r="AG52" s="99">
        <v>44169</v>
      </c>
      <c r="AH52" s="63" t="str">
        <f t="shared" si="12"/>
        <v>REMAI de 04/12/2020</v>
      </c>
      <c r="AI52" s="213" t="s">
        <v>550</v>
      </c>
      <c r="AJ52" s="63" t="s">
        <v>108</v>
      </c>
      <c r="AK52" s="213"/>
      <c r="AL52" s="96"/>
      <c r="AM52" s="97"/>
      <c r="AN52" s="97"/>
      <c r="AO52" s="97"/>
      <c r="AP52" s="87"/>
      <c r="AQ52" s="87"/>
      <c r="AR52" s="96"/>
      <c r="AS52" s="97"/>
      <c r="AT52" s="97"/>
      <c r="AU52" s="97"/>
      <c r="AV52" s="87"/>
      <c r="AW52" s="87"/>
      <c r="AX52" s="63" t="s">
        <v>109</v>
      </c>
      <c r="AY52" s="87"/>
      <c r="AZ52" s="151" t="s">
        <v>110</v>
      </c>
      <c r="BA52" s="62">
        <v>987</v>
      </c>
      <c r="BB52" s="99">
        <v>44180</v>
      </c>
      <c r="BC52" s="99">
        <v>44195</v>
      </c>
      <c r="BD52" s="99">
        <v>44299</v>
      </c>
      <c r="BE52" s="87"/>
      <c r="BF52" s="63" t="str">
        <f t="shared" si="23"/>
        <v>Consulta Pública nº 987, de 15/12/2020</v>
      </c>
      <c r="BG52" s="213" t="s">
        <v>551</v>
      </c>
      <c r="BH52" s="86"/>
      <c r="BI52" s="87"/>
      <c r="BJ52" s="97"/>
      <c r="BK52" s="97"/>
      <c r="BL52" s="97"/>
      <c r="BM52" s="87"/>
      <c r="BN52" s="87" t="str">
        <f t="shared" si="16"/>
        <v/>
      </c>
      <c r="BO52" s="87"/>
      <c r="BP52" s="87"/>
      <c r="BQ52" s="62"/>
      <c r="BR52" s="99"/>
      <c r="BS52" s="99"/>
      <c r="BT52" s="98" t="str">
        <f t="shared" si="17"/>
        <v/>
      </c>
      <c r="BU52" s="100"/>
    </row>
    <row r="53" spans="1:73" s="4" customFormat="1" ht="390" customHeight="1" x14ac:dyDescent="0.3">
      <c r="A53" s="63" t="s">
        <v>539</v>
      </c>
      <c r="B53" s="118" t="s">
        <v>540</v>
      </c>
      <c r="C53" s="648" t="s">
        <v>541</v>
      </c>
      <c r="D53" s="86" t="s">
        <v>542</v>
      </c>
      <c r="E53" s="86" t="s">
        <v>543</v>
      </c>
      <c r="F53" s="63" t="s">
        <v>205</v>
      </c>
      <c r="G53" s="63" t="s">
        <v>89</v>
      </c>
      <c r="H53" s="63" t="s">
        <v>90</v>
      </c>
      <c r="I53" s="661" t="s">
        <v>552</v>
      </c>
      <c r="J53" s="63" t="s">
        <v>163</v>
      </c>
      <c r="K53" s="63" t="s">
        <v>164</v>
      </c>
      <c r="L53" s="660" t="s">
        <v>545</v>
      </c>
      <c r="M53" s="693" t="s">
        <v>258</v>
      </c>
      <c r="N53" s="63" t="s">
        <v>553</v>
      </c>
      <c r="O53" s="212" t="s">
        <v>554</v>
      </c>
      <c r="P53" s="118" t="s">
        <v>555</v>
      </c>
      <c r="Q53" s="118" t="s">
        <v>548</v>
      </c>
      <c r="R53" s="735" t="s">
        <v>555</v>
      </c>
      <c r="S53" s="738" t="s">
        <v>556</v>
      </c>
      <c r="T53" s="63" t="s">
        <v>127</v>
      </c>
      <c r="U53" s="50">
        <v>128</v>
      </c>
      <c r="V53" s="308">
        <v>44168</v>
      </c>
      <c r="W53" s="63" t="str">
        <f t="shared" si="0"/>
        <v>Termo de Abertura de Processo (TAP) nº 128, de 03/12/2020</v>
      </c>
      <c r="X53" s="213" t="s">
        <v>549</v>
      </c>
      <c r="Y53" s="63" t="str">
        <f t="shared" si="22"/>
        <v>Fluxo específico de guia</v>
      </c>
      <c r="Z53" s="63"/>
      <c r="AA53" s="63"/>
      <c r="AB53" s="104"/>
      <c r="AC53" s="104"/>
      <c r="AD53" s="87"/>
      <c r="AE53" s="90"/>
      <c r="AF53" s="62"/>
      <c r="AG53" s="97"/>
      <c r="AH53" s="55" t="str">
        <f t="shared" si="12"/>
        <v/>
      </c>
      <c r="AI53" s="63"/>
      <c r="AJ53" s="63"/>
      <c r="AK53" s="63"/>
      <c r="AL53" s="96"/>
      <c r="AM53" s="97"/>
      <c r="AN53" s="97"/>
      <c r="AO53" s="97"/>
      <c r="AP53" s="87"/>
      <c r="AQ53" s="87"/>
      <c r="AR53" s="96"/>
      <c r="AS53" s="97"/>
      <c r="AT53" s="97"/>
      <c r="AU53" s="97"/>
      <c r="AV53" s="87"/>
      <c r="AW53" s="87"/>
      <c r="AX53" s="87"/>
      <c r="AY53" s="87"/>
      <c r="AZ53" s="86"/>
      <c r="BA53" s="62"/>
      <c r="BB53" s="99"/>
      <c r="BC53" s="99"/>
      <c r="BD53" s="99"/>
      <c r="BE53" s="87"/>
      <c r="BF53" s="63" t="str">
        <f t="shared" si="23"/>
        <v/>
      </c>
      <c r="BG53" s="55"/>
      <c r="BH53" s="86"/>
      <c r="BI53" s="87"/>
      <c r="BJ53" s="97"/>
      <c r="BK53" s="97"/>
      <c r="BL53" s="97"/>
      <c r="BM53" s="87"/>
      <c r="BN53" s="87"/>
      <c r="BO53" s="87"/>
      <c r="BP53" s="87"/>
      <c r="BQ53" s="62"/>
      <c r="BR53" s="99"/>
      <c r="BS53" s="99"/>
      <c r="BT53" s="98"/>
      <c r="BU53" s="100"/>
    </row>
    <row r="54" spans="1:73" s="4" customFormat="1" ht="309.60000000000002" customHeight="1" x14ac:dyDescent="0.3">
      <c r="A54" s="63" t="s">
        <v>539</v>
      </c>
      <c r="B54" s="63" t="s">
        <v>557</v>
      </c>
      <c r="C54" s="648" t="s">
        <v>558</v>
      </c>
      <c r="D54" s="532" t="s">
        <v>559</v>
      </c>
      <c r="E54" s="532" t="s">
        <v>560</v>
      </c>
      <c r="F54" s="63" t="s">
        <v>205</v>
      </c>
      <c r="G54" s="63" t="s">
        <v>561</v>
      </c>
      <c r="H54" s="63" t="s">
        <v>90</v>
      </c>
      <c r="I54" s="668" t="s">
        <v>562</v>
      </c>
      <c r="J54" s="63" t="s">
        <v>163</v>
      </c>
      <c r="K54" s="63" t="s">
        <v>164</v>
      </c>
      <c r="L54" s="660" t="s">
        <v>165</v>
      </c>
      <c r="M54" s="693" t="s">
        <v>258</v>
      </c>
      <c r="N54" s="117" t="s">
        <v>563</v>
      </c>
      <c r="O54" s="117" t="s">
        <v>564</v>
      </c>
      <c r="P54" s="151" t="s">
        <v>124</v>
      </c>
      <c r="Q54" s="63" t="s">
        <v>565</v>
      </c>
      <c r="R54" s="738" t="s">
        <v>100</v>
      </c>
      <c r="S54" s="738" t="s">
        <v>262</v>
      </c>
      <c r="T54" s="63" t="s">
        <v>566</v>
      </c>
      <c r="U54" s="63">
        <v>0</v>
      </c>
      <c r="V54" s="88">
        <v>43122</v>
      </c>
      <c r="W54" s="63" t="str">
        <f t="shared" si="0"/>
        <v>Abertura Não Publicada nº 0, de 22/01/2018</v>
      </c>
      <c r="X54" s="63"/>
      <c r="Y54" s="63" t="str">
        <f t="shared" si="22"/>
        <v xml:space="preserve">Realização da AIR; Realização da CP; ARR não obrigatória </v>
      </c>
      <c r="Z54" s="63" t="s">
        <v>104</v>
      </c>
      <c r="AA54" s="63"/>
      <c r="AB54" s="55"/>
      <c r="AC54" s="55"/>
      <c r="AD54" s="55"/>
      <c r="AE54" s="242" t="s">
        <v>105</v>
      </c>
      <c r="AF54" s="63" t="s">
        <v>106</v>
      </c>
      <c r="AG54" s="183">
        <v>43362</v>
      </c>
      <c r="AH54" s="151" t="str">
        <f t="shared" si="12"/>
        <v>REMAI de 19/09/2018</v>
      </c>
      <c r="AI54" s="63" t="s">
        <v>567</v>
      </c>
      <c r="AJ54" s="63" t="s">
        <v>108</v>
      </c>
      <c r="AK54" s="63"/>
      <c r="AL54" s="110"/>
      <c r="AM54" s="109"/>
      <c r="AN54" s="109"/>
      <c r="AO54" s="109"/>
      <c r="AP54" s="55"/>
      <c r="AQ54" s="55"/>
      <c r="AR54" s="110"/>
      <c r="AS54" s="109"/>
      <c r="AT54" s="109"/>
      <c r="AU54" s="109"/>
      <c r="AV54" s="55"/>
      <c r="AW54" s="55"/>
      <c r="AX54" s="63" t="s">
        <v>109</v>
      </c>
      <c r="AY54" s="55"/>
      <c r="AZ54" s="151" t="s">
        <v>110</v>
      </c>
      <c r="BA54" s="204">
        <v>511</v>
      </c>
      <c r="BB54" s="244">
        <v>43224</v>
      </c>
      <c r="BC54" s="244">
        <v>43235</v>
      </c>
      <c r="BD54" s="99">
        <v>43264</v>
      </c>
      <c r="BE54" s="55"/>
      <c r="BF54" s="63" t="str">
        <f t="shared" si="23"/>
        <v>Consulta Pública nº 511, de 04/05/2018</v>
      </c>
      <c r="BG54" s="55" t="e">
        <f>VLOOKUP(I54,#REF!,29,FALSE)</f>
        <v>#REF!</v>
      </c>
      <c r="BH54" s="55"/>
      <c r="BI54" s="55"/>
      <c r="BJ54" s="109"/>
      <c r="BK54" s="109"/>
      <c r="BL54" s="109"/>
      <c r="BM54" s="55"/>
      <c r="BN54" s="55" t="str">
        <f>IF(BI54="","",_xlfn.CONCAT("Consulta Pública"," nº ",BI54,", de ",TEXT(BJ54,"dd/mm/aaaa")))</f>
        <v/>
      </c>
      <c r="BO54" s="55"/>
      <c r="BP54" s="55"/>
      <c r="BQ54" s="62"/>
      <c r="BR54" s="99"/>
      <c r="BS54" s="99"/>
      <c r="BT54" s="55" t="str">
        <f t="shared" ref="BT54:BT69" si="39">IF(BQ54="","",_xlfn.CONCAT(BP54," nº ",BQ54,", de ",TEXT(BR54,"dd/mm/aaaa")))</f>
        <v/>
      </c>
      <c r="BU54" s="111"/>
    </row>
    <row r="55" spans="1:73" s="4" customFormat="1" ht="390" customHeight="1" x14ac:dyDescent="0.3">
      <c r="A55" s="63" t="s">
        <v>539</v>
      </c>
      <c r="B55" s="63" t="s">
        <v>557</v>
      </c>
      <c r="C55" s="648" t="s">
        <v>558</v>
      </c>
      <c r="D55" s="532" t="s">
        <v>559</v>
      </c>
      <c r="E55" s="532" t="s">
        <v>560</v>
      </c>
      <c r="F55" s="63" t="s">
        <v>205</v>
      </c>
      <c r="G55" s="63" t="s">
        <v>561</v>
      </c>
      <c r="H55" s="63" t="s">
        <v>90</v>
      </c>
      <c r="I55" s="669" t="s">
        <v>568</v>
      </c>
      <c r="J55" s="63" t="s">
        <v>163</v>
      </c>
      <c r="K55" s="63" t="s">
        <v>164</v>
      </c>
      <c r="L55" s="660" t="s">
        <v>165</v>
      </c>
      <c r="M55" s="660" t="s">
        <v>238</v>
      </c>
      <c r="N55" s="151" t="s">
        <v>569</v>
      </c>
      <c r="O55" s="55" t="s">
        <v>570</v>
      </c>
      <c r="P55" s="151" t="s">
        <v>124</v>
      </c>
      <c r="Q55" s="63" t="s">
        <v>571</v>
      </c>
      <c r="R55" s="738" t="s">
        <v>100</v>
      </c>
      <c r="S55" s="738" t="s">
        <v>262</v>
      </c>
      <c r="T55" s="151" t="s">
        <v>566</v>
      </c>
      <c r="U55" s="63">
        <v>0</v>
      </c>
      <c r="V55" s="88">
        <v>43005</v>
      </c>
      <c r="W55" s="63" t="str">
        <f t="shared" si="0"/>
        <v>Abertura Não Publicada nº 0, de 27/09/2017</v>
      </c>
      <c r="X55" s="63"/>
      <c r="Y55" s="63" t="str">
        <f t="shared" si="22"/>
        <v xml:space="preserve">Realização da AIR; Realização da CP; ARR não obrigatória </v>
      </c>
      <c r="Z55" s="63" t="s">
        <v>104</v>
      </c>
      <c r="AA55" s="63"/>
      <c r="AB55" s="55"/>
      <c r="AC55" s="55"/>
      <c r="AD55" s="55"/>
      <c r="AE55" s="242" t="s">
        <v>105</v>
      </c>
      <c r="AF55" s="63" t="s">
        <v>106</v>
      </c>
      <c r="AG55" s="183">
        <v>43188</v>
      </c>
      <c r="AH55" s="151" t="str">
        <f t="shared" si="12"/>
        <v>REMAI de 29/03/2018</v>
      </c>
      <c r="AI55" s="63" t="s">
        <v>572</v>
      </c>
      <c r="AJ55" s="63" t="s">
        <v>108</v>
      </c>
      <c r="AK55" s="63"/>
      <c r="AL55" s="110"/>
      <c r="AM55" s="109"/>
      <c r="AN55" s="109"/>
      <c r="AO55" s="109"/>
      <c r="AP55" s="55"/>
      <c r="AQ55" s="55"/>
      <c r="AR55" s="110"/>
      <c r="AS55" s="109"/>
      <c r="AT55" s="109"/>
      <c r="AU55" s="109"/>
      <c r="AV55" s="55"/>
      <c r="AW55" s="55"/>
      <c r="AX55" s="63" t="s">
        <v>109</v>
      </c>
      <c r="AY55" s="55"/>
      <c r="AZ55" s="151" t="s">
        <v>110</v>
      </c>
      <c r="BA55" s="204">
        <v>534</v>
      </c>
      <c r="BB55" s="244">
        <v>43263</v>
      </c>
      <c r="BC55" s="244">
        <v>43275</v>
      </c>
      <c r="BD55" s="244">
        <v>43342</v>
      </c>
      <c r="BE55" s="55"/>
      <c r="BF55" s="63" t="str">
        <f t="shared" si="23"/>
        <v>Consulta Pública nº 534, de 12/06/2018</v>
      </c>
      <c r="BG55" s="102" t="s">
        <v>573</v>
      </c>
      <c r="BH55" s="55"/>
      <c r="BI55" s="55"/>
      <c r="BJ55" s="109"/>
      <c r="BK55" s="109"/>
      <c r="BL55" s="109"/>
      <c r="BM55" s="55"/>
      <c r="BN55" s="55"/>
      <c r="BO55" s="55"/>
      <c r="BP55" s="55"/>
      <c r="BQ55" s="62"/>
      <c r="BR55" s="99"/>
      <c r="BS55" s="99"/>
      <c r="BT55" s="55" t="str">
        <f t="shared" si="39"/>
        <v/>
      </c>
      <c r="BU55" s="111"/>
    </row>
    <row r="56" spans="1:73" s="4" customFormat="1" ht="345" customHeight="1" x14ac:dyDescent="0.3">
      <c r="A56" s="15" t="s">
        <v>539</v>
      </c>
      <c r="B56" s="63" t="s">
        <v>557</v>
      </c>
      <c r="C56" s="648" t="s">
        <v>558</v>
      </c>
      <c r="D56" s="532" t="s">
        <v>559</v>
      </c>
      <c r="E56" s="532" t="s">
        <v>560</v>
      </c>
      <c r="F56" s="63" t="s">
        <v>205</v>
      </c>
      <c r="G56" s="63" t="s">
        <v>561</v>
      </c>
      <c r="H56" s="7" t="s">
        <v>90</v>
      </c>
      <c r="I56" s="665" t="s">
        <v>574</v>
      </c>
      <c r="J56" s="15" t="s">
        <v>163</v>
      </c>
      <c r="K56" s="63" t="s">
        <v>164</v>
      </c>
      <c r="L56" s="660" t="s">
        <v>545</v>
      </c>
      <c r="M56" s="693" t="s">
        <v>258</v>
      </c>
      <c r="N56" s="141" t="s">
        <v>575</v>
      </c>
      <c r="O56" s="26" t="s">
        <v>576</v>
      </c>
      <c r="P56" s="141" t="s">
        <v>124</v>
      </c>
      <c r="Q56" s="151" t="s">
        <v>577</v>
      </c>
      <c r="R56" s="738" t="s">
        <v>100</v>
      </c>
      <c r="S56" s="752" t="s">
        <v>262</v>
      </c>
      <c r="T56" s="159" t="s">
        <v>102</v>
      </c>
      <c r="U56" s="151">
        <v>47</v>
      </c>
      <c r="V56" s="183">
        <v>42923</v>
      </c>
      <c r="W56" s="141" t="str">
        <f t="shared" ref="W56" si="40">IF(U56="","",_xlfn.CONCAT(T56," nº ",U56,", ","de ",TEXT(V56,"dd/mm/aaaa")))</f>
        <v>Despacho de Iniciativa (DI) nº 47, de 07/07/2017</v>
      </c>
      <c r="X56" s="141" t="s">
        <v>578</v>
      </c>
      <c r="Y56" s="63" t="str">
        <f t="shared" si="22"/>
        <v xml:space="preserve">Realização da AIR; Realização da CP; ARR não obrigatória </v>
      </c>
      <c r="Z56" s="63" t="s">
        <v>104</v>
      </c>
      <c r="AA56" s="7"/>
      <c r="AB56" s="26"/>
      <c r="AC56" s="26"/>
      <c r="AD56" s="26"/>
      <c r="AE56" s="348" t="s">
        <v>105</v>
      </c>
      <c r="AF56" s="141" t="s">
        <v>106</v>
      </c>
      <c r="AG56" s="188">
        <v>44292</v>
      </c>
      <c r="AH56" s="141" t="str">
        <f>IF(AG56="","",_xlfn.CONCAT(AF56," ","de ",TEXT(AG56,"dd/mm/aaaa")))</f>
        <v>REMAI de 06/04/2021</v>
      </c>
      <c r="AI56" s="7" t="s">
        <v>579</v>
      </c>
      <c r="AJ56" s="7" t="s">
        <v>108</v>
      </c>
      <c r="AK56" s="7"/>
      <c r="AL56" s="360"/>
      <c r="AM56" s="361"/>
      <c r="AN56" s="361"/>
      <c r="AO56" s="361"/>
      <c r="AP56" s="26"/>
      <c r="AQ56" s="26"/>
      <c r="AR56" s="360"/>
      <c r="AS56" s="361"/>
      <c r="AT56" s="361"/>
      <c r="AU56" s="361"/>
      <c r="AV56" s="26"/>
      <c r="AW56" s="26"/>
      <c r="AX56" s="63" t="s">
        <v>109</v>
      </c>
      <c r="AY56" s="141"/>
      <c r="AZ56" s="141" t="s">
        <v>110</v>
      </c>
      <c r="BA56" s="146">
        <v>1037</v>
      </c>
      <c r="BB56" s="152">
        <v>44294</v>
      </c>
      <c r="BC56" s="152">
        <v>44301</v>
      </c>
      <c r="BD56" s="152">
        <v>44394</v>
      </c>
      <c r="BE56" s="141"/>
      <c r="BF56" s="141" t="str">
        <f t="shared" si="23"/>
        <v>Consulta Pública nº 1037, de 08/04/2021</v>
      </c>
      <c r="BG56" s="141" t="e">
        <f>VLOOKUP(I56,#REF!,29,FALSE)</f>
        <v>#REF!</v>
      </c>
      <c r="BH56" s="26"/>
      <c r="BI56" s="26"/>
      <c r="BJ56" s="361"/>
      <c r="BK56" s="361"/>
      <c r="BL56" s="361"/>
      <c r="BM56" s="26"/>
      <c r="BN56" s="26"/>
      <c r="BO56" s="26"/>
      <c r="BP56" s="55"/>
      <c r="BQ56" s="8"/>
      <c r="BR56" s="31"/>
      <c r="BS56" s="31"/>
      <c r="BT56" s="55" t="str">
        <f t="shared" si="39"/>
        <v/>
      </c>
      <c r="BU56" s="397"/>
    </row>
    <row r="57" spans="1:73" s="4" customFormat="1" ht="388.8" x14ac:dyDescent="0.3">
      <c r="A57" s="63" t="s">
        <v>539</v>
      </c>
      <c r="B57" s="63" t="s">
        <v>557</v>
      </c>
      <c r="C57" s="648" t="s">
        <v>558</v>
      </c>
      <c r="D57" s="532" t="s">
        <v>559</v>
      </c>
      <c r="E57" s="532" t="s">
        <v>560</v>
      </c>
      <c r="F57" s="63" t="s">
        <v>205</v>
      </c>
      <c r="G57" s="63" t="s">
        <v>561</v>
      </c>
      <c r="H57" s="63" t="s">
        <v>90</v>
      </c>
      <c r="I57" s="668" t="s">
        <v>580</v>
      </c>
      <c r="J57" s="63" t="s">
        <v>163</v>
      </c>
      <c r="K57" s="63" t="s">
        <v>164</v>
      </c>
      <c r="L57" s="660" t="s">
        <v>545</v>
      </c>
      <c r="M57" s="314" t="s">
        <v>95</v>
      </c>
      <c r="N57" s="151" t="s">
        <v>581</v>
      </c>
      <c r="O57" s="151" t="s">
        <v>582</v>
      </c>
      <c r="P57" s="151" t="s">
        <v>98</v>
      </c>
      <c r="Q57" s="55"/>
      <c r="R57" s="738" t="s">
        <v>100</v>
      </c>
      <c r="S57" s="734" t="s">
        <v>126</v>
      </c>
      <c r="T57" s="151" t="s">
        <v>127</v>
      </c>
      <c r="U57" s="151">
        <v>32</v>
      </c>
      <c r="V57" s="183">
        <v>44286</v>
      </c>
      <c r="W57" s="151" t="str">
        <f t="shared" si="0"/>
        <v>Termo de Abertura de Processo (TAP) nº 32, de 31/03/2021</v>
      </c>
      <c r="X57" s="89" t="s">
        <v>583</v>
      </c>
      <c r="Y57" s="63" t="str">
        <f t="shared" si="22"/>
        <v xml:space="preserve">Dispensa da AIR; Realização da CP; ARR não obrigatória </v>
      </c>
      <c r="Z57" s="63" t="s">
        <v>192</v>
      </c>
      <c r="AA57" s="151" t="s">
        <v>312</v>
      </c>
      <c r="AB57" s="151" t="s">
        <v>306</v>
      </c>
      <c r="AC57" s="151"/>
      <c r="AD57" s="55"/>
      <c r="AE57" s="108"/>
      <c r="AF57" s="63"/>
      <c r="AG57" s="109"/>
      <c r="AH57" s="55" t="str">
        <f t="shared" si="12"/>
        <v/>
      </c>
      <c r="AI57" s="63"/>
      <c r="AJ57" s="63" t="s">
        <v>108</v>
      </c>
      <c r="AK57" s="63"/>
      <c r="AL57" s="110"/>
      <c r="AM57" s="109"/>
      <c r="AN57" s="109"/>
      <c r="AO57" s="109"/>
      <c r="AP57" s="55"/>
      <c r="AQ57" s="55"/>
      <c r="AR57" s="110"/>
      <c r="AS57" s="109"/>
      <c r="AT57" s="109"/>
      <c r="AU57" s="109"/>
      <c r="AV57" s="55"/>
      <c r="AW57" s="55"/>
      <c r="AX57" s="98" t="s">
        <v>109</v>
      </c>
      <c r="AY57" s="55"/>
      <c r="AZ57" s="151" t="s">
        <v>110</v>
      </c>
      <c r="BA57" s="62"/>
      <c r="BB57" s="99"/>
      <c r="BC57" s="99"/>
      <c r="BD57" s="99"/>
      <c r="BE57" s="55"/>
      <c r="BF57" s="63" t="s">
        <v>584</v>
      </c>
      <c r="BG57" s="55" t="s">
        <v>584</v>
      </c>
      <c r="BH57" s="55"/>
      <c r="BI57" s="55"/>
      <c r="BJ57" s="109"/>
      <c r="BK57" s="109"/>
      <c r="BL57" s="109"/>
      <c r="BM57" s="55"/>
      <c r="BN57" s="55"/>
      <c r="BO57" s="55"/>
      <c r="BP57" s="55" t="s">
        <v>585</v>
      </c>
      <c r="BQ57" s="62">
        <v>2</v>
      </c>
      <c r="BR57" s="99">
        <v>45198</v>
      </c>
      <c r="BS57" s="99">
        <v>45233</v>
      </c>
      <c r="BT57" s="55" t="str">
        <f t="shared" si="39"/>
        <v>Portaria Conjunta nº 2, de 29/09/2023</v>
      </c>
      <c r="BU57" s="626" t="s">
        <v>586</v>
      </c>
    </row>
    <row r="58" spans="1:73" s="4" customFormat="1" ht="250.2" customHeight="1" x14ac:dyDescent="0.3">
      <c r="A58" s="63" t="s">
        <v>539</v>
      </c>
      <c r="B58" s="63" t="s">
        <v>557</v>
      </c>
      <c r="C58" s="648" t="s">
        <v>558</v>
      </c>
      <c r="D58" s="532" t="s">
        <v>559</v>
      </c>
      <c r="E58" s="532" t="s">
        <v>560</v>
      </c>
      <c r="F58" s="63" t="s">
        <v>205</v>
      </c>
      <c r="G58" s="63" t="s">
        <v>561</v>
      </c>
      <c r="H58" s="63" t="s">
        <v>90</v>
      </c>
      <c r="I58" s="668" t="s">
        <v>587</v>
      </c>
      <c r="J58" s="63" t="s">
        <v>163</v>
      </c>
      <c r="K58" s="151" t="s">
        <v>164</v>
      </c>
      <c r="L58" s="314" t="s">
        <v>165</v>
      </c>
      <c r="M58" s="314" t="s">
        <v>588</v>
      </c>
      <c r="N58" s="151" t="s">
        <v>589</v>
      </c>
      <c r="O58" s="243" t="s">
        <v>590</v>
      </c>
      <c r="P58" s="151" t="s">
        <v>124</v>
      </c>
      <c r="Q58" s="243" t="s">
        <v>591</v>
      </c>
      <c r="R58" s="738" t="s">
        <v>100</v>
      </c>
      <c r="S58" s="738" t="s">
        <v>126</v>
      </c>
      <c r="T58" s="151" t="s">
        <v>127</v>
      </c>
      <c r="U58" s="151">
        <v>115</v>
      </c>
      <c r="V58" s="183">
        <v>44151</v>
      </c>
      <c r="W58" s="151" t="str">
        <f t="shared" si="0"/>
        <v>Termo de Abertura de Processo (TAP) nº 115, de 16/11/2020</v>
      </c>
      <c r="X58" s="151" t="s">
        <v>592</v>
      </c>
      <c r="Y58" s="63" t="str">
        <f t="shared" si="22"/>
        <v xml:space="preserve">Realização da AIR; Realização da CP; ARR não obrigatória </v>
      </c>
      <c r="Z58" s="63" t="s">
        <v>104</v>
      </c>
      <c r="AA58" s="63"/>
      <c r="AB58" s="55"/>
      <c r="AC58" s="55"/>
      <c r="AD58" s="55"/>
      <c r="AE58" s="242" t="s">
        <v>105</v>
      </c>
      <c r="AF58" s="151" t="s">
        <v>106</v>
      </c>
      <c r="AG58" s="183">
        <v>43964</v>
      </c>
      <c r="AH58" s="151" t="str">
        <f t="shared" si="12"/>
        <v>REMAI de 13/05/2020</v>
      </c>
      <c r="AI58" s="151" t="s">
        <v>593</v>
      </c>
      <c r="AJ58" s="63" t="s">
        <v>108</v>
      </c>
      <c r="AK58" s="151"/>
      <c r="AL58" s="110"/>
      <c r="AM58" s="109"/>
      <c r="AN58" s="109"/>
      <c r="AO58" s="109"/>
      <c r="AP58" s="55"/>
      <c r="AQ58" s="55"/>
      <c r="AR58" s="110"/>
      <c r="AS58" s="109"/>
      <c r="AT58" s="109"/>
      <c r="AU58" s="109"/>
      <c r="AV58" s="55"/>
      <c r="AW58" s="55"/>
      <c r="AX58" s="63" t="s">
        <v>109</v>
      </c>
      <c r="AY58" s="151"/>
      <c r="AZ58" s="151" t="s">
        <v>110</v>
      </c>
      <c r="BA58" s="204">
        <v>963</v>
      </c>
      <c r="BB58" s="244">
        <v>44167</v>
      </c>
      <c r="BC58" s="244">
        <v>44181</v>
      </c>
      <c r="BD58" s="244">
        <v>44259</v>
      </c>
      <c r="BE58" s="151"/>
      <c r="BF58" s="151" t="str">
        <f t="shared" si="23"/>
        <v>Consulta Pública nº 963, de 02/12/2020</v>
      </c>
      <c r="BG58" s="151" t="e">
        <f>VLOOKUP(I58,#REF!,29,FALSE)</f>
        <v>#REF!</v>
      </c>
      <c r="BH58" s="151"/>
      <c r="BI58" s="151"/>
      <c r="BJ58" s="183"/>
      <c r="BK58" s="183"/>
      <c r="BL58" s="109"/>
      <c r="BM58" s="55"/>
      <c r="BN58" s="55"/>
      <c r="BO58" s="55"/>
      <c r="BP58" s="63" t="s">
        <v>139</v>
      </c>
      <c r="BQ58" s="62">
        <v>571</v>
      </c>
      <c r="BR58" s="408">
        <v>44484</v>
      </c>
      <c r="BS58" s="99">
        <v>44489</v>
      </c>
      <c r="BT58" s="55" t="str">
        <f t="shared" si="39"/>
        <v>RDC nº 571, de 15/10/2021</v>
      </c>
      <c r="BU58" s="406" t="s">
        <v>594</v>
      </c>
    </row>
    <row r="59" spans="1:73" s="4" customFormat="1" ht="250.2" customHeight="1" x14ac:dyDescent="0.3">
      <c r="A59" s="63" t="s">
        <v>539</v>
      </c>
      <c r="B59" s="63" t="s">
        <v>557</v>
      </c>
      <c r="C59" s="648" t="s">
        <v>558</v>
      </c>
      <c r="D59" s="532" t="s">
        <v>559</v>
      </c>
      <c r="E59" s="532" t="s">
        <v>560</v>
      </c>
      <c r="F59" s="63" t="s">
        <v>205</v>
      </c>
      <c r="G59" s="63" t="s">
        <v>561</v>
      </c>
      <c r="H59" s="63" t="s">
        <v>90</v>
      </c>
      <c r="I59" s="668" t="s">
        <v>587</v>
      </c>
      <c r="J59" s="63" t="s">
        <v>163</v>
      </c>
      <c r="K59" s="151" t="s">
        <v>164</v>
      </c>
      <c r="L59" s="314" t="s">
        <v>165</v>
      </c>
      <c r="M59" s="722" t="s">
        <v>588</v>
      </c>
      <c r="N59" s="151" t="s">
        <v>595</v>
      </c>
      <c r="O59" s="243" t="s">
        <v>596</v>
      </c>
      <c r="P59" s="151" t="s">
        <v>98</v>
      </c>
      <c r="Q59" s="243"/>
      <c r="R59" s="738" t="s">
        <v>100</v>
      </c>
      <c r="S59" s="738" t="s">
        <v>126</v>
      </c>
      <c r="T59" s="151" t="s">
        <v>127</v>
      </c>
      <c r="U59" s="151">
        <v>115</v>
      </c>
      <c r="V59" s="183">
        <v>44151</v>
      </c>
      <c r="W59" s="151" t="str">
        <f t="shared" ref="W59" si="41">IF(U59="","",_xlfn.CONCAT(T59," nº ",U59,", ","de ",TEXT(V59,"dd/mm/aaaa")))</f>
        <v>Termo de Abertura de Processo (TAP) nº 115, de 16/11/2020</v>
      </c>
      <c r="X59" s="151" t="s">
        <v>592</v>
      </c>
      <c r="Y59" s="63" t="str">
        <f t="shared" si="22"/>
        <v xml:space="preserve">Realização da AIR; Realização da CP; ARR não obrigatória </v>
      </c>
      <c r="Z59" s="63" t="s">
        <v>104</v>
      </c>
      <c r="AA59" s="63"/>
      <c r="AB59" s="55"/>
      <c r="AC59" s="55"/>
      <c r="AD59" s="55"/>
      <c r="AE59" s="242" t="s">
        <v>105</v>
      </c>
      <c r="AF59" s="151" t="s">
        <v>106</v>
      </c>
      <c r="AG59" s="183">
        <v>43964</v>
      </c>
      <c r="AH59" s="151" t="str">
        <f t="shared" ref="AH59" si="42">IF(AG59="","",_xlfn.CONCAT(AF59," ","de ",TEXT(AG59,"dd/mm/aaaa")))</f>
        <v>REMAI de 13/05/2020</v>
      </c>
      <c r="AI59" s="151" t="s">
        <v>593</v>
      </c>
      <c r="AJ59" s="63" t="s">
        <v>108</v>
      </c>
      <c r="AK59" s="151"/>
      <c r="AL59" s="110"/>
      <c r="AM59" s="109"/>
      <c r="AN59" s="109"/>
      <c r="AO59" s="109"/>
      <c r="AP59" s="55"/>
      <c r="AQ59" s="55"/>
      <c r="AR59" s="110"/>
      <c r="AS59" s="109"/>
      <c r="AT59" s="109"/>
      <c r="AU59" s="109"/>
      <c r="AV59" s="55"/>
      <c r="AW59" s="55"/>
      <c r="AX59" s="63" t="s">
        <v>109</v>
      </c>
      <c r="AY59" s="151"/>
      <c r="AZ59" s="151" t="s">
        <v>110</v>
      </c>
      <c r="BA59" s="204">
        <v>963</v>
      </c>
      <c r="BB59" s="244">
        <v>44167</v>
      </c>
      <c r="BC59" s="244">
        <v>44181</v>
      </c>
      <c r="BD59" s="244">
        <v>44259</v>
      </c>
      <c r="BE59" s="151"/>
      <c r="BF59" s="151" t="str">
        <f t="shared" ref="BF59" si="43">IF(BA59="","",_xlfn.CONCAT("Consulta Pública"," nº ",BA59,", de ",TEXT(BB59,"dd/mm/aaaa")))</f>
        <v>Consulta Pública nº 963, de 02/12/2020</v>
      </c>
      <c r="BG59" s="151" t="e">
        <f>VLOOKUP(I59,#REF!,29,FALSE)</f>
        <v>#REF!</v>
      </c>
      <c r="BH59" s="151"/>
      <c r="BI59" s="151"/>
      <c r="BJ59" s="183"/>
      <c r="BK59" s="183"/>
      <c r="BL59" s="109"/>
      <c r="BM59" s="55"/>
      <c r="BN59" s="55"/>
      <c r="BO59" s="55"/>
      <c r="BP59" s="63" t="s">
        <v>250</v>
      </c>
      <c r="BQ59" s="62">
        <v>103</v>
      </c>
      <c r="BR59" s="99">
        <v>44488</v>
      </c>
      <c r="BS59" s="99">
        <v>44489</v>
      </c>
      <c r="BT59" s="55" t="str">
        <f t="shared" si="39"/>
        <v>IN nº 103, de 19/10/2021</v>
      </c>
      <c r="BU59" s="406" t="s">
        <v>597</v>
      </c>
    </row>
    <row r="60" spans="1:73" s="4" customFormat="1" ht="112.5" customHeight="1" x14ac:dyDescent="0.3">
      <c r="A60" s="63" t="s">
        <v>539</v>
      </c>
      <c r="B60" s="63" t="s">
        <v>557</v>
      </c>
      <c r="C60" s="648" t="s">
        <v>558</v>
      </c>
      <c r="D60" s="532" t="s">
        <v>559</v>
      </c>
      <c r="E60" s="532" t="s">
        <v>560</v>
      </c>
      <c r="F60" s="63" t="s">
        <v>205</v>
      </c>
      <c r="G60" s="63" t="s">
        <v>561</v>
      </c>
      <c r="H60" s="7" t="s">
        <v>90</v>
      </c>
      <c r="I60" s="670" t="s">
        <v>598</v>
      </c>
      <c r="J60" s="63" t="s">
        <v>163</v>
      </c>
      <c r="K60" s="151" t="s">
        <v>164</v>
      </c>
      <c r="L60" s="700" t="s">
        <v>165</v>
      </c>
      <c r="M60" s="660" t="s">
        <v>284</v>
      </c>
      <c r="N60" s="159" t="s">
        <v>599</v>
      </c>
      <c r="O60" s="243" t="s">
        <v>600</v>
      </c>
      <c r="P60" s="141" t="s">
        <v>555</v>
      </c>
      <c r="Q60" s="171"/>
      <c r="R60" s="739" t="s">
        <v>555</v>
      </c>
      <c r="S60" s="738" t="s">
        <v>556</v>
      </c>
      <c r="T60" s="172" t="s">
        <v>127</v>
      </c>
      <c r="U60" s="141">
        <v>40</v>
      </c>
      <c r="V60" s="188">
        <v>43710</v>
      </c>
      <c r="W60" s="140" t="str">
        <f>IF(U60="","",_xlfn.CONCAT(T60," nº ",U60,", ","de ",TEXT(V60,"dd/mm/aaaa")))</f>
        <v>Termo de Abertura de Processo (TAP) nº 40, de 02/09/2019</v>
      </c>
      <c r="X60" s="141"/>
      <c r="Y60" s="63" t="str">
        <f t="shared" si="22"/>
        <v>Fluxo específico de guia</v>
      </c>
      <c r="Z60" s="141"/>
      <c r="AA60" s="7"/>
      <c r="AB60" s="25"/>
      <c r="AC60" s="25"/>
      <c r="AD60" s="26"/>
      <c r="AE60" s="9"/>
      <c r="AF60" s="146"/>
      <c r="AG60" s="188"/>
      <c r="AH60" s="141" t="str">
        <f>IF(AG60="","",_xlfn.CONCAT(AF60," ","de ",TEXT(AG60,"dd/mm/aaaa")))</f>
        <v/>
      </c>
      <c r="AI60" s="141"/>
      <c r="AJ60" s="141"/>
      <c r="AK60" s="141"/>
      <c r="AL60" s="11"/>
      <c r="AM60" s="361"/>
      <c r="AN60" s="52"/>
      <c r="AO60" s="52"/>
      <c r="AP60" s="26"/>
      <c r="AQ60" s="26"/>
      <c r="AR60" s="11"/>
      <c r="AS60" s="361"/>
      <c r="AT60" s="361"/>
      <c r="AU60" s="361"/>
      <c r="AV60" s="26"/>
      <c r="AW60" s="26"/>
      <c r="AX60" s="26"/>
      <c r="AY60" s="141"/>
      <c r="AZ60" s="173"/>
      <c r="BA60" s="146"/>
      <c r="BB60" s="152"/>
      <c r="BC60" s="152"/>
      <c r="BD60" s="152"/>
      <c r="BE60" s="141"/>
      <c r="BF60" s="146" t="str">
        <f>IF(BA60="","",_xlfn.CONCAT("Consulta Pública"," nº ",BA60,", de ",TEXT(BB60,"dd/mm/aaaa")))</f>
        <v/>
      </c>
      <c r="BG60" s="140"/>
      <c r="BH60" s="173"/>
      <c r="BI60" s="141"/>
      <c r="BJ60" s="188"/>
      <c r="BK60" s="188"/>
      <c r="BL60" s="361"/>
      <c r="BM60" s="26"/>
      <c r="BN60" s="26" t="str">
        <f>IF(BI60="","",_xlfn.CONCAT("Consulta Pública"," nº ",BI60,", de ",TEXT(BJ60,"dd/mm/aaaa")))</f>
        <v/>
      </c>
      <c r="BO60" s="26"/>
      <c r="BP60" s="26"/>
      <c r="BQ60" s="8"/>
      <c r="BR60" s="31"/>
      <c r="BS60" s="31"/>
      <c r="BT60" s="25" t="str">
        <f t="shared" si="39"/>
        <v/>
      </c>
      <c r="BU60" s="22"/>
    </row>
    <row r="61" spans="1:73" s="4" customFormat="1" ht="112.5" customHeight="1" x14ac:dyDescent="0.3">
      <c r="A61" s="63" t="s">
        <v>539</v>
      </c>
      <c r="B61" s="15" t="s">
        <v>557</v>
      </c>
      <c r="C61" s="648" t="s">
        <v>558</v>
      </c>
      <c r="D61" s="532" t="s">
        <v>559</v>
      </c>
      <c r="E61" s="532" t="s">
        <v>560</v>
      </c>
      <c r="F61" s="63" t="s">
        <v>205</v>
      </c>
      <c r="G61" s="63" t="s">
        <v>561</v>
      </c>
      <c r="H61" s="7" t="s">
        <v>90</v>
      </c>
      <c r="I61" s="662"/>
      <c r="J61" s="15" t="s">
        <v>163</v>
      </c>
      <c r="K61" s="151" t="s">
        <v>164</v>
      </c>
      <c r="L61" s="314" t="s">
        <v>165</v>
      </c>
      <c r="M61" s="683"/>
      <c r="N61" s="141" t="s">
        <v>601</v>
      </c>
      <c r="O61" s="141" t="s">
        <v>602</v>
      </c>
      <c r="P61" s="141" t="s">
        <v>124</v>
      </c>
      <c r="Q61" s="171" t="s">
        <v>603</v>
      </c>
      <c r="R61" s="739" t="s">
        <v>100</v>
      </c>
      <c r="S61" s="752" t="s">
        <v>457</v>
      </c>
      <c r="T61" s="172"/>
      <c r="U61" s="141"/>
      <c r="V61" s="188"/>
      <c r="W61" s="140" t="str">
        <f>IF(U61="","",_xlfn.CONCAT(T61," nº ",U61,", ","de ",TEXT(V61,"dd/mm/aaaa")))</f>
        <v/>
      </c>
      <c r="X61" s="141"/>
      <c r="Y61" s="63" t="str">
        <f t="shared" si="22"/>
        <v/>
      </c>
      <c r="Z61" s="141"/>
      <c r="AA61" s="7"/>
      <c r="AB61" s="25"/>
      <c r="AC61" s="25"/>
      <c r="AD61" s="26"/>
      <c r="AE61" s="9"/>
      <c r="AF61" s="146"/>
      <c r="AG61" s="188"/>
      <c r="AH61" s="141" t="str">
        <f>IF(AG61="","",_xlfn.CONCAT(AF61," ","de ",TEXT(AG61,"dd/mm/aaaa")))</f>
        <v/>
      </c>
      <c r="AI61" s="141"/>
      <c r="AJ61" s="141"/>
      <c r="AK61" s="141"/>
      <c r="AL61" s="11"/>
      <c r="AM61" s="361"/>
      <c r="AN61" s="52"/>
      <c r="AO61" s="52"/>
      <c r="AP61" s="26"/>
      <c r="AQ61" s="26"/>
      <c r="AR61" s="11"/>
      <c r="AS61" s="361"/>
      <c r="AT61" s="361"/>
      <c r="AU61" s="361"/>
      <c r="AV61" s="26"/>
      <c r="AW61" s="26"/>
      <c r="AX61" s="26"/>
      <c r="AY61" s="141"/>
      <c r="AZ61" s="173"/>
      <c r="BA61" s="146"/>
      <c r="BB61" s="152"/>
      <c r="BC61" s="152"/>
      <c r="BD61" s="152"/>
      <c r="BE61" s="141"/>
      <c r="BF61" s="146" t="str">
        <f>IF(BA61="","",_xlfn.CONCAT("Consulta Pública"," nº ",BA61,", de ",TEXT(BB61,"dd/mm/aaaa")))</f>
        <v/>
      </c>
      <c r="BG61" s="140"/>
      <c r="BH61" s="173"/>
      <c r="BI61" s="141"/>
      <c r="BJ61" s="188"/>
      <c r="BK61" s="188"/>
      <c r="BL61" s="361"/>
      <c r="BM61" s="26"/>
      <c r="BN61" s="26" t="str">
        <f>IF(BI61="","",_xlfn.CONCAT("Consulta Pública"," nº ",BI61,", de ",TEXT(BJ61,"dd/mm/aaaa")))</f>
        <v/>
      </c>
      <c r="BO61" s="26"/>
      <c r="BP61" s="26"/>
      <c r="BQ61" s="8"/>
      <c r="BR61" s="31"/>
      <c r="BS61" s="31"/>
      <c r="BT61" s="25" t="str">
        <f>IF(BQ61="","",_xlfn.CONCAT(BP61," nº ",BQ61,", de ",TEXT(BR61,"dd/mm/aaaa")))</f>
        <v/>
      </c>
      <c r="BU61" s="22"/>
    </row>
    <row r="62" spans="1:73" s="4" customFormat="1" ht="112.5" customHeight="1" x14ac:dyDescent="0.3">
      <c r="A62" s="63" t="s">
        <v>539</v>
      </c>
      <c r="B62" s="15" t="s">
        <v>557</v>
      </c>
      <c r="C62" s="648" t="s">
        <v>558</v>
      </c>
      <c r="D62" s="532" t="s">
        <v>559</v>
      </c>
      <c r="E62" s="532" t="s">
        <v>560</v>
      </c>
      <c r="F62" s="63" t="s">
        <v>205</v>
      </c>
      <c r="G62" s="63" t="s">
        <v>561</v>
      </c>
      <c r="H62" s="7" t="s">
        <v>90</v>
      </c>
      <c r="I62" s="662"/>
      <c r="J62" s="15" t="s">
        <v>163</v>
      </c>
      <c r="K62" s="151" t="s">
        <v>164</v>
      </c>
      <c r="L62" s="314" t="s">
        <v>165</v>
      </c>
      <c r="M62" s="675"/>
      <c r="N62" s="141" t="s">
        <v>604</v>
      </c>
      <c r="O62" s="141" t="s">
        <v>605</v>
      </c>
      <c r="P62" s="141" t="s">
        <v>124</v>
      </c>
      <c r="Q62" s="171" t="s">
        <v>606</v>
      </c>
      <c r="R62" s="739" t="s">
        <v>100</v>
      </c>
      <c r="S62" s="752" t="s">
        <v>457</v>
      </c>
      <c r="T62" s="172"/>
      <c r="U62" s="141"/>
      <c r="V62" s="188"/>
      <c r="W62" s="140" t="str">
        <f>IF(U62="","",_xlfn.CONCAT(T62," nº ",U62,", ","de ",TEXT(V62,"dd/mm/aaaa")))</f>
        <v/>
      </c>
      <c r="X62" s="141"/>
      <c r="Y62" s="63" t="str">
        <f t="shared" si="22"/>
        <v/>
      </c>
      <c r="Z62" s="141"/>
      <c r="AA62" s="7"/>
      <c r="AB62" s="25"/>
      <c r="AC62" s="25"/>
      <c r="AD62" s="26"/>
      <c r="AE62" s="9"/>
      <c r="AF62" s="146"/>
      <c r="AG62" s="188"/>
      <c r="AH62" s="141" t="str">
        <f>IF(AG62="","",_xlfn.CONCAT(AF62," ","de ",TEXT(AG62,"dd/mm/aaaa")))</f>
        <v/>
      </c>
      <c r="AI62" s="141"/>
      <c r="AJ62" s="141"/>
      <c r="AK62" s="141"/>
      <c r="AL62" s="11"/>
      <c r="AM62" s="361"/>
      <c r="AN62" s="52"/>
      <c r="AO62" s="52"/>
      <c r="AP62" s="26"/>
      <c r="AQ62" s="26"/>
      <c r="AR62" s="11"/>
      <c r="AS62" s="361"/>
      <c r="AT62" s="361"/>
      <c r="AU62" s="361"/>
      <c r="AV62" s="26"/>
      <c r="AW62" s="26"/>
      <c r="AX62" s="26"/>
      <c r="AY62" s="141"/>
      <c r="AZ62" s="173"/>
      <c r="BA62" s="146"/>
      <c r="BB62" s="152"/>
      <c r="BC62" s="152"/>
      <c r="BD62" s="152"/>
      <c r="BE62" s="141"/>
      <c r="BF62" s="146" t="str">
        <f>IF(BA62="","",_xlfn.CONCAT("Consulta Pública"," nº ",BA62,", de ",TEXT(BB62,"dd/mm/aaaa")))</f>
        <v/>
      </c>
      <c r="BG62" s="140"/>
      <c r="BH62" s="173"/>
      <c r="BI62" s="141"/>
      <c r="BJ62" s="188"/>
      <c r="BK62" s="188"/>
      <c r="BL62" s="361"/>
      <c r="BM62" s="26"/>
      <c r="BN62" s="26" t="str">
        <f>IF(BI62="","",_xlfn.CONCAT("Consulta Pública"," nº ",BI62,", de ",TEXT(BJ62,"dd/mm/aaaa")))</f>
        <v/>
      </c>
      <c r="BO62" s="26"/>
      <c r="BP62" s="26"/>
      <c r="BQ62" s="8"/>
      <c r="BR62" s="31"/>
      <c r="BS62" s="31"/>
      <c r="BT62" s="25" t="str">
        <f>IF(BQ62="","",_xlfn.CONCAT(BP62," nº ",BQ62,", de ",TEXT(BR62,"dd/mm/aaaa")))</f>
        <v/>
      </c>
      <c r="BU62" s="22"/>
    </row>
    <row r="63" spans="1:73" s="4" customFormat="1" ht="302.39999999999998" x14ac:dyDescent="0.3">
      <c r="A63" s="63" t="s">
        <v>539</v>
      </c>
      <c r="B63" s="63" t="s">
        <v>607</v>
      </c>
      <c r="C63" s="648" t="s">
        <v>608</v>
      </c>
      <c r="D63" s="86" t="s">
        <v>609</v>
      </c>
      <c r="E63" s="86" t="s">
        <v>610</v>
      </c>
      <c r="F63" s="63" t="s">
        <v>205</v>
      </c>
      <c r="G63" s="63" t="s">
        <v>611</v>
      </c>
      <c r="H63" s="63" t="s">
        <v>90</v>
      </c>
      <c r="I63" s="668" t="s">
        <v>612</v>
      </c>
      <c r="J63" s="151" t="s">
        <v>163</v>
      </c>
      <c r="K63" s="151" t="s">
        <v>164</v>
      </c>
      <c r="L63" s="314" t="s">
        <v>165</v>
      </c>
      <c r="M63" s="660" t="s">
        <v>209</v>
      </c>
      <c r="N63" s="151" t="s">
        <v>613</v>
      </c>
      <c r="O63" s="151" t="s">
        <v>614</v>
      </c>
      <c r="P63" s="151" t="s">
        <v>98</v>
      </c>
      <c r="Q63" s="204"/>
      <c r="R63" s="738" t="s">
        <v>100</v>
      </c>
      <c r="S63" s="738" t="s">
        <v>212</v>
      </c>
      <c r="T63" s="151" t="s">
        <v>127</v>
      </c>
      <c r="U63" s="151">
        <v>90</v>
      </c>
      <c r="V63" s="183">
        <v>44050</v>
      </c>
      <c r="W63" s="151" t="str">
        <f t="shared" si="0"/>
        <v>Termo de Abertura de Processo (TAP) nº 90, de 07/08/2020</v>
      </c>
      <c r="X63" s="151" t="s">
        <v>615</v>
      </c>
      <c r="Y63" s="63" t="str">
        <f t="shared" si="22"/>
        <v xml:space="preserve">Realização da AIR; Realização da CP; ARR não obrigatória </v>
      </c>
      <c r="Z63" s="63" t="s">
        <v>104</v>
      </c>
      <c r="AA63" s="63"/>
      <c r="AB63" s="104"/>
      <c r="AC63" s="104"/>
      <c r="AD63" s="87"/>
      <c r="AE63" s="242" t="s">
        <v>376</v>
      </c>
      <c r="AF63" s="62"/>
      <c r="AG63" s="97"/>
      <c r="AH63" s="55" t="str">
        <f t="shared" si="12"/>
        <v/>
      </c>
      <c r="AI63" s="63"/>
      <c r="AJ63" s="63" t="s">
        <v>108</v>
      </c>
      <c r="AK63" s="63"/>
      <c r="AL63" s="91" t="s">
        <v>616</v>
      </c>
      <c r="AM63" s="99">
        <v>44536</v>
      </c>
      <c r="AN63" s="99" t="s">
        <v>617</v>
      </c>
      <c r="AO63" s="99">
        <v>44629</v>
      </c>
      <c r="AP63" s="55" t="s">
        <v>618</v>
      </c>
      <c r="AQ63" s="89" t="s">
        <v>619</v>
      </c>
      <c r="AR63" s="96"/>
      <c r="AS63" s="97"/>
      <c r="AT63" s="97"/>
      <c r="AU63" s="97"/>
      <c r="AV63" s="87"/>
      <c r="AW63" s="87"/>
      <c r="AX63" s="63" t="s">
        <v>109</v>
      </c>
      <c r="AY63" s="87"/>
      <c r="AZ63" s="86"/>
      <c r="BA63" s="62"/>
      <c r="BB63" s="99"/>
      <c r="BC63" s="99"/>
      <c r="BD63" s="99"/>
      <c r="BE63" s="87"/>
      <c r="BF63" s="63" t="str">
        <f t="shared" si="23"/>
        <v/>
      </c>
      <c r="BG63" s="55"/>
      <c r="BH63" s="86"/>
      <c r="BI63" s="87"/>
      <c r="BJ63" s="97"/>
      <c r="BK63" s="97"/>
      <c r="BL63" s="97"/>
      <c r="BM63" s="87"/>
      <c r="BN63" s="87" t="str">
        <f>IF(BI63="","",_xlfn.CONCAT("Consulta Pública"," nº ",BI63,", de ",TEXT(BJ63,"dd/mm/aaaa")))</f>
        <v/>
      </c>
      <c r="BO63" s="87"/>
      <c r="BP63" s="87"/>
      <c r="BQ63" s="62"/>
      <c r="BR63" s="99"/>
      <c r="BS63" s="99"/>
      <c r="BT63" s="98" t="str">
        <f t="shared" si="39"/>
        <v/>
      </c>
      <c r="BU63" s="100"/>
    </row>
    <row r="64" spans="1:73" s="4" customFormat="1" ht="390" customHeight="1" x14ac:dyDescent="0.3">
      <c r="A64" s="63" t="s">
        <v>539</v>
      </c>
      <c r="B64" s="63" t="s">
        <v>620</v>
      </c>
      <c r="C64" s="648" t="s">
        <v>621</v>
      </c>
      <c r="D64" s="86" t="s">
        <v>622</v>
      </c>
      <c r="E64" s="532" t="s">
        <v>623</v>
      </c>
      <c r="F64" s="63" t="s">
        <v>205</v>
      </c>
      <c r="G64" s="63" t="s">
        <v>624</v>
      </c>
      <c r="H64" s="151" t="s">
        <v>90</v>
      </c>
      <c r="I64" s="671" t="s">
        <v>625</v>
      </c>
      <c r="J64" s="151" t="s">
        <v>163</v>
      </c>
      <c r="K64" s="151" t="s">
        <v>164</v>
      </c>
      <c r="L64" s="314" t="s">
        <v>626</v>
      </c>
      <c r="M64" s="660" t="s">
        <v>588</v>
      </c>
      <c r="N64" s="151" t="s">
        <v>627</v>
      </c>
      <c r="O64" s="151" t="s">
        <v>628</v>
      </c>
      <c r="P64" s="151" t="s">
        <v>98</v>
      </c>
      <c r="Q64" s="204"/>
      <c r="R64" s="738" t="s">
        <v>100</v>
      </c>
      <c r="S64" s="734" t="s">
        <v>126</v>
      </c>
      <c r="T64" s="151" t="s">
        <v>127</v>
      </c>
      <c r="U64" s="151">
        <v>49</v>
      </c>
      <c r="V64" s="183">
        <v>44739</v>
      </c>
      <c r="W64" s="151" t="str">
        <f t="shared" si="0"/>
        <v>Termo de Abertura de Processo (TAP) nº 49, de 27/06/2022</v>
      </c>
      <c r="X64" s="89" t="s">
        <v>629</v>
      </c>
      <c r="Y64" s="63" t="str">
        <f t="shared" si="22"/>
        <v>Dispensa da AIR; Realização da CP; Realização da ARR obrigatória</v>
      </c>
      <c r="Z64" s="63" t="s">
        <v>192</v>
      </c>
      <c r="AA64" s="63" t="s">
        <v>131</v>
      </c>
      <c r="AB64" s="104"/>
      <c r="AC64" s="104"/>
      <c r="AD64" s="87"/>
      <c r="AE64" s="90"/>
      <c r="AF64" s="62"/>
      <c r="AG64" s="97"/>
      <c r="AH64" s="55" t="str">
        <f t="shared" si="12"/>
        <v/>
      </c>
      <c r="AI64" s="63"/>
      <c r="AJ64" s="63" t="s">
        <v>243</v>
      </c>
      <c r="AK64" s="63"/>
      <c r="AL64" s="306" t="s">
        <v>630</v>
      </c>
      <c r="AM64" s="244">
        <v>43857</v>
      </c>
      <c r="AN64" s="97"/>
      <c r="AO64" s="97"/>
      <c r="AP64" s="243" t="s">
        <v>631</v>
      </c>
      <c r="AQ64" s="102" t="s">
        <v>632</v>
      </c>
      <c r="AR64" s="96"/>
      <c r="AS64" s="97"/>
      <c r="AT64" s="97"/>
      <c r="AU64" s="97"/>
      <c r="AV64" s="87"/>
      <c r="AW64" s="87"/>
      <c r="AX64" s="63" t="s">
        <v>109</v>
      </c>
      <c r="AY64" s="87"/>
      <c r="AZ64" s="63" t="s">
        <v>110</v>
      </c>
      <c r="BA64" s="62">
        <v>1099</v>
      </c>
      <c r="BB64" s="99">
        <v>44736</v>
      </c>
      <c r="BC64" s="99">
        <v>44739</v>
      </c>
      <c r="BD64" s="99">
        <v>44753</v>
      </c>
      <c r="BE64" s="62">
        <v>15</v>
      </c>
      <c r="BF64" s="63" t="str">
        <f t="shared" si="23"/>
        <v>Consulta Pública nº 1099, de 24/06/2022</v>
      </c>
      <c r="BG64" s="102" t="s">
        <v>633</v>
      </c>
      <c r="BH64" s="86"/>
      <c r="BI64" s="87"/>
      <c r="BJ64" s="97"/>
      <c r="BK64" s="97"/>
      <c r="BL64" s="97"/>
      <c r="BM64" s="87"/>
      <c r="BN64" s="87" t="str">
        <f>IF(BI64="","",_xlfn.CONCAT("Consulta Pública"," nº ",BI64,", de ",TEXT(BJ64,"dd/mm/aaaa")))</f>
        <v/>
      </c>
      <c r="BO64" s="87"/>
      <c r="BP64" s="62" t="s">
        <v>139</v>
      </c>
      <c r="BQ64" s="62">
        <v>739</v>
      </c>
      <c r="BR64" s="99">
        <v>44781</v>
      </c>
      <c r="BS64" s="99">
        <v>44781</v>
      </c>
      <c r="BT64" s="98" t="str">
        <f t="shared" si="39"/>
        <v>RDC nº 739, de 08/08/2022</v>
      </c>
      <c r="BU64" s="121" t="s">
        <v>634</v>
      </c>
    </row>
    <row r="65" spans="1:73" s="4" customFormat="1" ht="331.2" x14ac:dyDescent="0.3">
      <c r="A65" s="63" t="s">
        <v>539</v>
      </c>
      <c r="B65" s="63" t="s">
        <v>620</v>
      </c>
      <c r="C65" s="648" t="s">
        <v>621</v>
      </c>
      <c r="D65" s="86" t="s">
        <v>622</v>
      </c>
      <c r="E65" s="532" t="s">
        <v>623</v>
      </c>
      <c r="F65" s="63" t="s">
        <v>205</v>
      </c>
      <c r="G65" s="63" t="s">
        <v>624</v>
      </c>
      <c r="H65" s="151" t="s">
        <v>90</v>
      </c>
      <c r="I65" s="671" t="s">
        <v>635</v>
      </c>
      <c r="J65" s="151" t="s">
        <v>163</v>
      </c>
      <c r="K65" s="151" t="s">
        <v>164</v>
      </c>
      <c r="L65" s="314" t="s">
        <v>626</v>
      </c>
      <c r="M65" s="660" t="s">
        <v>209</v>
      </c>
      <c r="N65" s="245" t="s">
        <v>636</v>
      </c>
      <c r="O65" s="151" t="s">
        <v>637</v>
      </c>
      <c r="P65" s="151" t="s">
        <v>98</v>
      </c>
      <c r="Q65" s="204"/>
      <c r="R65" s="738" t="s">
        <v>100</v>
      </c>
      <c r="S65" s="734" t="s">
        <v>212</v>
      </c>
      <c r="T65" s="151" t="s">
        <v>127</v>
      </c>
      <c r="U65" s="151">
        <v>105</v>
      </c>
      <c r="V65" s="418">
        <v>44516</v>
      </c>
      <c r="W65" s="151" t="str">
        <f t="shared" si="0"/>
        <v>Termo de Abertura de Processo (TAP) nº 105, de 16/11/2021</v>
      </c>
      <c r="X65" s="89" t="s">
        <v>638</v>
      </c>
      <c r="Y65" s="63" t="str">
        <f t="shared" si="22"/>
        <v xml:space="preserve">Realização da AIR; Realização da CP; ARR não obrigatória </v>
      </c>
      <c r="Z65" s="63" t="s">
        <v>104</v>
      </c>
      <c r="AA65" s="63"/>
      <c r="AB65" s="104"/>
      <c r="AC65" s="104"/>
      <c r="AD65" s="87"/>
      <c r="AE65" s="90" t="s">
        <v>215</v>
      </c>
      <c r="AF65" s="62"/>
      <c r="AG65" s="97"/>
      <c r="AH65" s="55"/>
      <c r="AI65" s="63"/>
      <c r="AJ65" s="63" t="s">
        <v>108</v>
      </c>
      <c r="AK65" s="63"/>
      <c r="AL65" s="304" t="s">
        <v>630</v>
      </c>
      <c r="AM65" s="244">
        <v>43914</v>
      </c>
      <c r="AN65" s="246"/>
      <c r="AO65" s="246"/>
      <c r="AP65" s="151" t="s">
        <v>639</v>
      </c>
      <c r="AQ65" s="102" t="s">
        <v>640</v>
      </c>
      <c r="AR65" s="304" t="s">
        <v>630</v>
      </c>
      <c r="AS65" s="247">
        <v>43914</v>
      </c>
      <c r="AT65" s="97"/>
      <c r="AU65" s="97"/>
      <c r="AV65" s="243" t="s">
        <v>641</v>
      </c>
      <c r="AW65" s="305" t="s">
        <v>642</v>
      </c>
      <c r="AX65" s="63" t="s">
        <v>109</v>
      </c>
      <c r="AY65" s="87"/>
      <c r="AZ65" s="86" t="s">
        <v>216</v>
      </c>
      <c r="BA65" s="62"/>
      <c r="BB65" s="99"/>
      <c r="BC65" s="99"/>
      <c r="BD65" s="99"/>
      <c r="BE65" s="87"/>
      <c r="BF65" s="63" t="str">
        <f t="shared" si="23"/>
        <v/>
      </c>
      <c r="BG65" s="55"/>
      <c r="BH65" s="86"/>
      <c r="BI65" s="87"/>
      <c r="BJ65" s="97"/>
      <c r="BK65" s="97"/>
      <c r="BL65" s="97"/>
      <c r="BM65" s="87"/>
      <c r="BN65" s="87"/>
      <c r="BO65" s="87"/>
      <c r="BP65" s="87"/>
      <c r="BQ65" s="62"/>
      <c r="BR65" s="99"/>
      <c r="BS65" s="99"/>
      <c r="BT65" s="98" t="str">
        <f t="shared" si="39"/>
        <v/>
      </c>
      <c r="BU65" s="100"/>
    </row>
    <row r="66" spans="1:73" s="4" customFormat="1" ht="354.6" customHeight="1" x14ac:dyDescent="0.3">
      <c r="A66" s="63" t="s">
        <v>539</v>
      </c>
      <c r="B66" s="63" t="s">
        <v>620</v>
      </c>
      <c r="C66" s="648" t="s">
        <v>621</v>
      </c>
      <c r="D66" s="86" t="s">
        <v>622</v>
      </c>
      <c r="E66" s="532" t="s">
        <v>623</v>
      </c>
      <c r="F66" s="63" t="s">
        <v>205</v>
      </c>
      <c r="G66" s="63" t="s">
        <v>624</v>
      </c>
      <c r="H66" s="151" t="s">
        <v>90</v>
      </c>
      <c r="I66" s="668" t="s">
        <v>643</v>
      </c>
      <c r="J66" s="151" t="s">
        <v>163</v>
      </c>
      <c r="K66" s="151" t="s">
        <v>164</v>
      </c>
      <c r="L66" s="314" t="s">
        <v>626</v>
      </c>
      <c r="M66" s="723" t="s">
        <v>209</v>
      </c>
      <c r="N66" s="151" t="s">
        <v>644</v>
      </c>
      <c r="O66" s="151" t="s">
        <v>645</v>
      </c>
      <c r="P66" s="151" t="s">
        <v>98</v>
      </c>
      <c r="Q66" s="204"/>
      <c r="R66" s="738" t="s">
        <v>100</v>
      </c>
      <c r="S66" s="734" t="s">
        <v>212</v>
      </c>
      <c r="T66" s="151" t="s">
        <v>127</v>
      </c>
      <c r="U66" s="151">
        <v>111</v>
      </c>
      <c r="V66" s="183">
        <v>44519</v>
      </c>
      <c r="W66" s="151" t="str">
        <f>IF(U66="","",_xlfn.CONCAT(T66," nº ",U66,", ","de ",TEXT(V66,"dd/mm/aaaa")))</f>
        <v>Termo de Abertura de Processo (TAP) nº 111, de 19/11/2021</v>
      </c>
      <c r="X66" s="89" t="s">
        <v>646</v>
      </c>
      <c r="Y66" s="63" t="str">
        <f t="shared" si="22"/>
        <v xml:space="preserve">Realização da AIR; Realização da CP; ARR não obrigatória </v>
      </c>
      <c r="Z66" s="63" t="s">
        <v>104</v>
      </c>
      <c r="AA66" s="63"/>
      <c r="AB66" s="104"/>
      <c r="AC66" s="104"/>
      <c r="AD66" s="87"/>
      <c r="AE66" s="90" t="s">
        <v>215</v>
      </c>
      <c r="AF66" s="62"/>
      <c r="AG66" s="97"/>
      <c r="AH66" s="55"/>
      <c r="AI66" s="63"/>
      <c r="AJ66" s="63" t="s">
        <v>108</v>
      </c>
      <c r="AK66" s="63"/>
      <c r="AL66" s="96" t="s">
        <v>630</v>
      </c>
      <c r="AM66" s="99">
        <v>44175</v>
      </c>
      <c r="AN66" s="97"/>
      <c r="AO66" s="97"/>
      <c r="AP66" s="413" t="s">
        <v>647</v>
      </c>
      <c r="AQ66" s="414" t="s">
        <v>648</v>
      </c>
      <c r="AR66" s="96"/>
      <c r="AS66" s="97"/>
      <c r="AT66" s="97"/>
      <c r="AU66" s="97"/>
      <c r="AV66" s="87"/>
      <c r="AW66" s="87"/>
      <c r="AX66" s="63" t="s">
        <v>109</v>
      </c>
      <c r="AY66" s="87"/>
      <c r="AZ66" s="86"/>
      <c r="BA66" s="62"/>
      <c r="BB66" s="99"/>
      <c r="BC66" s="99"/>
      <c r="BD66" s="99"/>
      <c r="BE66" s="87"/>
      <c r="BF66" s="63" t="str">
        <f t="shared" si="23"/>
        <v/>
      </c>
      <c r="BG66" s="55"/>
      <c r="BH66" s="86"/>
      <c r="BI66" s="87"/>
      <c r="BJ66" s="97"/>
      <c r="BK66" s="97"/>
      <c r="BL66" s="97"/>
      <c r="BM66" s="87"/>
      <c r="BN66" s="87"/>
      <c r="BO66" s="87"/>
      <c r="BP66" s="87"/>
      <c r="BQ66" s="62"/>
      <c r="BR66" s="99"/>
      <c r="BS66" s="99"/>
      <c r="BT66" s="98" t="str">
        <f t="shared" si="39"/>
        <v/>
      </c>
      <c r="BU66" s="100"/>
    </row>
    <row r="67" spans="1:73" s="4" customFormat="1" ht="360" customHeight="1" x14ac:dyDescent="0.3">
      <c r="A67" s="63" t="s">
        <v>539</v>
      </c>
      <c r="B67" s="63" t="s">
        <v>620</v>
      </c>
      <c r="C67" s="648" t="s">
        <v>621</v>
      </c>
      <c r="D67" s="86" t="s">
        <v>622</v>
      </c>
      <c r="E67" s="532" t="s">
        <v>623</v>
      </c>
      <c r="F67" s="63" t="s">
        <v>205</v>
      </c>
      <c r="G67" s="63" t="s">
        <v>624</v>
      </c>
      <c r="H67" s="151" t="s">
        <v>90</v>
      </c>
      <c r="I67" s="669" t="s">
        <v>649</v>
      </c>
      <c r="J67" s="151" t="s">
        <v>163</v>
      </c>
      <c r="K67" s="151" t="s">
        <v>164</v>
      </c>
      <c r="L67" s="700" t="s">
        <v>650</v>
      </c>
      <c r="M67" s="660" t="s">
        <v>284</v>
      </c>
      <c r="N67" s="490" t="s">
        <v>651</v>
      </c>
      <c r="O67" s="151" t="s">
        <v>652</v>
      </c>
      <c r="P67" s="151" t="s">
        <v>555</v>
      </c>
      <c r="Q67" s="204"/>
      <c r="R67" s="738" t="s">
        <v>555</v>
      </c>
      <c r="S67" s="738" t="s">
        <v>653</v>
      </c>
      <c r="T67" s="151" t="s">
        <v>127</v>
      </c>
      <c r="U67" s="151">
        <v>143</v>
      </c>
      <c r="V67" s="183">
        <v>44186</v>
      </c>
      <c r="W67" s="151" t="str">
        <f t="shared" ref="W67:W115" si="44">IF(U67="","",_xlfn.CONCAT(T67," nº ",U67,", ","de ",TEXT(V67,"dd/mm/aaaa")))</f>
        <v>Termo de Abertura de Processo (TAP) nº 143, de 21/12/2020</v>
      </c>
      <c r="X67" s="89" t="s">
        <v>654</v>
      </c>
      <c r="Y67" s="63" t="str">
        <f t="shared" si="22"/>
        <v>Fluxo específico de guia</v>
      </c>
      <c r="Z67" s="151"/>
      <c r="AA67" s="63"/>
      <c r="AB67" s="104"/>
      <c r="AC67" s="104"/>
      <c r="AD67" s="87"/>
      <c r="AE67" s="90"/>
      <c r="AF67" s="62"/>
      <c r="AG67" s="97"/>
      <c r="AH67" s="55"/>
      <c r="AI67" s="63"/>
      <c r="AJ67" s="63"/>
      <c r="AK67" s="63"/>
      <c r="AL67" s="96" t="s">
        <v>655</v>
      </c>
      <c r="AM67" s="99">
        <v>45198</v>
      </c>
      <c r="AN67" s="99">
        <v>45215</v>
      </c>
      <c r="AO67" s="99">
        <v>45397</v>
      </c>
      <c r="AP67" s="87"/>
      <c r="AQ67" s="87"/>
      <c r="AR67" s="96"/>
      <c r="AS67" s="97"/>
      <c r="AT67" s="97"/>
      <c r="AU67" s="97"/>
      <c r="AV67" s="87"/>
      <c r="AW67" s="87"/>
      <c r="AX67" s="87"/>
      <c r="AY67" s="87"/>
      <c r="AZ67" s="86"/>
      <c r="BA67" s="62"/>
      <c r="BB67" s="99"/>
      <c r="BC67" s="99"/>
      <c r="BD67" s="99"/>
      <c r="BE67" s="87"/>
      <c r="BF67" s="63" t="str">
        <f t="shared" si="23"/>
        <v/>
      </c>
      <c r="BG67" s="55"/>
      <c r="BH67" s="86"/>
      <c r="BI67" s="87"/>
      <c r="BJ67" s="97"/>
      <c r="BK67" s="97"/>
      <c r="BL67" s="97"/>
      <c r="BM67" s="87"/>
      <c r="BN67" s="87"/>
      <c r="BO67" s="87"/>
      <c r="BP67" s="62" t="s">
        <v>555</v>
      </c>
      <c r="BQ67" s="62" t="s">
        <v>656</v>
      </c>
      <c r="BR67" s="99">
        <v>45197</v>
      </c>
      <c r="BS67" s="99"/>
      <c r="BT67" s="98" t="str">
        <f t="shared" si="39"/>
        <v>Guia nº 68.1, de 28/09/2023</v>
      </c>
      <c r="BU67" s="121" t="s">
        <v>657</v>
      </c>
    </row>
    <row r="68" spans="1:73" s="4" customFormat="1" ht="365.1" customHeight="1" x14ac:dyDescent="0.3">
      <c r="A68" s="63" t="s">
        <v>539</v>
      </c>
      <c r="B68" s="63" t="s">
        <v>620</v>
      </c>
      <c r="C68" s="648" t="s">
        <v>621</v>
      </c>
      <c r="D68" s="86" t="s">
        <v>622</v>
      </c>
      <c r="E68" s="532" t="s">
        <v>623</v>
      </c>
      <c r="F68" s="63" t="s">
        <v>205</v>
      </c>
      <c r="G68" s="63" t="s">
        <v>624</v>
      </c>
      <c r="H68" s="151" t="s">
        <v>90</v>
      </c>
      <c r="I68" s="668" t="s">
        <v>658</v>
      </c>
      <c r="J68" s="151" t="s">
        <v>163</v>
      </c>
      <c r="K68" s="151" t="s">
        <v>164</v>
      </c>
      <c r="L68" s="700" t="s">
        <v>626</v>
      </c>
      <c r="M68" s="660" t="s">
        <v>284</v>
      </c>
      <c r="N68" s="490" t="s">
        <v>659</v>
      </c>
      <c r="O68" s="249" t="s">
        <v>660</v>
      </c>
      <c r="P68" s="151" t="s">
        <v>555</v>
      </c>
      <c r="Q68" s="62"/>
      <c r="R68" s="738" t="s">
        <v>555</v>
      </c>
      <c r="S68" s="738" t="s">
        <v>653</v>
      </c>
      <c r="T68" s="151" t="s">
        <v>127</v>
      </c>
      <c r="U68" s="151">
        <v>131</v>
      </c>
      <c r="V68" s="183">
        <v>44175</v>
      </c>
      <c r="W68" s="151" t="str">
        <f t="shared" si="44"/>
        <v>Termo de Abertura de Processo (TAP) nº 131, de 10/12/2020</v>
      </c>
      <c r="X68" s="151" t="s">
        <v>661</v>
      </c>
      <c r="Y68" s="63" t="str">
        <f t="shared" si="22"/>
        <v>Fluxo específico de guia</v>
      </c>
      <c r="Z68" s="151"/>
      <c r="AA68" s="63"/>
      <c r="AB68" s="104"/>
      <c r="AC68" s="104"/>
      <c r="AD68" s="87"/>
      <c r="AE68" s="90"/>
      <c r="AF68" s="62"/>
      <c r="AG68" s="97"/>
      <c r="AH68" s="55"/>
      <c r="AI68" s="63"/>
      <c r="AJ68" s="63"/>
      <c r="AK68" s="63"/>
      <c r="AL68" s="96" t="s">
        <v>655</v>
      </c>
      <c r="AM68" s="112">
        <v>45198</v>
      </c>
      <c r="AN68" s="99">
        <v>45215</v>
      </c>
      <c r="AO68" s="99">
        <v>45397</v>
      </c>
      <c r="AP68" s="87"/>
      <c r="AQ68" s="87"/>
      <c r="AR68" s="96"/>
      <c r="AS68" s="97"/>
      <c r="AT68" s="97"/>
      <c r="AU68" s="97"/>
      <c r="AV68" s="87"/>
      <c r="AW68" s="87"/>
      <c r="AX68" s="87"/>
      <c r="AY68" s="87"/>
      <c r="AZ68" s="86"/>
      <c r="BA68" s="62"/>
      <c r="BB68" s="99"/>
      <c r="BC68" s="99"/>
      <c r="BD68" s="99"/>
      <c r="BE68" s="87"/>
      <c r="BF68" s="63" t="str">
        <f t="shared" si="23"/>
        <v/>
      </c>
      <c r="BG68" s="55"/>
      <c r="BH68" s="86"/>
      <c r="BI68" s="87"/>
      <c r="BJ68" s="97"/>
      <c r="BK68" s="97"/>
      <c r="BL68" s="97"/>
      <c r="BM68" s="87"/>
      <c r="BN68" s="87"/>
      <c r="BO68" s="87"/>
      <c r="BP68" s="87" t="s">
        <v>555</v>
      </c>
      <c r="BQ68" s="62" t="s">
        <v>662</v>
      </c>
      <c r="BR68" s="99">
        <v>45198</v>
      </c>
      <c r="BS68" s="99"/>
      <c r="BT68" s="98" t="str">
        <f t="shared" si="39"/>
        <v>Guia nº 67.1, de 29/09/2023</v>
      </c>
      <c r="BU68" s="121" t="s">
        <v>663</v>
      </c>
    </row>
    <row r="69" spans="1:73" s="4" customFormat="1" ht="144.6" customHeight="1" x14ac:dyDescent="0.3">
      <c r="A69" s="63" t="s">
        <v>539</v>
      </c>
      <c r="B69" s="63" t="s">
        <v>620</v>
      </c>
      <c r="C69" s="648" t="s">
        <v>621</v>
      </c>
      <c r="D69" s="86" t="s">
        <v>622</v>
      </c>
      <c r="E69" s="532" t="s">
        <v>623</v>
      </c>
      <c r="F69" s="63" t="s">
        <v>205</v>
      </c>
      <c r="G69" s="63" t="s">
        <v>624</v>
      </c>
      <c r="H69" s="141" t="s">
        <v>90</v>
      </c>
      <c r="I69" s="665" t="s">
        <v>664</v>
      </c>
      <c r="J69" s="151" t="s">
        <v>163</v>
      </c>
      <c r="K69" s="151" t="s">
        <v>164</v>
      </c>
      <c r="L69" s="700" t="s">
        <v>626</v>
      </c>
      <c r="M69" s="660" t="s">
        <v>284</v>
      </c>
      <c r="N69" s="159" t="s">
        <v>665</v>
      </c>
      <c r="O69" s="141" t="s">
        <v>666</v>
      </c>
      <c r="P69" s="141" t="s">
        <v>555</v>
      </c>
      <c r="Q69" s="171"/>
      <c r="R69" s="738" t="s">
        <v>555</v>
      </c>
      <c r="S69" s="738" t="s">
        <v>653</v>
      </c>
      <c r="T69" s="159" t="s">
        <v>127</v>
      </c>
      <c r="U69" s="141">
        <v>130</v>
      </c>
      <c r="V69" s="188">
        <v>44175</v>
      </c>
      <c r="W69" s="141" t="str">
        <f t="shared" si="44"/>
        <v>Termo de Abertura de Processo (TAP) nº 130, de 10/12/2020</v>
      </c>
      <c r="X69" s="7" t="s">
        <v>667</v>
      </c>
      <c r="Y69" s="63" t="str">
        <f t="shared" ref="Y69:Y100" si="45">_xlfn.LET(_xlpm.CONCATENADO, Z69&amp;IF(AX69&lt;&gt;"","; ","")&amp;AX69&amp;IF(AJ69&lt;&gt;"","; ","")&amp;AJ69, IF(R69&lt;&gt;"Guia", _xlpm.CONCATENADO, "Fluxo específico de guia"))</f>
        <v>Fluxo específico de guia</v>
      </c>
      <c r="Z69" s="141"/>
      <c r="AA69" s="7"/>
      <c r="AB69" s="29"/>
      <c r="AC69" s="29"/>
      <c r="AE69" s="9"/>
      <c r="AF69" s="8"/>
      <c r="AG69" s="10"/>
      <c r="AH69" s="26"/>
      <c r="AI69" s="7"/>
      <c r="AJ69" s="7"/>
      <c r="AK69" s="7"/>
      <c r="AL69" s="96" t="s">
        <v>655</v>
      </c>
      <c r="AM69" s="112">
        <v>45198</v>
      </c>
      <c r="AN69" s="99">
        <v>45215</v>
      </c>
      <c r="AO69" s="99">
        <v>45397</v>
      </c>
      <c r="AR69" s="11"/>
      <c r="AS69" s="10"/>
      <c r="AT69" s="10"/>
      <c r="AU69" s="10"/>
      <c r="AZ69" s="6"/>
      <c r="BA69" s="8"/>
      <c r="BB69" s="31"/>
      <c r="BC69" s="31"/>
      <c r="BD69" s="31"/>
      <c r="BF69" s="7" t="str">
        <f t="shared" si="23"/>
        <v/>
      </c>
      <c r="BG69" s="26"/>
      <c r="BH69" s="6"/>
      <c r="BJ69" s="10"/>
      <c r="BK69" s="10"/>
      <c r="BL69" s="10"/>
      <c r="BP69" s="4" t="s">
        <v>555</v>
      </c>
      <c r="BQ69" s="8" t="s">
        <v>668</v>
      </c>
      <c r="BR69" s="31">
        <v>45197</v>
      </c>
      <c r="BS69" s="31"/>
      <c r="BT69" s="98" t="str">
        <f t="shared" si="39"/>
        <v>Guia nº 69.1, de 28/09/2023</v>
      </c>
      <c r="BU69" s="196" t="s">
        <v>669</v>
      </c>
    </row>
    <row r="70" spans="1:73" s="4" customFormat="1" ht="144.6" customHeight="1" x14ac:dyDescent="0.3">
      <c r="A70" s="63" t="s">
        <v>539</v>
      </c>
      <c r="B70" s="63" t="s">
        <v>620</v>
      </c>
      <c r="C70" s="648" t="s">
        <v>621</v>
      </c>
      <c r="D70" s="86" t="s">
        <v>622</v>
      </c>
      <c r="E70" s="532" t="s">
        <v>623</v>
      </c>
      <c r="F70" s="63" t="s">
        <v>205</v>
      </c>
      <c r="G70" s="63" t="s">
        <v>624</v>
      </c>
      <c r="H70" s="151" t="s">
        <v>90</v>
      </c>
      <c r="I70" s="668" t="s">
        <v>670</v>
      </c>
      <c r="J70" s="151" t="s">
        <v>163</v>
      </c>
      <c r="K70" s="151" t="s">
        <v>164</v>
      </c>
      <c r="L70" s="700" t="s">
        <v>626</v>
      </c>
      <c r="M70" s="660" t="s">
        <v>284</v>
      </c>
      <c r="N70" s="490" t="s">
        <v>671</v>
      </c>
      <c r="O70" s="249" t="s">
        <v>672</v>
      </c>
      <c r="P70" s="151" t="s">
        <v>555</v>
      </c>
      <c r="Q70" s="62"/>
      <c r="R70" s="738" t="s">
        <v>555</v>
      </c>
      <c r="S70" s="738" t="s">
        <v>653</v>
      </c>
      <c r="T70" s="151" t="s">
        <v>127</v>
      </c>
      <c r="U70" s="151">
        <v>131</v>
      </c>
      <c r="V70" s="183">
        <v>44175</v>
      </c>
      <c r="W70" s="151" t="str">
        <f t="shared" ref="W70" si="46">IF(U70="","",_xlfn.CONCAT(T70," nº ",U70,", ","de ",TEXT(V70,"dd/mm/aaaa")))</f>
        <v>Termo de Abertura de Processo (TAP) nº 131, de 10/12/2020</v>
      </c>
      <c r="X70" s="151" t="s">
        <v>661</v>
      </c>
      <c r="Y70" s="63" t="str">
        <f t="shared" si="45"/>
        <v>Fluxo específico de guia</v>
      </c>
      <c r="Z70" s="151"/>
      <c r="AA70" s="63"/>
      <c r="AB70" s="104"/>
      <c r="AC70" s="104"/>
      <c r="AD70" s="87"/>
      <c r="AE70" s="90"/>
      <c r="AF70" s="62"/>
      <c r="AG70" s="97"/>
      <c r="AH70" s="55"/>
      <c r="AI70" s="63"/>
      <c r="AJ70" s="63"/>
      <c r="AK70" s="63"/>
      <c r="AL70" s="96" t="s">
        <v>655</v>
      </c>
      <c r="AM70" s="112">
        <v>45198</v>
      </c>
      <c r="AN70" s="99">
        <v>45215</v>
      </c>
      <c r="AO70" s="99">
        <v>45397</v>
      </c>
      <c r="AP70" s="87"/>
      <c r="AQ70" s="87"/>
      <c r="AR70" s="96"/>
      <c r="AS70" s="97"/>
      <c r="AT70" s="97"/>
      <c r="AU70" s="97"/>
      <c r="AV70" s="87"/>
      <c r="AW70" s="87"/>
      <c r="AX70" s="87"/>
      <c r="AY70" s="87"/>
      <c r="AZ70" s="86"/>
      <c r="BA70" s="62"/>
      <c r="BB70" s="99"/>
      <c r="BC70" s="99"/>
      <c r="BD70" s="99"/>
      <c r="BE70" s="87"/>
      <c r="BF70" s="63" t="str">
        <f t="shared" ref="BF70" si="47">IF(BA70="","",_xlfn.CONCAT("Consulta Pública"," nº ",BA70,", de ",TEXT(BB70,"dd/mm/aaaa")))</f>
        <v/>
      </c>
      <c r="BG70" s="55"/>
      <c r="BH70" s="86"/>
      <c r="BI70" s="87"/>
      <c r="BJ70" s="97"/>
      <c r="BK70" s="97"/>
      <c r="BL70" s="97"/>
      <c r="BM70" s="87"/>
      <c r="BN70" s="87"/>
      <c r="BO70" s="87"/>
      <c r="BP70" s="87" t="s">
        <v>555</v>
      </c>
      <c r="BQ70" s="62" t="s">
        <v>673</v>
      </c>
      <c r="BR70" s="99">
        <v>45198</v>
      </c>
      <c r="BS70" s="99"/>
      <c r="BT70" s="98" t="str">
        <f t="shared" ref="BT70" si="48">IF(BQ70="","",_xlfn.CONCAT(BP70," nº ",BQ70,", de ",TEXT(BR70,"dd/mm/aaaa")))</f>
        <v>Guia nº 66.1, de 29/09/2023</v>
      </c>
      <c r="BU70" s="121" t="s">
        <v>657</v>
      </c>
    </row>
    <row r="71" spans="1:73" s="4" customFormat="1" ht="390" customHeight="1" x14ac:dyDescent="0.3">
      <c r="A71" s="63" t="s">
        <v>539</v>
      </c>
      <c r="B71" s="63" t="s">
        <v>674</v>
      </c>
      <c r="C71" s="648" t="s">
        <v>675</v>
      </c>
      <c r="D71" s="86" t="s">
        <v>676</v>
      </c>
      <c r="E71" s="86" t="s">
        <v>677</v>
      </c>
      <c r="F71" s="63" t="s">
        <v>205</v>
      </c>
      <c r="G71" s="86" t="s">
        <v>678</v>
      </c>
      <c r="H71" s="151" t="s">
        <v>90</v>
      </c>
      <c r="I71" s="661" t="s">
        <v>679</v>
      </c>
      <c r="J71" s="151" t="s">
        <v>163</v>
      </c>
      <c r="K71" s="151" t="s">
        <v>164</v>
      </c>
      <c r="L71" s="314" t="s">
        <v>165</v>
      </c>
      <c r="M71" s="724" t="s">
        <v>209</v>
      </c>
      <c r="N71" s="151" t="s">
        <v>680</v>
      </c>
      <c r="O71" s="151" t="s">
        <v>681</v>
      </c>
      <c r="P71" s="151" t="s">
        <v>98</v>
      </c>
      <c r="Q71" s="204"/>
      <c r="R71" s="738" t="s">
        <v>100</v>
      </c>
      <c r="S71" s="738" t="s">
        <v>212</v>
      </c>
      <c r="T71" s="250" t="s">
        <v>102</v>
      </c>
      <c r="U71" s="151">
        <v>31</v>
      </c>
      <c r="V71" s="183">
        <v>42459</v>
      </c>
      <c r="W71" s="151" t="str">
        <f t="shared" si="44"/>
        <v>Despacho de Iniciativa (DI) nº 31, de 30/03/2016</v>
      </c>
      <c r="X71" s="63" t="s">
        <v>682</v>
      </c>
      <c r="Y71" s="63" t="str">
        <f t="shared" si="45"/>
        <v xml:space="preserve">Realização da AIR; Realização da CP; ARR não obrigatória </v>
      </c>
      <c r="Z71" s="63" t="s">
        <v>104</v>
      </c>
      <c r="AA71" s="63"/>
      <c r="AB71" s="104"/>
      <c r="AC71" s="104"/>
      <c r="AD71" s="87"/>
      <c r="AE71" s="242" t="s">
        <v>215</v>
      </c>
      <c r="AF71" s="62"/>
      <c r="AG71" s="114"/>
      <c r="AH71" s="55" t="str">
        <f>IF(AG71="","",_xlfn.CONCAT(AF71," ","de ",TEXT(AG71,"dd/mm/aaaa")))</f>
        <v/>
      </c>
      <c r="AI71" s="63"/>
      <c r="AJ71" s="63" t="s">
        <v>108</v>
      </c>
      <c r="AK71" s="63"/>
      <c r="AL71" s="96"/>
      <c r="AM71" s="97"/>
      <c r="AN71" s="97"/>
      <c r="AO71" s="97"/>
      <c r="AP71" s="87"/>
      <c r="AQ71" s="87"/>
      <c r="AR71" s="96"/>
      <c r="AS71" s="97"/>
      <c r="AT71" s="97"/>
      <c r="AU71" s="97"/>
      <c r="AV71" s="87"/>
      <c r="AW71" s="87"/>
      <c r="AX71" s="63" t="s">
        <v>109</v>
      </c>
      <c r="AY71" s="87"/>
      <c r="AZ71" s="86"/>
      <c r="BA71" s="62"/>
      <c r="BB71" s="99"/>
      <c r="BC71" s="99"/>
      <c r="BD71" s="99"/>
      <c r="BE71" s="87"/>
      <c r="BF71" s="63" t="str">
        <f t="shared" si="23"/>
        <v/>
      </c>
      <c r="BG71" s="55"/>
      <c r="BH71" s="86"/>
      <c r="BI71" s="87"/>
      <c r="BJ71" s="97"/>
      <c r="BK71" s="97"/>
      <c r="BL71" s="97"/>
      <c r="BM71" s="87"/>
      <c r="BN71" s="87" t="str">
        <f>IF(BI71="","",_xlfn.CONCAT("Consulta Pública"," nº ",BI71,", de ",TEXT(BJ71,"dd/mm/aaaa")))</f>
        <v/>
      </c>
      <c r="BO71" s="87"/>
      <c r="BP71" s="87"/>
      <c r="BQ71" s="62"/>
      <c r="BR71" s="99"/>
      <c r="BS71" s="99"/>
      <c r="BT71" s="401"/>
      <c r="BU71" s="100"/>
    </row>
    <row r="72" spans="1:73" s="4" customFormat="1" ht="365.1" customHeight="1" x14ac:dyDescent="0.3">
      <c r="A72" s="63" t="s">
        <v>539</v>
      </c>
      <c r="B72" s="63" t="s">
        <v>683</v>
      </c>
      <c r="C72" s="648" t="s">
        <v>684</v>
      </c>
      <c r="D72" s="407" t="s">
        <v>685</v>
      </c>
      <c r="E72" s="86" t="s">
        <v>686</v>
      </c>
      <c r="F72" s="63" t="s">
        <v>335</v>
      </c>
      <c r="G72" s="63" t="s">
        <v>687</v>
      </c>
      <c r="H72" s="151" t="s">
        <v>90</v>
      </c>
      <c r="I72" s="668" t="s">
        <v>688</v>
      </c>
      <c r="J72" s="151" t="s">
        <v>163</v>
      </c>
      <c r="K72" s="151" t="s">
        <v>164</v>
      </c>
      <c r="L72" s="314" t="s">
        <v>165</v>
      </c>
      <c r="M72" s="660" t="s">
        <v>209</v>
      </c>
      <c r="N72" s="151" t="s">
        <v>689</v>
      </c>
      <c r="O72" s="151" t="s">
        <v>690</v>
      </c>
      <c r="P72" s="151" t="s">
        <v>124</v>
      </c>
      <c r="Q72" s="204" t="s">
        <v>691</v>
      </c>
      <c r="R72" s="738" t="s">
        <v>100</v>
      </c>
      <c r="S72" s="734" t="s">
        <v>126</v>
      </c>
      <c r="T72" s="151" t="s">
        <v>127</v>
      </c>
      <c r="U72" s="151">
        <v>32</v>
      </c>
      <c r="V72" s="183">
        <v>43934</v>
      </c>
      <c r="W72" s="151" t="str">
        <f t="shared" si="44"/>
        <v>Termo de Abertura de Processo (TAP) nº 32, de 13/04/2020</v>
      </c>
      <c r="X72" s="63" t="s">
        <v>692</v>
      </c>
      <c r="Y72" s="63" t="str">
        <f t="shared" si="45"/>
        <v xml:space="preserve">Realização da AIR; Realização da CP; ARR não obrigatória </v>
      </c>
      <c r="Z72" s="63" t="s">
        <v>104</v>
      </c>
      <c r="AA72" s="63"/>
      <c r="AB72" s="104"/>
      <c r="AC72" s="104"/>
      <c r="AD72" s="87"/>
      <c r="AE72" s="242" t="s">
        <v>105</v>
      </c>
      <c r="AF72" s="204" t="s">
        <v>106</v>
      </c>
      <c r="AG72" s="244">
        <v>43930</v>
      </c>
      <c r="AH72" s="151" t="str">
        <f>IF(AG72="","",_xlfn.CONCAT(AF72," ","de ",TEXT(AG72,"dd/mm/aaaa")))</f>
        <v>REMAI de 09/04/2020</v>
      </c>
      <c r="AI72" s="151" t="s">
        <v>693</v>
      </c>
      <c r="AJ72" s="63" t="s">
        <v>108</v>
      </c>
      <c r="AK72" s="151"/>
      <c r="AL72" s="96"/>
      <c r="AM72" s="97"/>
      <c r="AN72" s="97"/>
      <c r="AO72" s="97"/>
      <c r="AP72" s="87"/>
      <c r="AQ72" s="87"/>
      <c r="AR72" s="96"/>
      <c r="AS72" s="97"/>
      <c r="AT72" s="97"/>
      <c r="AU72" s="97"/>
      <c r="AV72" s="87"/>
      <c r="AW72" s="87"/>
      <c r="AX72" s="63" t="s">
        <v>109</v>
      </c>
      <c r="AY72" s="87"/>
      <c r="AZ72" s="151" t="s">
        <v>110</v>
      </c>
      <c r="BA72" s="62">
        <v>0</v>
      </c>
      <c r="BB72" s="244">
        <v>43977</v>
      </c>
      <c r="BC72" s="99"/>
      <c r="BD72" s="99"/>
      <c r="BE72" s="87"/>
      <c r="BF72" s="151" t="str">
        <f t="shared" si="23"/>
        <v>Consulta Pública nº 0, de 26/05/2020</v>
      </c>
      <c r="BG72" s="251" t="s">
        <v>694</v>
      </c>
      <c r="BH72" s="86"/>
      <c r="BI72" s="87"/>
      <c r="BJ72" s="97"/>
      <c r="BK72" s="97"/>
      <c r="BL72" s="97"/>
      <c r="BM72" s="87"/>
      <c r="BN72" s="87" t="str">
        <f>IF(BI72="","",_xlfn.CONCAT("Consulta Pública"," nº ",BI72,", de ",TEXT(BJ72,"dd/mm/aaaa")))</f>
        <v/>
      </c>
      <c r="BO72" s="87"/>
      <c r="BP72" s="98" t="s">
        <v>585</v>
      </c>
      <c r="BQ72" s="62">
        <v>1</v>
      </c>
      <c r="BR72" s="99">
        <v>45026</v>
      </c>
      <c r="BS72" s="99">
        <v>45050</v>
      </c>
      <c r="BT72" s="98" t="str">
        <f>IF(BQ72="","",_xlfn.CONCAT(BP72," nº ",BQ72,", de ",TEXT(BR72,"dd/mm/aaaa")))</f>
        <v>Portaria Conjunta nº 1, de 10/04/2023</v>
      </c>
      <c r="BU72" s="121" t="s">
        <v>695</v>
      </c>
    </row>
    <row r="73" spans="1:73" s="4" customFormat="1" ht="365.1" customHeight="1" x14ac:dyDescent="0.3">
      <c r="A73" s="63" t="s">
        <v>539</v>
      </c>
      <c r="B73" s="63" t="s">
        <v>683</v>
      </c>
      <c r="C73" s="648" t="s">
        <v>684</v>
      </c>
      <c r="D73" s="407" t="s">
        <v>685</v>
      </c>
      <c r="E73" s="86" t="s">
        <v>686</v>
      </c>
      <c r="F73" s="63" t="s">
        <v>335</v>
      </c>
      <c r="G73" s="63" t="s">
        <v>687</v>
      </c>
      <c r="H73" s="151" t="s">
        <v>90</v>
      </c>
      <c r="I73" s="668" t="s">
        <v>696</v>
      </c>
      <c r="J73" s="151" t="s">
        <v>163</v>
      </c>
      <c r="K73" s="151" t="s">
        <v>164</v>
      </c>
      <c r="L73" s="314" t="s">
        <v>165</v>
      </c>
      <c r="M73" s="660" t="s">
        <v>209</v>
      </c>
      <c r="N73" s="151" t="s">
        <v>697</v>
      </c>
      <c r="O73" s="151" t="s">
        <v>698</v>
      </c>
      <c r="P73" s="151" t="s">
        <v>98</v>
      </c>
      <c r="Q73" s="62"/>
      <c r="R73" s="738" t="s">
        <v>100</v>
      </c>
      <c r="S73" s="734" t="s">
        <v>262</v>
      </c>
      <c r="T73" s="151" t="s">
        <v>127</v>
      </c>
      <c r="U73" s="151">
        <v>41</v>
      </c>
      <c r="V73" s="183">
        <v>43941</v>
      </c>
      <c r="W73" s="151" t="str">
        <f t="shared" si="44"/>
        <v>Termo de Abertura de Processo (TAP) nº 41, de 20/04/2020</v>
      </c>
      <c r="X73" s="252" t="s">
        <v>699</v>
      </c>
      <c r="Y73" s="63" t="str">
        <f t="shared" si="45"/>
        <v xml:space="preserve">Realização da AIR; Realização da CP; ARR não obrigatória </v>
      </c>
      <c r="Z73" s="63" t="s">
        <v>104</v>
      </c>
      <c r="AA73" s="63"/>
      <c r="AB73" s="104"/>
      <c r="AC73" s="104"/>
      <c r="AD73" s="87"/>
      <c r="AE73" s="242" t="s">
        <v>215</v>
      </c>
      <c r="AF73" s="62"/>
      <c r="AG73" s="112"/>
      <c r="AH73" s="55"/>
      <c r="AI73" s="63"/>
      <c r="AJ73" s="63" t="s">
        <v>108</v>
      </c>
      <c r="AK73" s="63"/>
      <c r="AL73" s="96"/>
      <c r="AM73" s="97"/>
      <c r="AN73" s="97"/>
      <c r="AO73" s="97"/>
      <c r="AP73" s="87"/>
      <c r="AQ73" s="87"/>
      <c r="AR73" s="96"/>
      <c r="AS73" s="97"/>
      <c r="AT73" s="97"/>
      <c r="AU73" s="97"/>
      <c r="AV73" s="87"/>
      <c r="AW73" s="87"/>
      <c r="AX73" s="63" t="s">
        <v>109</v>
      </c>
      <c r="AY73" s="87"/>
      <c r="AZ73" s="86"/>
      <c r="BA73" s="62"/>
      <c r="BB73" s="99"/>
      <c r="BC73" s="99"/>
      <c r="BD73" s="99"/>
      <c r="BE73" s="87"/>
      <c r="BF73" s="63" t="s">
        <v>694</v>
      </c>
      <c r="BG73" s="55" t="s">
        <v>694</v>
      </c>
      <c r="BH73" s="86"/>
      <c r="BI73" s="87"/>
      <c r="BJ73" s="97"/>
      <c r="BK73" s="97"/>
      <c r="BL73" s="97"/>
      <c r="BM73" s="87"/>
      <c r="BN73" s="87"/>
      <c r="BO73" s="87"/>
      <c r="BP73" s="87"/>
      <c r="BQ73" s="62"/>
      <c r="BR73" s="99"/>
      <c r="BS73" s="99"/>
      <c r="BT73" s="98"/>
      <c r="BU73" s="100"/>
    </row>
    <row r="74" spans="1:73" s="4" customFormat="1" ht="159" customHeight="1" x14ac:dyDescent="0.3">
      <c r="A74" s="63" t="s">
        <v>700</v>
      </c>
      <c r="B74" s="63" t="s">
        <v>701</v>
      </c>
      <c r="C74" s="648" t="s">
        <v>702</v>
      </c>
      <c r="D74" s="86" t="s">
        <v>703</v>
      </c>
      <c r="E74" s="86" t="s">
        <v>704</v>
      </c>
      <c r="F74" s="63" t="s">
        <v>335</v>
      </c>
      <c r="G74" s="63" t="s">
        <v>705</v>
      </c>
      <c r="H74" s="141" t="s">
        <v>90</v>
      </c>
      <c r="I74" s="663" t="s">
        <v>706</v>
      </c>
      <c r="J74" s="151" t="s">
        <v>154</v>
      </c>
      <c r="K74" s="151" t="s">
        <v>155</v>
      </c>
      <c r="L74" s="314" t="s">
        <v>156</v>
      </c>
      <c r="M74" s="660" t="s">
        <v>238</v>
      </c>
      <c r="N74" s="141" t="s">
        <v>707</v>
      </c>
      <c r="O74" s="141" t="s">
        <v>708</v>
      </c>
      <c r="P74" s="141" t="s">
        <v>555</v>
      </c>
      <c r="Q74" s="122"/>
      <c r="R74" s="738" t="s">
        <v>555</v>
      </c>
      <c r="S74" s="750" t="s">
        <v>709</v>
      </c>
      <c r="T74" s="159" t="s">
        <v>127</v>
      </c>
      <c r="U74" s="141">
        <v>75</v>
      </c>
      <c r="V74" s="188">
        <v>44439</v>
      </c>
      <c r="W74" s="141" t="str">
        <f t="shared" si="44"/>
        <v>Termo de Abertura de Processo (TAP) nº 75, de 31/08/2021</v>
      </c>
      <c r="X74" s="150" t="s">
        <v>710</v>
      </c>
      <c r="Y74" s="63" t="str">
        <f t="shared" si="45"/>
        <v>Fluxo específico de guia</v>
      </c>
      <c r="Z74" s="141"/>
      <c r="AA74" s="7"/>
      <c r="AB74" s="29"/>
      <c r="AC74" s="29"/>
      <c r="AE74" s="9"/>
      <c r="AF74" s="8"/>
      <c r="AG74" s="10"/>
      <c r="AH74" s="26" t="str">
        <f t="shared" ref="AH74:AH111" si="49">IF(AG74="","",_xlfn.CONCAT(AF74," ","de ",TEXT(AG74,"dd/mm/aaaa")))</f>
        <v/>
      </c>
      <c r="AI74" s="7"/>
      <c r="AJ74" s="7"/>
      <c r="AK74" s="7"/>
      <c r="AL74" s="11" t="s">
        <v>655</v>
      </c>
      <c r="AM74" s="188">
        <v>44537</v>
      </c>
      <c r="AN74" s="188">
        <v>44537</v>
      </c>
      <c r="AO74" s="188">
        <v>44900</v>
      </c>
      <c r="AP74" s="141"/>
      <c r="AQ74" s="150" t="s">
        <v>711</v>
      </c>
      <c r="AR74" s="11"/>
      <c r="AS74" s="10"/>
      <c r="AT74" s="10"/>
      <c r="AU74" s="10"/>
      <c r="AZ74" s="6"/>
      <c r="BA74" s="8"/>
      <c r="BB74" s="31"/>
      <c r="BC74" s="31"/>
      <c r="BD74" s="31"/>
      <c r="BF74" s="7" t="str">
        <f t="shared" si="23"/>
        <v/>
      </c>
      <c r="BG74" s="26"/>
      <c r="BH74" s="6"/>
      <c r="BJ74" s="10"/>
      <c r="BK74" s="10"/>
      <c r="BL74" s="10"/>
      <c r="BN74" s="4" t="str">
        <f t="shared" ref="BN74:BN104" si="50">IF(BI74="","",_xlfn.CONCAT("Consulta Pública"," nº ",BI74,", de ",TEXT(BJ74,"dd/mm/aaaa")))</f>
        <v/>
      </c>
      <c r="BP74" s="420" t="s">
        <v>555</v>
      </c>
      <c r="BQ74" s="8" t="s">
        <v>712</v>
      </c>
      <c r="BR74" s="31">
        <v>44525</v>
      </c>
      <c r="BS74" s="31"/>
      <c r="BT74" s="25" t="str">
        <f t="shared" ref="BT74:BT137" si="51">IF(BQ74="","",_xlfn.CONCAT(BP74," nº ",BQ74,", de ",TEXT(BR74,"dd/mm/aaaa")))</f>
        <v>Guia nº 55.1, de 25/11/2021</v>
      </c>
      <c r="BU74" s="196" t="s">
        <v>711</v>
      </c>
    </row>
    <row r="75" spans="1:73" s="4" customFormat="1" ht="192.6" customHeight="1" x14ac:dyDescent="0.3">
      <c r="A75" s="63" t="s">
        <v>700</v>
      </c>
      <c r="B75" s="63" t="s">
        <v>701</v>
      </c>
      <c r="C75" s="648" t="s">
        <v>702</v>
      </c>
      <c r="D75" s="86" t="s">
        <v>703</v>
      </c>
      <c r="E75" s="86" t="s">
        <v>704</v>
      </c>
      <c r="F75" s="63" t="s">
        <v>335</v>
      </c>
      <c r="G75" s="63" t="s">
        <v>705</v>
      </c>
      <c r="H75" s="141" t="s">
        <v>90</v>
      </c>
      <c r="I75" s="662" t="s">
        <v>713</v>
      </c>
      <c r="J75" s="151" t="s">
        <v>154</v>
      </c>
      <c r="K75" s="151" t="s">
        <v>155</v>
      </c>
      <c r="L75" s="314" t="s">
        <v>156</v>
      </c>
      <c r="M75" s="660" t="s">
        <v>209</v>
      </c>
      <c r="N75" s="141" t="s">
        <v>714</v>
      </c>
      <c r="O75" s="141" t="s">
        <v>715</v>
      </c>
      <c r="P75" s="141" t="s">
        <v>124</v>
      </c>
      <c r="Q75" s="171"/>
      <c r="R75" s="739" t="s">
        <v>100</v>
      </c>
      <c r="S75" s="734" t="s">
        <v>212</v>
      </c>
      <c r="T75" s="159" t="s">
        <v>127</v>
      </c>
      <c r="U75" s="141">
        <v>117</v>
      </c>
      <c r="V75" s="188">
        <v>44531</v>
      </c>
      <c r="W75" s="141" t="str">
        <f t="shared" si="44"/>
        <v>Termo de Abertura de Processo (TAP) nº 117, de 01/12/2021</v>
      </c>
      <c r="X75" s="30" t="s">
        <v>716</v>
      </c>
      <c r="Y75" s="63" t="str">
        <f t="shared" si="45"/>
        <v xml:space="preserve">Realização da AIR; Realização da CP; ARR não obrigatória </v>
      </c>
      <c r="Z75" s="63" t="s">
        <v>104</v>
      </c>
      <c r="AA75" s="7"/>
      <c r="AE75" s="253" t="s">
        <v>215</v>
      </c>
      <c r="AF75" s="8"/>
      <c r="AG75" s="10"/>
      <c r="AH75" s="26" t="str">
        <f t="shared" si="49"/>
        <v/>
      </c>
      <c r="AI75" s="7"/>
      <c r="AJ75" s="63" t="s">
        <v>108</v>
      </c>
      <c r="AK75" s="7"/>
      <c r="AL75" s="11"/>
      <c r="AM75" s="10"/>
      <c r="AN75" s="10"/>
      <c r="AO75" s="10"/>
      <c r="AR75" s="11"/>
      <c r="AS75" s="10"/>
      <c r="AT75" s="10"/>
      <c r="AU75" s="10"/>
      <c r="AX75" s="63" t="s">
        <v>109</v>
      </c>
      <c r="AZ75" s="6" t="s">
        <v>216</v>
      </c>
      <c r="BA75" s="8"/>
      <c r="BB75" s="31"/>
      <c r="BC75" s="31"/>
      <c r="BD75" s="31"/>
      <c r="BF75" s="8" t="str">
        <f t="shared" si="23"/>
        <v/>
      </c>
      <c r="BG75" s="26"/>
      <c r="BH75" s="6"/>
      <c r="BJ75" s="10"/>
      <c r="BK75" s="10"/>
      <c r="BL75" s="10"/>
      <c r="BN75" s="4" t="str">
        <f t="shared" si="50"/>
        <v/>
      </c>
      <c r="BQ75" s="8"/>
      <c r="BR75" s="31"/>
      <c r="BS75" s="31"/>
      <c r="BT75" s="25" t="str">
        <f t="shared" si="51"/>
        <v/>
      </c>
      <c r="BU75" s="22"/>
    </row>
    <row r="76" spans="1:73" s="4" customFormat="1" ht="365.1" customHeight="1" x14ac:dyDescent="0.3">
      <c r="A76" s="63" t="s">
        <v>700</v>
      </c>
      <c r="B76" s="63" t="s">
        <v>717</v>
      </c>
      <c r="C76" s="648" t="s">
        <v>718</v>
      </c>
      <c r="D76" s="86" t="s">
        <v>719</v>
      </c>
      <c r="E76" s="86" t="s">
        <v>720</v>
      </c>
      <c r="F76" s="63" t="s">
        <v>205</v>
      </c>
      <c r="G76" s="63" t="s">
        <v>721</v>
      </c>
      <c r="H76" s="151" t="s">
        <v>90</v>
      </c>
      <c r="I76" s="661" t="s">
        <v>722</v>
      </c>
      <c r="J76" s="151" t="s">
        <v>154</v>
      </c>
      <c r="K76" s="151" t="s">
        <v>155</v>
      </c>
      <c r="L76" s="314" t="s">
        <v>156</v>
      </c>
      <c r="M76" s="660" t="s">
        <v>209</v>
      </c>
      <c r="N76" s="151" t="s">
        <v>723</v>
      </c>
      <c r="O76" s="151" t="s">
        <v>724</v>
      </c>
      <c r="P76" s="151" t="s">
        <v>124</v>
      </c>
      <c r="Q76" s="151" t="s">
        <v>725</v>
      </c>
      <c r="R76" s="738" t="s">
        <v>100</v>
      </c>
      <c r="S76" s="738" t="s">
        <v>212</v>
      </c>
      <c r="T76" s="151" t="s">
        <v>279</v>
      </c>
      <c r="U76" s="151">
        <v>1175</v>
      </c>
      <c r="V76" s="183">
        <v>40771</v>
      </c>
      <c r="W76" s="151" t="str">
        <f t="shared" si="44"/>
        <v>Portaria nº 1175, de 16/08/2011</v>
      </c>
      <c r="X76" s="151" t="s">
        <v>280</v>
      </c>
      <c r="Y76" s="63" t="str">
        <f t="shared" si="45"/>
        <v xml:space="preserve">Realização da AIR; Realização da CP; ARR não obrigatória </v>
      </c>
      <c r="Z76" s="63" t="s">
        <v>104</v>
      </c>
      <c r="AA76" s="63"/>
      <c r="AB76" s="104"/>
      <c r="AC76" s="104"/>
      <c r="AD76" s="87"/>
      <c r="AE76" s="242" t="s">
        <v>376</v>
      </c>
      <c r="AF76" s="62"/>
      <c r="AG76" s="97"/>
      <c r="AH76" s="55" t="str">
        <f t="shared" si="49"/>
        <v/>
      </c>
      <c r="AI76" s="63"/>
      <c r="AJ76" s="63" t="s">
        <v>108</v>
      </c>
      <c r="AK76" s="63"/>
      <c r="AL76" s="96"/>
      <c r="AM76" s="97"/>
      <c r="AN76" s="97"/>
      <c r="AO76" s="97"/>
      <c r="AP76" s="87"/>
      <c r="AQ76" s="87"/>
      <c r="AR76" s="96"/>
      <c r="AS76" s="97"/>
      <c r="AT76" s="97"/>
      <c r="AU76" s="97"/>
      <c r="AV76" s="87"/>
      <c r="AW76" s="87"/>
      <c r="AX76" s="63" t="s">
        <v>109</v>
      </c>
      <c r="AY76" s="87"/>
      <c r="AZ76" s="86"/>
      <c r="BA76" s="62"/>
      <c r="BB76" s="99"/>
      <c r="BC76" s="99"/>
      <c r="BD76" s="99"/>
      <c r="BE76" s="87"/>
      <c r="BF76" s="63" t="str">
        <f t="shared" si="23"/>
        <v/>
      </c>
      <c r="BG76" s="55"/>
      <c r="BH76" s="86"/>
      <c r="BI76" s="87"/>
      <c r="BJ76" s="97"/>
      <c r="BK76" s="97"/>
      <c r="BL76" s="97"/>
      <c r="BM76" s="87"/>
      <c r="BN76" s="87" t="str">
        <f t="shared" si="50"/>
        <v/>
      </c>
      <c r="BO76" s="87"/>
      <c r="BP76" s="87"/>
      <c r="BQ76" s="62"/>
      <c r="BR76" s="99"/>
      <c r="BS76" s="99"/>
      <c r="BT76" s="98" t="str">
        <f t="shared" si="51"/>
        <v/>
      </c>
      <c r="BU76" s="63"/>
    </row>
    <row r="77" spans="1:73" s="4" customFormat="1" ht="390" customHeight="1" x14ac:dyDescent="0.3">
      <c r="A77" s="63" t="s">
        <v>700</v>
      </c>
      <c r="B77" s="63" t="s">
        <v>717</v>
      </c>
      <c r="C77" s="648" t="s">
        <v>718</v>
      </c>
      <c r="D77" s="86" t="s">
        <v>719</v>
      </c>
      <c r="E77" s="86" t="s">
        <v>720</v>
      </c>
      <c r="F77" s="63" t="s">
        <v>205</v>
      </c>
      <c r="G77" s="63" t="s">
        <v>721</v>
      </c>
      <c r="H77" s="151" t="s">
        <v>90</v>
      </c>
      <c r="I77" s="661" t="s">
        <v>726</v>
      </c>
      <c r="J77" s="151" t="s">
        <v>154</v>
      </c>
      <c r="K77" s="151" t="s">
        <v>155</v>
      </c>
      <c r="L77" s="314" t="s">
        <v>156</v>
      </c>
      <c r="M77" s="660" t="s">
        <v>209</v>
      </c>
      <c r="N77" s="151" t="s">
        <v>727</v>
      </c>
      <c r="O77" s="151" t="s">
        <v>728</v>
      </c>
      <c r="P77" s="151" t="s">
        <v>124</v>
      </c>
      <c r="Q77" s="204" t="s">
        <v>729</v>
      </c>
      <c r="R77" s="739" t="s">
        <v>100</v>
      </c>
      <c r="S77" s="738" t="s">
        <v>212</v>
      </c>
      <c r="T77" s="151" t="s">
        <v>102</v>
      </c>
      <c r="U77" s="151">
        <v>114</v>
      </c>
      <c r="V77" s="183">
        <v>43095</v>
      </c>
      <c r="W77" s="151" t="str">
        <f t="shared" si="44"/>
        <v>Despacho de Iniciativa (DI) nº 114, de 26/12/2017</v>
      </c>
      <c r="X77" s="89" t="s">
        <v>730</v>
      </c>
      <c r="Y77" s="63" t="str">
        <f t="shared" si="45"/>
        <v xml:space="preserve">Realização da AIR; Realização da CP; ARR não obrigatória </v>
      </c>
      <c r="Z77" s="63" t="s">
        <v>104</v>
      </c>
      <c r="AA77" s="63"/>
      <c r="AB77" s="104"/>
      <c r="AC77" s="104"/>
      <c r="AD77" s="87"/>
      <c r="AE77" s="242" t="s">
        <v>376</v>
      </c>
      <c r="AF77" s="62"/>
      <c r="AG77" s="97"/>
      <c r="AH77" s="55" t="str">
        <f t="shared" si="49"/>
        <v/>
      </c>
      <c r="AI77" s="63"/>
      <c r="AJ77" s="63" t="s">
        <v>108</v>
      </c>
      <c r="AK77" s="63"/>
      <c r="AL77" s="96"/>
      <c r="AM77" s="97"/>
      <c r="AN77" s="97"/>
      <c r="AO77" s="97"/>
      <c r="AP77" s="87"/>
      <c r="AQ77" s="87"/>
      <c r="AR77" s="96"/>
      <c r="AS77" s="97"/>
      <c r="AT77" s="97"/>
      <c r="AU77" s="97"/>
      <c r="AV77" s="87"/>
      <c r="AW77" s="87"/>
      <c r="AX77" s="63" t="s">
        <v>109</v>
      </c>
      <c r="AY77" s="87"/>
      <c r="AZ77" s="86"/>
      <c r="BA77" s="62"/>
      <c r="BB77" s="99"/>
      <c r="BC77" s="99"/>
      <c r="BD77" s="99"/>
      <c r="BE77" s="87"/>
      <c r="BF77" s="62" t="str">
        <f t="shared" si="23"/>
        <v/>
      </c>
      <c r="BG77" s="55"/>
      <c r="BH77" s="86"/>
      <c r="BI77" s="87"/>
      <c r="BJ77" s="97"/>
      <c r="BK77" s="97"/>
      <c r="BL77" s="97"/>
      <c r="BM77" s="87"/>
      <c r="BN77" s="87" t="str">
        <f t="shared" si="50"/>
        <v/>
      </c>
      <c r="BO77" s="87"/>
      <c r="BP77" s="87"/>
      <c r="BQ77" s="62"/>
      <c r="BR77" s="99"/>
      <c r="BS77" s="99"/>
      <c r="BT77" s="98" t="str">
        <f t="shared" si="51"/>
        <v/>
      </c>
      <c r="BU77" s="100"/>
    </row>
    <row r="78" spans="1:73" s="4" customFormat="1" ht="365.1" customHeight="1" x14ac:dyDescent="0.3">
      <c r="A78" s="63" t="s">
        <v>700</v>
      </c>
      <c r="B78" s="63" t="s">
        <v>717</v>
      </c>
      <c r="C78" s="648" t="s">
        <v>718</v>
      </c>
      <c r="D78" s="86" t="s">
        <v>719</v>
      </c>
      <c r="E78" s="86" t="s">
        <v>720</v>
      </c>
      <c r="F78" s="63" t="s">
        <v>205</v>
      </c>
      <c r="G78" s="63" t="s">
        <v>721</v>
      </c>
      <c r="H78" s="151" t="s">
        <v>90</v>
      </c>
      <c r="I78" s="668" t="s">
        <v>731</v>
      </c>
      <c r="J78" s="151" t="s">
        <v>154</v>
      </c>
      <c r="K78" s="151" t="s">
        <v>155</v>
      </c>
      <c r="L78" s="314" t="s">
        <v>156</v>
      </c>
      <c r="M78" s="660" t="s">
        <v>238</v>
      </c>
      <c r="N78" s="151" t="s">
        <v>732</v>
      </c>
      <c r="O78" s="151" t="s">
        <v>733</v>
      </c>
      <c r="P78" s="151" t="s">
        <v>555</v>
      </c>
      <c r="Q78" s="62"/>
      <c r="R78" s="739" t="s">
        <v>555</v>
      </c>
      <c r="S78" s="750" t="s">
        <v>709</v>
      </c>
      <c r="T78" s="151" t="s">
        <v>734</v>
      </c>
      <c r="U78" s="151">
        <v>254</v>
      </c>
      <c r="V78" s="183">
        <v>43388</v>
      </c>
      <c r="W78" s="151" t="str">
        <f t="shared" si="44"/>
        <v>Despacho de Iniciativa (DI)
 nº 254, de 15/10/2018</v>
      </c>
      <c r="X78" s="151" t="s">
        <v>735</v>
      </c>
      <c r="Y78" s="63" t="str">
        <f t="shared" si="45"/>
        <v>Fluxo específico de guia</v>
      </c>
      <c r="Z78" s="151"/>
      <c r="AA78" s="63"/>
      <c r="AB78" s="104"/>
      <c r="AC78" s="104"/>
      <c r="AD78" s="87"/>
      <c r="AE78" s="90"/>
      <c r="AF78" s="62"/>
      <c r="AG78" s="97"/>
      <c r="AH78" s="55" t="str">
        <f t="shared" si="49"/>
        <v/>
      </c>
      <c r="AI78" s="63"/>
      <c r="AJ78" s="63"/>
      <c r="AK78" s="63"/>
      <c r="AL78" s="254" t="s">
        <v>655</v>
      </c>
      <c r="AM78" s="183">
        <v>43410</v>
      </c>
      <c r="AN78" s="244">
        <v>43410</v>
      </c>
      <c r="AO78" s="244">
        <v>44505</v>
      </c>
      <c r="AP78" s="87"/>
      <c r="AQ78" s="121" t="s">
        <v>736</v>
      </c>
      <c r="AR78" s="96"/>
      <c r="AS78" s="97"/>
      <c r="AT78" s="97"/>
      <c r="AU78" s="97"/>
      <c r="AV78" s="87"/>
      <c r="AW78" s="87"/>
      <c r="AX78" s="87"/>
      <c r="AY78" s="87"/>
      <c r="AZ78" s="86"/>
      <c r="BA78" s="62"/>
      <c r="BB78" s="99"/>
      <c r="BC78" s="99"/>
      <c r="BD78" s="99"/>
      <c r="BE78" s="87"/>
      <c r="BF78" s="62" t="str">
        <f t="shared" si="23"/>
        <v/>
      </c>
      <c r="BG78" s="55"/>
      <c r="BH78" s="86"/>
      <c r="BI78" s="87"/>
      <c r="BJ78" s="97"/>
      <c r="BK78" s="97"/>
      <c r="BL78" s="97"/>
      <c r="BM78" s="87"/>
      <c r="BN78" s="87" t="str">
        <f t="shared" si="50"/>
        <v/>
      </c>
      <c r="BO78" s="87"/>
      <c r="BP78" s="62" t="s">
        <v>555</v>
      </c>
      <c r="BQ78" s="62" t="s">
        <v>737</v>
      </c>
      <c r="BR78" s="99">
        <v>43410</v>
      </c>
      <c r="BS78" s="99"/>
      <c r="BT78" s="55" t="str">
        <f t="shared" si="51"/>
        <v>Guia nº 16.1, de 06/11/2018</v>
      </c>
      <c r="BU78" s="100" t="s">
        <v>738</v>
      </c>
    </row>
    <row r="79" spans="1:73" s="4" customFormat="1" ht="365.1" customHeight="1" x14ac:dyDescent="0.3">
      <c r="A79" s="63" t="s">
        <v>700</v>
      </c>
      <c r="B79" s="63" t="s">
        <v>717</v>
      </c>
      <c r="C79" s="648" t="s">
        <v>718</v>
      </c>
      <c r="D79" s="86" t="s">
        <v>719</v>
      </c>
      <c r="E79" s="86" t="s">
        <v>720</v>
      </c>
      <c r="F79" s="63" t="s">
        <v>205</v>
      </c>
      <c r="G79" s="63" t="s">
        <v>721</v>
      </c>
      <c r="H79" s="151" t="s">
        <v>90</v>
      </c>
      <c r="I79" s="672"/>
      <c r="J79" s="151" t="s">
        <v>154</v>
      </c>
      <c r="K79" s="151" t="s">
        <v>155</v>
      </c>
      <c r="L79" s="314" t="s">
        <v>156</v>
      </c>
      <c r="M79" s="660"/>
      <c r="N79" s="151" t="s">
        <v>739</v>
      </c>
      <c r="O79" s="151" t="s">
        <v>740</v>
      </c>
      <c r="P79" s="151" t="s">
        <v>555</v>
      </c>
      <c r="Q79" s="204"/>
      <c r="R79" s="739" t="s">
        <v>555</v>
      </c>
      <c r="S79" s="734" t="s">
        <v>457</v>
      </c>
      <c r="T79" s="86"/>
      <c r="U79" s="63"/>
      <c r="V79" s="88"/>
      <c r="W79" s="55" t="str">
        <f t="shared" si="44"/>
        <v/>
      </c>
      <c r="X79" s="63"/>
      <c r="Y79" s="63" t="str">
        <f t="shared" si="45"/>
        <v>Fluxo específico de guia</v>
      </c>
      <c r="Z79" s="63"/>
      <c r="AA79" s="63"/>
      <c r="AB79" s="87"/>
      <c r="AC79" s="87"/>
      <c r="AD79" s="87"/>
      <c r="AE79" s="90"/>
      <c r="AF79" s="62"/>
      <c r="AG79" s="97"/>
      <c r="AH79" s="55" t="str">
        <f t="shared" si="49"/>
        <v/>
      </c>
      <c r="AI79" s="63"/>
      <c r="AJ79" s="63"/>
      <c r="AK79" s="63"/>
      <c r="AL79" s="96"/>
      <c r="AM79" s="88"/>
      <c r="AN79" s="99"/>
      <c r="AO79" s="99"/>
      <c r="AP79" s="87"/>
      <c r="AQ79" s="87"/>
      <c r="AR79" s="96"/>
      <c r="AS79" s="97"/>
      <c r="AT79" s="97"/>
      <c r="AU79" s="97"/>
      <c r="AV79" s="87"/>
      <c r="AW79" s="87"/>
      <c r="AX79" s="87"/>
      <c r="AY79" s="87"/>
      <c r="AZ79" s="86"/>
      <c r="BA79" s="62"/>
      <c r="BB79" s="99"/>
      <c r="BC79" s="99"/>
      <c r="BD79" s="99"/>
      <c r="BE79" s="87"/>
      <c r="BF79" s="62" t="str">
        <f t="shared" si="23"/>
        <v/>
      </c>
      <c r="BG79" s="55"/>
      <c r="BH79" s="86"/>
      <c r="BI79" s="87"/>
      <c r="BJ79" s="97"/>
      <c r="BK79" s="97"/>
      <c r="BL79" s="97"/>
      <c r="BM79" s="87"/>
      <c r="BN79" s="87" t="str">
        <f t="shared" si="50"/>
        <v/>
      </c>
      <c r="BO79" s="87"/>
      <c r="BP79" s="62"/>
      <c r="BQ79" s="62"/>
      <c r="BR79" s="99"/>
      <c r="BS79" s="99"/>
      <c r="BT79" s="98" t="str">
        <f t="shared" si="51"/>
        <v/>
      </c>
      <c r="BU79" s="100"/>
    </row>
    <row r="80" spans="1:73" s="4" customFormat="1" ht="365.1" customHeight="1" x14ac:dyDescent="0.3">
      <c r="A80" s="63" t="s">
        <v>700</v>
      </c>
      <c r="B80" s="63" t="s">
        <v>717</v>
      </c>
      <c r="C80" s="648" t="s">
        <v>718</v>
      </c>
      <c r="D80" s="86" t="s">
        <v>719</v>
      </c>
      <c r="E80" s="86" t="s">
        <v>720</v>
      </c>
      <c r="F80" s="63" t="s">
        <v>205</v>
      </c>
      <c r="G80" s="63" t="s">
        <v>721</v>
      </c>
      <c r="H80" s="141" t="s">
        <v>90</v>
      </c>
      <c r="I80" s="667"/>
      <c r="J80" s="151" t="s">
        <v>154</v>
      </c>
      <c r="K80" s="151" t="s">
        <v>155</v>
      </c>
      <c r="L80" s="694" t="s">
        <v>156</v>
      </c>
      <c r="M80" s="675"/>
      <c r="N80" s="141" t="s">
        <v>741</v>
      </c>
      <c r="O80" s="155" t="s">
        <v>742</v>
      </c>
      <c r="P80" s="141" t="s">
        <v>555</v>
      </c>
      <c r="Q80" s="331"/>
      <c r="R80" s="739" t="s">
        <v>555</v>
      </c>
      <c r="S80" s="734" t="s">
        <v>457</v>
      </c>
      <c r="T80" s="20"/>
      <c r="U80" s="7"/>
      <c r="V80" s="52"/>
      <c r="W80" s="26" t="str">
        <f t="shared" si="44"/>
        <v/>
      </c>
      <c r="X80" s="7"/>
      <c r="Y80" s="63" t="str">
        <f t="shared" si="45"/>
        <v>Fluxo específico de guia</v>
      </c>
      <c r="Z80" s="7"/>
      <c r="AA80" s="7"/>
      <c r="AE80" s="9"/>
      <c r="AF80" s="8"/>
      <c r="AG80" s="10"/>
      <c r="AH80" s="26" t="str">
        <f t="shared" si="49"/>
        <v/>
      </c>
      <c r="AI80" s="7"/>
      <c r="AJ80" s="7"/>
      <c r="AK80" s="7"/>
      <c r="AL80" s="11"/>
      <c r="AM80" s="52"/>
      <c r="AN80" s="31"/>
      <c r="AO80" s="31"/>
      <c r="AR80" s="11"/>
      <c r="AS80" s="10"/>
      <c r="AT80" s="10"/>
      <c r="AU80" s="10"/>
      <c r="AZ80" s="6"/>
      <c r="BA80" s="8"/>
      <c r="BB80" s="31"/>
      <c r="BC80" s="31"/>
      <c r="BD80" s="31"/>
      <c r="BF80" s="8" t="str">
        <f t="shared" si="23"/>
        <v/>
      </c>
      <c r="BG80" s="26"/>
      <c r="BH80" s="6"/>
      <c r="BJ80" s="10"/>
      <c r="BK80" s="10"/>
      <c r="BL80" s="10"/>
      <c r="BN80" s="4" t="str">
        <f t="shared" si="50"/>
        <v/>
      </c>
      <c r="BP80" s="8"/>
      <c r="BQ80" s="8"/>
      <c r="BR80" s="31"/>
      <c r="BS80" s="31"/>
      <c r="BT80" s="25" t="str">
        <f t="shared" si="51"/>
        <v/>
      </c>
      <c r="BU80" s="22"/>
    </row>
    <row r="81" spans="1:73" s="4" customFormat="1" ht="365.1" customHeight="1" x14ac:dyDescent="0.3">
      <c r="A81" s="63" t="s">
        <v>700</v>
      </c>
      <c r="B81" s="63" t="s">
        <v>717</v>
      </c>
      <c r="C81" s="648" t="s">
        <v>718</v>
      </c>
      <c r="D81" s="86" t="s">
        <v>719</v>
      </c>
      <c r="E81" s="86" t="s">
        <v>720</v>
      </c>
      <c r="F81" s="63" t="s">
        <v>205</v>
      </c>
      <c r="G81" s="63" t="s">
        <v>721</v>
      </c>
      <c r="H81" s="141" t="s">
        <v>90</v>
      </c>
      <c r="I81" s="667"/>
      <c r="J81" s="151" t="s">
        <v>154</v>
      </c>
      <c r="K81" s="151" t="s">
        <v>155</v>
      </c>
      <c r="L81" s="694" t="s">
        <v>156</v>
      </c>
      <c r="M81" s="675"/>
      <c r="N81" s="141" t="s">
        <v>743</v>
      </c>
      <c r="O81" s="141" t="s">
        <v>744</v>
      </c>
      <c r="P81" s="141"/>
      <c r="Q81" s="171"/>
      <c r="R81" s="739" t="s">
        <v>100</v>
      </c>
      <c r="S81" s="749" t="s">
        <v>457</v>
      </c>
      <c r="T81" s="20"/>
      <c r="U81" s="7"/>
      <c r="V81" s="52"/>
      <c r="W81" s="26" t="str">
        <f>IF(U81="","",_xlfn.CONCAT(T81," nº ",U81,", ","de ",TEXT(V81,"dd/mm/aaaa")))</f>
        <v/>
      </c>
      <c r="X81" s="7"/>
      <c r="Y81" s="63" t="str">
        <f t="shared" si="45"/>
        <v/>
      </c>
      <c r="Z81" s="7"/>
      <c r="AA81" s="7"/>
      <c r="AE81" s="9"/>
      <c r="AF81" s="8"/>
      <c r="AG81" s="10"/>
      <c r="AH81" s="26" t="str">
        <f>IF(AG81="","",_xlfn.CONCAT(AF81," ","de ",TEXT(AG81,"dd/mm/aaaa")))</f>
        <v/>
      </c>
      <c r="AI81" s="7"/>
      <c r="AJ81" s="7"/>
      <c r="AK81" s="7"/>
      <c r="AL81" s="11"/>
      <c r="AM81" s="52"/>
      <c r="AN81" s="31"/>
      <c r="AO81" s="31"/>
      <c r="AR81" s="11"/>
      <c r="AS81" s="10"/>
      <c r="AT81" s="10"/>
      <c r="AU81" s="10"/>
      <c r="AZ81" s="6"/>
      <c r="BA81" s="8"/>
      <c r="BB81" s="31"/>
      <c r="BC81" s="31"/>
      <c r="BD81" s="31"/>
      <c r="BF81" s="8" t="str">
        <f>IF(BA81="","",_xlfn.CONCAT("Consulta Pública"," nº ",BA81,", de ",TEXT(BB81,"dd/mm/aaaa")))</f>
        <v/>
      </c>
      <c r="BG81" s="26"/>
      <c r="BH81" s="6"/>
      <c r="BJ81" s="10"/>
      <c r="BK81" s="10"/>
      <c r="BL81" s="10"/>
      <c r="BN81" s="4" t="str">
        <f>IF(BI81="","",_xlfn.CONCAT("Consulta Pública"," nº ",BI81,", de ",TEXT(BJ81,"dd/mm/aaaa")))</f>
        <v/>
      </c>
      <c r="BP81" s="8"/>
      <c r="BQ81" s="8"/>
      <c r="BR81" s="31"/>
      <c r="BS81" s="31"/>
      <c r="BT81" s="25" t="str">
        <f>IF(BQ81="","",_xlfn.CONCAT(BP81," nº ",BQ81,", de ",TEXT(BR81,"dd/mm/aaaa")))</f>
        <v/>
      </c>
      <c r="BU81" s="22"/>
    </row>
    <row r="82" spans="1:73" s="4" customFormat="1" ht="365.1" customHeight="1" x14ac:dyDescent="0.3">
      <c r="A82" s="63" t="s">
        <v>700</v>
      </c>
      <c r="B82" s="63" t="s">
        <v>745</v>
      </c>
      <c r="C82" s="648" t="s">
        <v>746</v>
      </c>
      <c r="D82" s="86" t="s">
        <v>747</v>
      </c>
      <c r="E82" s="86" t="s">
        <v>748</v>
      </c>
      <c r="F82" s="63" t="s">
        <v>205</v>
      </c>
      <c r="G82" s="63" t="s">
        <v>749</v>
      </c>
      <c r="H82" s="141" t="s">
        <v>451</v>
      </c>
      <c r="I82" s="662"/>
      <c r="J82" s="151" t="s">
        <v>154</v>
      </c>
      <c r="K82" s="151" t="s">
        <v>155</v>
      </c>
      <c r="L82" s="694" t="s">
        <v>156</v>
      </c>
      <c r="M82" s="660" t="s">
        <v>209</v>
      </c>
      <c r="N82" s="141" t="s">
        <v>750</v>
      </c>
      <c r="O82" s="155" t="s">
        <v>751</v>
      </c>
      <c r="P82" s="141" t="s">
        <v>124</v>
      </c>
      <c r="Q82" s="171" t="s">
        <v>752</v>
      </c>
      <c r="R82" s="738" t="s">
        <v>100</v>
      </c>
      <c r="S82" s="734" t="s">
        <v>457</v>
      </c>
      <c r="T82" s="17"/>
      <c r="U82" s="7"/>
      <c r="V82" s="52"/>
      <c r="W82" s="26" t="str">
        <f t="shared" si="44"/>
        <v/>
      </c>
      <c r="X82" s="7"/>
      <c r="Y82" s="63" t="str">
        <f t="shared" si="45"/>
        <v/>
      </c>
      <c r="Z82" s="7"/>
      <c r="AA82" s="7"/>
      <c r="AB82" s="29"/>
      <c r="AC82" s="29"/>
      <c r="AE82" s="9"/>
      <c r="AF82" s="8"/>
      <c r="AG82" s="10"/>
      <c r="AH82" s="26" t="str">
        <f t="shared" si="49"/>
        <v/>
      </c>
      <c r="AI82" s="7"/>
      <c r="AJ82" s="7"/>
      <c r="AK82" s="7"/>
      <c r="AL82" s="11"/>
      <c r="AM82" s="10"/>
      <c r="AN82" s="10"/>
      <c r="AO82" s="10"/>
      <c r="AR82" s="11"/>
      <c r="AS82" s="10"/>
      <c r="AT82" s="10"/>
      <c r="AU82" s="10"/>
      <c r="AZ82" s="6"/>
      <c r="BA82" s="8"/>
      <c r="BB82" s="31"/>
      <c r="BC82" s="31"/>
      <c r="BD82" s="31"/>
      <c r="BF82" s="7" t="str">
        <f t="shared" si="23"/>
        <v/>
      </c>
      <c r="BG82" s="26"/>
      <c r="BH82" s="6"/>
      <c r="BJ82" s="10"/>
      <c r="BK82" s="10"/>
      <c r="BL82" s="10"/>
      <c r="BN82" s="4" t="str">
        <f t="shared" si="50"/>
        <v/>
      </c>
      <c r="BQ82" s="8"/>
      <c r="BR82" s="31"/>
      <c r="BS82" s="31"/>
      <c r="BT82" s="25" t="str">
        <f t="shared" si="51"/>
        <v/>
      </c>
      <c r="BU82" s="22"/>
    </row>
    <row r="83" spans="1:73" s="4" customFormat="1" ht="365.1" customHeight="1" x14ac:dyDescent="0.3">
      <c r="A83" s="63" t="s">
        <v>700</v>
      </c>
      <c r="B83" s="63" t="s">
        <v>753</v>
      </c>
      <c r="C83" s="648" t="s">
        <v>754</v>
      </c>
      <c r="D83" s="86" t="s">
        <v>755</v>
      </c>
      <c r="E83" s="86" t="s">
        <v>756</v>
      </c>
      <c r="F83" s="63" t="s">
        <v>349</v>
      </c>
      <c r="G83" s="63" t="s">
        <v>757</v>
      </c>
      <c r="H83" s="151" t="s">
        <v>90</v>
      </c>
      <c r="I83" s="661" t="s">
        <v>758</v>
      </c>
      <c r="J83" s="151" t="s">
        <v>154</v>
      </c>
      <c r="K83" s="151" t="s">
        <v>155</v>
      </c>
      <c r="L83" s="314" t="s">
        <v>156</v>
      </c>
      <c r="M83" s="660" t="s">
        <v>209</v>
      </c>
      <c r="N83" s="151" t="s">
        <v>759</v>
      </c>
      <c r="O83" s="151" t="s">
        <v>760</v>
      </c>
      <c r="P83" s="151" t="s">
        <v>98</v>
      </c>
      <c r="Q83" s="204"/>
      <c r="R83" s="738" t="s">
        <v>100</v>
      </c>
      <c r="S83" s="738" t="s">
        <v>212</v>
      </c>
      <c r="T83" s="151" t="s">
        <v>127</v>
      </c>
      <c r="U83" s="151">
        <v>15</v>
      </c>
      <c r="V83" s="183">
        <v>43906</v>
      </c>
      <c r="W83" s="151" t="str">
        <f t="shared" si="44"/>
        <v>Termo de Abertura de Processo (TAP) nº 15, de 16/03/2020</v>
      </c>
      <c r="X83" s="213" t="s">
        <v>761</v>
      </c>
      <c r="Y83" s="63" t="str">
        <f t="shared" si="45"/>
        <v xml:space="preserve">Realização da AIR; Realização da CP; ARR não obrigatória </v>
      </c>
      <c r="Z83" s="63" t="s">
        <v>104</v>
      </c>
      <c r="AA83" s="118"/>
      <c r="AB83" s="402"/>
      <c r="AC83" s="402"/>
      <c r="AD83" s="113"/>
      <c r="AE83" s="242"/>
      <c r="AF83" s="62"/>
      <c r="AG83" s="97"/>
      <c r="AH83" s="55" t="str">
        <f t="shared" si="49"/>
        <v/>
      </c>
      <c r="AI83" s="63"/>
      <c r="AJ83" s="63" t="s">
        <v>108</v>
      </c>
      <c r="AK83" s="63"/>
      <c r="AL83" s="96"/>
      <c r="AM83" s="97"/>
      <c r="AN83" s="97"/>
      <c r="AO83" s="97"/>
      <c r="AP83" s="87"/>
      <c r="AQ83" s="87"/>
      <c r="AR83" s="96"/>
      <c r="AS83" s="97"/>
      <c r="AT83" s="97"/>
      <c r="AU83" s="97"/>
      <c r="AV83" s="87"/>
      <c r="AW83" s="87"/>
      <c r="AX83" s="63" t="s">
        <v>109</v>
      </c>
      <c r="AY83" s="87"/>
      <c r="AZ83" s="86"/>
      <c r="BA83" s="62"/>
      <c r="BB83" s="99"/>
      <c r="BC83" s="99"/>
      <c r="BD83" s="99"/>
      <c r="BE83" s="87"/>
      <c r="BF83" s="63" t="str">
        <f t="shared" si="23"/>
        <v/>
      </c>
      <c r="BG83" s="55"/>
      <c r="BH83" s="86"/>
      <c r="BI83" s="87"/>
      <c r="BJ83" s="97"/>
      <c r="BK83" s="97"/>
      <c r="BL83" s="97"/>
      <c r="BM83" s="87"/>
      <c r="BN83" s="87" t="str">
        <f t="shared" si="50"/>
        <v/>
      </c>
      <c r="BO83" s="87"/>
      <c r="BP83" s="87"/>
      <c r="BQ83" s="62"/>
      <c r="BR83" s="99"/>
      <c r="BS83" s="99"/>
      <c r="BT83" s="98" t="str">
        <f t="shared" si="51"/>
        <v/>
      </c>
      <c r="BU83" s="100"/>
    </row>
    <row r="84" spans="1:73" s="4" customFormat="1" ht="228.6" customHeight="1" x14ac:dyDescent="0.3">
      <c r="A84" s="63" t="s">
        <v>700</v>
      </c>
      <c r="B84" s="63" t="s">
        <v>753</v>
      </c>
      <c r="C84" s="648" t="s">
        <v>754</v>
      </c>
      <c r="D84" s="86" t="s">
        <v>755</v>
      </c>
      <c r="E84" s="86" t="s">
        <v>756</v>
      </c>
      <c r="F84" s="63" t="s">
        <v>349</v>
      </c>
      <c r="G84" s="63" t="s">
        <v>757</v>
      </c>
      <c r="H84" s="151" t="s">
        <v>90</v>
      </c>
      <c r="I84" s="661" t="s">
        <v>762</v>
      </c>
      <c r="J84" s="151" t="s">
        <v>154</v>
      </c>
      <c r="K84" s="151" t="s">
        <v>155</v>
      </c>
      <c r="L84" s="314" t="s">
        <v>156</v>
      </c>
      <c r="M84" s="660" t="s">
        <v>238</v>
      </c>
      <c r="N84" s="151" t="s">
        <v>763</v>
      </c>
      <c r="O84" s="151" t="s">
        <v>764</v>
      </c>
      <c r="P84" s="151" t="s">
        <v>124</v>
      </c>
      <c r="Q84" s="151" t="s">
        <v>765</v>
      </c>
      <c r="R84" s="739" t="s">
        <v>100</v>
      </c>
      <c r="S84" s="738" t="s">
        <v>126</v>
      </c>
      <c r="T84" s="151" t="s">
        <v>127</v>
      </c>
      <c r="U84" s="151">
        <v>81</v>
      </c>
      <c r="V84" s="183">
        <v>44033</v>
      </c>
      <c r="W84" s="151" t="str">
        <f t="shared" si="44"/>
        <v>Termo de Abertura de Processo (TAP) nº 81, de 21/07/2020</v>
      </c>
      <c r="X84" s="89" t="s">
        <v>766</v>
      </c>
      <c r="Y84" s="63" t="str">
        <f t="shared" si="45"/>
        <v xml:space="preserve">Realização da AIR; Realização da CP; ARR não obrigatória </v>
      </c>
      <c r="Z84" s="63" t="s">
        <v>104</v>
      </c>
      <c r="AA84" s="63"/>
      <c r="AB84" s="104"/>
      <c r="AC84" s="104"/>
      <c r="AD84" s="87"/>
      <c r="AE84" s="242" t="s">
        <v>105</v>
      </c>
      <c r="AF84" s="204" t="s">
        <v>106</v>
      </c>
      <c r="AG84" s="183">
        <v>44041</v>
      </c>
      <c r="AH84" s="151" t="str">
        <f>IF(AG84="","",_xlfn.CONCAT(AF84," ","de ",TEXT(AG84,"dd/mm/aaaa")))</f>
        <v>REMAI de 29/07/2020</v>
      </c>
      <c r="AI84" s="89" t="s">
        <v>767</v>
      </c>
      <c r="AJ84" s="63" t="s">
        <v>108</v>
      </c>
      <c r="AK84" s="89"/>
      <c r="AL84" s="96"/>
      <c r="AM84" s="97"/>
      <c r="AN84" s="97"/>
      <c r="AO84" s="97"/>
      <c r="AP84" s="87"/>
      <c r="AQ84" s="87"/>
      <c r="AR84" s="96"/>
      <c r="AS84" s="97"/>
      <c r="AT84" s="97"/>
      <c r="AU84" s="97"/>
      <c r="AV84" s="87"/>
      <c r="AW84" s="87"/>
      <c r="AX84" s="63" t="s">
        <v>109</v>
      </c>
      <c r="AY84" s="248"/>
      <c r="AZ84" s="151" t="s">
        <v>110</v>
      </c>
      <c r="BA84" s="151">
        <v>897</v>
      </c>
      <c r="BB84" s="183">
        <v>44060</v>
      </c>
      <c r="BC84" s="183">
        <v>44069</v>
      </c>
      <c r="BD84" s="183">
        <v>44130</v>
      </c>
      <c r="BE84" s="87"/>
      <c r="BF84" s="151" t="str">
        <f t="shared" si="23"/>
        <v>Consulta Pública nº 897, de 17/08/2020</v>
      </c>
      <c r="BG84" s="89" t="s">
        <v>768</v>
      </c>
      <c r="BH84" s="86"/>
      <c r="BI84" s="87"/>
      <c r="BJ84" s="97"/>
      <c r="BK84" s="97"/>
      <c r="BL84" s="97"/>
      <c r="BM84" s="87"/>
      <c r="BN84" s="87" t="str">
        <f t="shared" si="50"/>
        <v/>
      </c>
      <c r="BO84" s="87"/>
      <c r="BP84" s="62" t="s">
        <v>139</v>
      </c>
      <c r="BQ84" s="62">
        <v>589</v>
      </c>
      <c r="BR84" s="99">
        <v>44550</v>
      </c>
      <c r="BS84" s="99">
        <v>44552</v>
      </c>
      <c r="BT84" s="98" t="str">
        <f t="shared" si="51"/>
        <v>RDC nº 589, de 20/12/2021</v>
      </c>
      <c r="BU84" s="121" t="s">
        <v>769</v>
      </c>
    </row>
    <row r="85" spans="1:73" s="4" customFormat="1" ht="228.6" customHeight="1" x14ac:dyDescent="0.3">
      <c r="A85" s="63" t="s">
        <v>700</v>
      </c>
      <c r="B85" s="63" t="s">
        <v>753</v>
      </c>
      <c r="C85" s="648" t="s">
        <v>754</v>
      </c>
      <c r="D85" s="86" t="s">
        <v>755</v>
      </c>
      <c r="E85" s="86" t="s">
        <v>756</v>
      </c>
      <c r="F85" s="63" t="s">
        <v>349</v>
      </c>
      <c r="G85" s="63" t="s">
        <v>757</v>
      </c>
      <c r="H85" s="141" t="s">
        <v>90</v>
      </c>
      <c r="I85" s="662" t="s">
        <v>770</v>
      </c>
      <c r="J85" s="15" t="s">
        <v>154</v>
      </c>
      <c r="K85" s="15" t="s">
        <v>155</v>
      </c>
      <c r="L85" s="683" t="s">
        <v>156</v>
      </c>
      <c r="M85" s="675" t="s">
        <v>95</v>
      </c>
      <c r="N85" s="141" t="s">
        <v>771</v>
      </c>
      <c r="O85" s="141" t="s">
        <v>772</v>
      </c>
      <c r="P85" s="141" t="s">
        <v>124</v>
      </c>
      <c r="Q85" s="171" t="s">
        <v>773</v>
      </c>
      <c r="R85" s="739" t="s">
        <v>100</v>
      </c>
      <c r="S85" s="749" t="s">
        <v>126</v>
      </c>
      <c r="T85" s="20" t="s">
        <v>127</v>
      </c>
      <c r="U85" s="7">
        <v>132</v>
      </c>
      <c r="V85" s="52">
        <v>44559</v>
      </c>
      <c r="W85" s="26" t="str">
        <f t="shared" si="44"/>
        <v>Termo de Abertura de Processo (TAP) nº 132, de 29/12/2021</v>
      </c>
      <c r="X85" s="30" t="s">
        <v>774</v>
      </c>
      <c r="Y85" s="63" t="str">
        <f t="shared" si="45"/>
        <v xml:space="preserve">Dispensa da AIR; Realização da CP; ARR não obrigatória </v>
      </c>
      <c r="Z85" s="63" t="s">
        <v>192</v>
      </c>
      <c r="AA85" s="7" t="s">
        <v>306</v>
      </c>
      <c r="AB85" s="7" t="s">
        <v>525</v>
      </c>
      <c r="AC85" s="7"/>
      <c r="AD85" s="25" t="s">
        <v>775</v>
      </c>
      <c r="AE85" s="9"/>
      <c r="AF85" s="146"/>
      <c r="AG85" s="188"/>
      <c r="AH85" s="141" t="str">
        <f>IF(AG85="","",_xlfn.CONCAT(AF85," ","de ",TEXT(AG85,"dd/mm/aaaa")))</f>
        <v/>
      </c>
      <c r="AI85" s="30"/>
      <c r="AJ85" s="63" t="s">
        <v>108</v>
      </c>
      <c r="AK85" s="30"/>
      <c r="AL85" s="11"/>
      <c r="AM85" s="10"/>
      <c r="AN85" s="10"/>
      <c r="AO85" s="10"/>
      <c r="AR85" s="11"/>
      <c r="AS85" s="10"/>
      <c r="AT85" s="10"/>
      <c r="AU85" s="10"/>
      <c r="AX85" s="98" t="s">
        <v>109</v>
      </c>
      <c r="AY85" s="8"/>
      <c r="AZ85" s="7" t="s">
        <v>110</v>
      </c>
      <c r="BA85" s="421">
        <v>1061</v>
      </c>
      <c r="BB85" s="31">
        <v>44558</v>
      </c>
      <c r="BC85" s="31">
        <v>44566</v>
      </c>
      <c r="BD85" s="31">
        <v>44627</v>
      </c>
      <c r="BE85" s="8">
        <v>60</v>
      </c>
      <c r="BF85" s="8" t="str">
        <f t="shared" si="23"/>
        <v>Consulta Pública nº 1061, de 28/12/2021</v>
      </c>
      <c r="BG85" s="134" t="s">
        <v>776</v>
      </c>
      <c r="BH85" s="6"/>
      <c r="BJ85" s="10"/>
      <c r="BK85" s="10"/>
      <c r="BL85" s="10"/>
      <c r="BN85" s="4" t="str">
        <f>IF(BI85="","",_xlfn.CONCAT("Consulta Pública"," nº ",BI85,", de ",TEXT(BJ85,"dd/mm/aaaa")))</f>
        <v/>
      </c>
      <c r="BP85" s="8" t="s">
        <v>139</v>
      </c>
      <c r="BQ85" s="8">
        <v>798</v>
      </c>
      <c r="BR85" s="31">
        <v>45065</v>
      </c>
      <c r="BS85" s="31">
        <v>45068</v>
      </c>
      <c r="BT85" s="25" t="str">
        <f>IF(BQ85="","",_xlfn.CONCAT(BP85," nº ",BQ85,", de ",TEXT(BR85,"dd/mm/aaaa")))</f>
        <v>RDC nº 798, de 19/05/2023</v>
      </c>
      <c r="BU85" s="196" t="s">
        <v>777</v>
      </c>
    </row>
    <row r="86" spans="1:73" s="4" customFormat="1" ht="228.6" customHeight="1" x14ac:dyDescent="0.3">
      <c r="A86" s="63" t="s">
        <v>700</v>
      </c>
      <c r="B86" s="63" t="s">
        <v>753</v>
      </c>
      <c r="C86" s="648" t="s">
        <v>754</v>
      </c>
      <c r="D86" s="86" t="s">
        <v>755</v>
      </c>
      <c r="E86" s="86" t="s">
        <v>756</v>
      </c>
      <c r="F86" s="63" t="s">
        <v>349</v>
      </c>
      <c r="G86" s="63" t="s">
        <v>757</v>
      </c>
      <c r="H86" s="141" t="s">
        <v>90</v>
      </c>
      <c r="I86" s="663" t="s">
        <v>778</v>
      </c>
      <c r="J86" s="15" t="s">
        <v>154</v>
      </c>
      <c r="K86" s="15" t="s">
        <v>155</v>
      </c>
      <c r="L86" s="683" t="s">
        <v>156</v>
      </c>
      <c r="M86" s="675" t="s">
        <v>238</v>
      </c>
      <c r="N86" s="141" t="s">
        <v>779</v>
      </c>
      <c r="O86" s="141" t="s">
        <v>780</v>
      </c>
      <c r="P86" s="141" t="s">
        <v>124</v>
      </c>
      <c r="Q86" s="171" t="s">
        <v>781</v>
      </c>
      <c r="R86" s="739" t="s">
        <v>100</v>
      </c>
      <c r="S86" s="749" t="s">
        <v>126</v>
      </c>
      <c r="T86" s="20" t="s">
        <v>127</v>
      </c>
      <c r="U86" s="7">
        <v>71</v>
      </c>
      <c r="V86" s="52">
        <v>44853</v>
      </c>
      <c r="W86" s="26" t="str">
        <f>IF(U86="","",_xlfn.CONCAT(T86," nº ",U86,", ","de ",TEXT(V86,"dd/mm/aaaa")))</f>
        <v>Termo de Abertura de Processo (TAP) nº 71, de 19/10/2022</v>
      </c>
      <c r="X86" s="30" t="s">
        <v>782</v>
      </c>
      <c r="Y86" s="63" t="str">
        <f t="shared" si="45"/>
        <v xml:space="preserve">Dispensa da AIR; Dispensa da CP; ARR não obrigatória </v>
      </c>
      <c r="Z86" s="7" t="s">
        <v>192</v>
      </c>
      <c r="AA86" s="7" t="s">
        <v>306</v>
      </c>
      <c r="AB86" s="8"/>
      <c r="AC86" s="8"/>
      <c r="AE86" s="9"/>
      <c r="AF86" s="146"/>
      <c r="AG86" s="188"/>
      <c r="AH86" s="141" t="str">
        <f>IF(AG86="","",_xlfn.CONCAT(AF86," ","de ",TEXT(AG86,"dd/mm/aaaa")))</f>
        <v/>
      </c>
      <c r="AI86" s="30"/>
      <c r="AJ86" s="63" t="s">
        <v>108</v>
      </c>
      <c r="AK86" s="30"/>
      <c r="AL86" s="11"/>
      <c r="AM86" s="10"/>
      <c r="AN86" s="10"/>
      <c r="AO86" s="10"/>
      <c r="AR86" s="11"/>
      <c r="AS86" s="10"/>
      <c r="AT86" s="10"/>
      <c r="AU86" s="10"/>
      <c r="AX86" s="8" t="s">
        <v>130</v>
      </c>
      <c r="AY86" s="8" t="s">
        <v>194</v>
      </c>
      <c r="AZ86" s="6"/>
      <c r="BA86" s="421"/>
      <c r="BB86" s="31"/>
      <c r="BC86" s="31"/>
      <c r="BD86" s="31"/>
      <c r="BE86" s="8"/>
      <c r="BF86" s="8" t="str">
        <f>IF(BA86="","",_xlfn.CONCAT("Consulta Pública"," nº ",BA86,", de ",TEXT(BB86,"dd/mm/aaaa")))</f>
        <v/>
      </c>
      <c r="BG86" s="134"/>
      <c r="BH86" s="6"/>
      <c r="BJ86" s="10"/>
      <c r="BK86" s="10"/>
      <c r="BL86" s="10"/>
      <c r="BN86" s="4" t="str">
        <f>IF(BI86="","",_xlfn.CONCAT("Consulta Pública"," nº ",BI86,", de ",TEXT(BJ86,"dd/mm/aaaa")))</f>
        <v/>
      </c>
      <c r="BP86" s="8" t="s">
        <v>139</v>
      </c>
      <c r="BQ86" s="8">
        <v>755</v>
      </c>
      <c r="BR86" s="31">
        <v>44848</v>
      </c>
      <c r="BS86" s="31">
        <v>44853</v>
      </c>
      <c r="BT86" s="25" t="str">
        <f>IF(BQ86="","",_xlfn.CONCAT(BP86," nº ",BQ86,", de ",TEXT(BR86,"dd/mm/aaaa")))</f>
        <v>RDC nº 755, de 14/10/2022</v>
      </c>
      <c r="BU86" s="196" t="s">
        <v>783</v>
      </c>
    </row>
    <row r="87" spans="1:73" s="4" customFormat="1" ht="228.6" customHeight="1" thickBot="1" x14ac:dyDescent="0.35">
      <c r="A87" s="63" t="s">
        <v>700</v>
      </c>
      <c r="B87" s="63" t="s">
        <v>753</v>
      </c>
      <c r="C87" s="648" t="s">
        <v>754</v>
      </c>
      <c r="D87" s="86" t="s">
        <v>755</v>
      </c>
      <c r="E87" s="86" t="s">
        <v>756</v>
      </c>
      <c r="F87" s="63" t="s">
        <v>349</v>
      </c>
      <c r="G87" s="63" t="s">
        <v>757</v>
      </c>
      <c r="H87" s="141" t="s">
        <v>90</v>
      </c>
      <c r="I87" s="663" t="s">
        <v>784</v>
      </c>
      <c r="J87" s="15" t="s">
        <v>154</v>
      </c>
      <c r="K87" s="15" t="s">
        <v>155</v>
      </c>
      <c r="L87" s="683" t="s">
        <v>156</v>
      </c>
      <c r="M87" s="675" t="s">
        <v>258</v>
      </c>
      <c r="N87" s="141" t="s">
        <v>785</v>
      </c>
      <c r="O87" s="141" t="s">
        <v>786</v>
      </c>
      <c r="P87" s="141" t="s">
        <v>124</v>
      </c>
      <c r="Q87" s="270" t="s">
        <v>787</v>
      </c>
      <c r="R87" s="739" t="s">
        <v>100</v>
      </c>
      <c r="S87" s="749" t="s">
        <v>262</v>
      </c>
      <c r="T87" s="20" t="s">
        <v>127</v>
      </c>
      <c r="U87" s="7">
        <v>88</v>
      </c>
      <c r="V87" s="52">
        <v>44909</v>
      </c>
      <c r="W87" s="26" t="str">
        <f>IF(U87="","",_xlfn.CONCAT(T87," nº ",U87,", ","de ",TEXT(V87,"dd/mm/aaaa")))</f>
        <v>Termo de Abertura de Processo (TAP) nº 88, de 14/12/2022</v>
      </c>
      <c r="X87" s="30" t="s">
        <v>788</v>
      </c>
      <c r="Y87" s="7" t="str">
        <f t="shared" si="45"/>
        <v xml:space="preserve">Dispensa da AIR; Realização da CP; ARR não obrigatória </v>
      </c>
      <c r="Z87" s="128" t="s">
        <v>192</v>
      </c>
      <c r="AA87" s="7" t="s">
        <v>525</v>
      </c>
      <c r="AB87" s="128"/>
      <c r="AC87" s="128"/>
      <c r="AE87" s="471"/>
      <c r="AF87" s="146"/>
      <c r="AG87" s="188"/>
      <c r="AH87" s="141" t="str">
        <f>IF(AG87="","",_xlfn.CONCAT(AF87," ","de ",TEXT(AG87,"dd/mm/aaaa")))</f>
        <v/>
      </c>
      <c r="AI87" s="30"/>
      <c r="AJ87" s="128" t="s">
        <v>108</v>
      </c>
      <c r="AK87" s="463"/>
      <c r="AL87" s="11"/>
      <c r="AM87" s="10"/>
      <c r="AN87" s="10"/>
      <c r="AO87" s="10"/>
      <c r="AR87" s="11"/>
      <c r="AS87" s="10"/>
      <c r="AT87" s="10"/>
      <c r="AU87" s="10"/>
      <c r="AX87" s="129" t="s">
        <v>109</v>
      </c>
      <c r="AY87" s="8"/>
      <c r="AZ87" s="6" t="s">
        <v>110</v>
      </c>
      <c r="BA87" s="421">
        <v>1134</v>
      </c>
      <c r="BB87" s="31">
        <v>44918</v>
      </c>
      <c r="BC87" s="31">
        <v>44930</v>
      </c>
      <c r="BD87" s="31">
        <v>44991</v>
      </c>
      <c r="BE87" s="8">
        <v>60</v>
      </c>
      <c r="BF87" s="8" t="str">
        <f>IF(BA87="","",_xlfn.CONCAT("Consulta Pública"," nº ",BA87,", de ",TEXT(BB87,"dd/mm/aaaa")))</f>
        <v>Consulta Pública nº 1134, de 23/12/2022</v>
      </c>
      <c r="BG87" s="134" t="s">
        <v>789</v>
      </c>
      <c r="BH87" s="219"/>
      <c r="BJ87" s="10"/>
      <c r="BK87" s="10"/>
      <c r="BL87" s="10"/>
      <c r="BN87" s="4" t="str">
        <f>IF(BI87="","",_xlfn.CONCAT("Consulta Pública"," nº ",BI87,", de ",TEXT(BJ87,"dd/mm/aaaa")))</f>
        <v/>
      </c>
      <c r="BP87" s="8"/>
      <c r="BQ87" s="8"/>
      <c r="BR87" s="31"/>
      <c r="BS87" s="31"/>
      <c r="BT87" s="25" t="str">
        <f>IF(BQ87="","",_xlfn.CONCAT(BP87," nº ",BQ87,", de ",TEXT(BR87,"dd/mm/aaaa")))</f>
        <v/>
      </c>
      <c r="BU87" s="196"/>
    </row>
    <row r="88" spans="1:73" s="4" customFormat="1" ht="365.1" customHeight="1" thickBot="1" x14ac:dyDescent="0.35">
      <c r="A88" s="63" t="s">
        <v>700</v>
      </c>
      <c r="B88" s="63" t="s">
        <v>790</v>
      </c>
      <c r="C88" s="648" t="s">
        <v>791</v>
      </c>
      <c r="D88" s="86" t="s">
        <v>792</v>
      </c>
      <c r="E88" s="86" t="s">
        <v>793</v>
      </c>
      <c r="F88" s="63" t="s">
        <v>225</v>
      </c>
      <c r="G88" s="63" t="s">
        <v>794</v>
      </c>
      <c r="H88" s="151" t="s">
        <v>90</v>
      </c>
      <c r="I88" s="661" t="s">
        <v>795</v>
      </c>
      <c r="J88" s="151" t="s">
        <v>154</v>
      </c>
      <c r="K88" s="151" t="s">
        <v>155</v>
      </c>
      <c r="L88" s="314" t="s">
        <v>156</v>
      </c>
      <c r="M88" s="660" t="s">
        <v>209</v>
      </c>
      <c r="N88" s="151" t="s">
        <v>796</v>
      </c>
      <c r="O88" s="151" t="s">
        <v>797</v>
      </c>
      <c r="P88" s="151" t="s">
        <v>124</v>
      </c>
      <c r="Q88" s="151" t="s">
        <v>798</v>
      </c>
      <c r="R88" s="738" t="s">
        <v>100</v>
      </c>
      <c r="S88" s="738" t="s">
        <v>459</v>
      </c>
      <c r="T88" s="151" t="s">
        <v>127</v>
      </c>
      <c r="U88" s="138">
        <v>72</v>
      </c>
      <c r="V88" s="139">
        <v>43992</v>
      </c>
      <c r="W88" s="151" t="str">
        <f t="shared" si="44"/>
        <v>Termo de Abertura de Processo (TAP) nº 72, de 10/06/2020</v>
      </c>
      <c r="X88" s="252" t="s">
        <v>799</v>
      </c>
      <c r="Y88" s="63" t="str">
        <f t="shared" si="45"/>
        <v xml:space="preserve">Realização da AIR; Realização da CP; ARR não obrigatória </v>
      </c>
      <c r="Z88" s="63" t="s">
        <v>104</v>
      </c>
      <c r="AA88" s="151"/>
      <c r="AB88" s="151"/>
      <c r="AC88" s="151"/>
      <c r="AD88" s="248"/>
      <c r="AE88" s="242"/>
      <c r="AF88" s="204"/>
      <c r="AG88" s="255"/>
      <c r="AH88" s="243" t="str">
        <f t="shared" si="49"/>
        <v/>
      </c>
      <c r="AI88" s="63"/>
      <c r="AJ88" s="63" t="s">
        <v>108</v>
      </c>
      <c r="AK88" s="63"/>
      <c r="AL88" s="96"/>
      <c r="AM88" s="97"/>
      <c r="AN88" s="97"/>
      <c r="AO88" s="97"/>
      <c r="AP88" s="87"/>
      <c r="AQ88" s="87"/>
      <c r="AR88" s="96"/>
      <c r="AS88" s="97"/>
      <c r="AT88" s="97"/>
      <c r="AU88" s="97"/>
      <c r="AV88" s="87"/>
      <c r="AW88" s="87"/>
      <c r="AX88" s="63" t="s">
        <v>109</v>
      </c>
      <c r="AY88" s="62"/>
      <c r="AZ88" s="86"/>
      <c r="BA88" s="62"/>
      <c r="BB88" s="99"/>
      <c r="BC88" s="99"/>
      <c r="BD88" s="99"/>
      <c r="BE88" s="87"/>
      <c r="BF88" s="63" t="str">
        <f t="shared" si="23"/>
        <v/>
      </c>
      <c r="BG88" s="55"/>
      <c r="BH88" s="86"/>
      <c r="BI88" s="87"/>
      <c r="BJ88" s="97"/>
      <c r="BK88" s="97"/>
      <c r="BL88" s="97"/>
      <c r="BM88" s="87"/>
      <c r="BN88" s="87" t="str">
        <f t="shared" si="50"/>
        <v/>
      </c>
      <c r="BO88" s="87"/>
      <c r="BP88" s="87"/>
      <c r="BQ88" s="62"/>
      <c r="BR88" s="99"/>
      <c r="BS88" s="99"/>
      <c r="BT88" s="98" t="str">
        <f t="shared" si="51"/>
        <v/>
      </c>
      <c r="BU88" s="100"/>
    </row>
    <row r="89" spans="1:73" s="4" customFormat="1" ht="365.1" customHeight="1" thickBot="1" x14ac:dyDescent="0.35">
      <c r="A89" s="63" t="s">
        <v>700</v>
      </c>
      <c r="B89" s="63" t="s">
        <v>790</v>
      </c>
      <c r="C89" s="648" t="s">
        <v>791</v>
      </c>
      <c r="D89" s="86" t="s">
        <v>792</v>
      </c>
      <c r="E89" s="86" t="s">
        <v>793</v>
      </c>
      <c r="F89" s="63" t="s">
        <v>225</v>
      </c>
      <c r="G89" s="63" t="s">
        <v>794</v>
      </c>
      <c r="H89" s="151" t="s">
        <v>90</v>
      </c>
      <c r="I89" s="664"/>
      <c r="J89" s="151" t="s">
        <v>154</v>
      </c>
      <c r="K89" s="151" t="s">
        <v>155</v>
      </c>
      <c r="L89" s="314" t="s">
        <v>156</v>
      </c>
      <c r="M89" s="660" t="s">
        <v>209</v>
      </c>
      <c r="N89" s="151" t="s">
        <v>800</v>
      </c>
      <c r="O89" s="324" t="s">
        <v>801</v>
      </c>
      <c r="P89" s="151" t="s">
        <v>124</v>
      </c>
      <c r="Q89" s="330" t="s">
        <v>802</v>
      </c>
      <c r="R89" s="739" t="s">
        <v>100</v>
      </c>
      <c r="S89" s="734" t="s">
        <v>457</v>
      </c>
      <c r="T89" s="332"/>
      <c r="U89" s="138"/>
      <c r="V89" s="139"/>
      <c r="W89" s="243" t="str">
        <f t="shared" si="44"/>
        <v/>
      </c>
      <c r="X89" s="252"/>
      <c r="Y89" s="63" t="str">
        <f t="shared" si="45"/>
        <v/>
      </c>
      <c r="Z89" s="151"/>
      <c r="AA89" s="151"/>
      <c r="AB89" s="248"/>
      <c r="AC89" s="248"/>
      <c r="AD89" s="248"/>
      <c r="AE89" s="90"/>
      <c r="AF89" s="204"/>
      <c r="AG89" s="255"/>
      <c r="AH89" s="243" t="str">
        <f t="shared" si="49"/>
        <v/>
      </c>
      <c r="AI89" s="63"/>
      <c r="AJ89" s="63"/>
      <c r="AK89" s="63"/>
      <c r="AL89" s="96"/>
      <c r="AM89" s="54"/>
      <c r="AN89" s="54"/>
      <c r="AO89" s="54"/>
      <c r="AP89" s="87"/>
      <c r="AQ89" s="87"/>
      <c r="AR89" s="96"/>
      <c r="AS89" s="97"/>
      <c r="AT89" s="97"/>
      <c r="AU89" s="97"/>
      <c r="AV89" s="87"/>
      <c r="AW89" s="87"/>
      <c r="AX89" s="87"/>
      <c r="AY89" s="87"/>
      <c r="AZ89" s="86"/>
      <c r="BA89" s="62"/>
      <c r="BB89" s="99"/>
      <c r="BC89" s="99"/>
      <c r="BD89" s="99"/>
      <c r="BE89" s="87"/>
      <c r="BF89" s="62" t="str">
        <f t="shared" si="23"/>
        <v/>
      </c>
      <c r="BG89" s="55"/>
      <c r="BH89" s="86"/>
      <c r="BI89" s="87"/>
      <c r="BJ89" s="97"/>
      <c r="BK89" s="97"/>
      <c r="BL89" s="97"/>
      <c r="BM89" s="87"/>
      <c r="BN89" s="87" t="str">
        <f t="shared" si="50"/>
        <v/>
      </c>
      <c r="BO89" s="87"/>
      <c r="BP89" s="87"/>
      <c r="BQ89" s="328"/>
      <c r="BR89" s="375"/>
      <c r="BS89" s="53"/>
      <c r="BT89" s="98" t="str">
        <f t="shared" si="51"/>
        <v/>
      </c>
      <c r="BU89" s="100"/>
    </row>
    <row r="90" spans="1:73" s="4" customFormat="1" ht="365.1" customHeight="1" x14ac:dyDescent="0.3">
      <c r="A90" s="63" t="s">
        <v>700</v>
      </c>
      <c r="B90" s="63" t="s">
        <v>790</v>
      </c>
      <c r="C90" s="648" t="s">
        <v>791</v>
      </c>
      <c r="D90" s="86" t="s">
        <v>792</v>
      </c>
      <c r="E90" s="86" t="s">
        <v>793</v>
      </c>
      <c r="F90" s="63" t="s">
        <v>225</v>
      </c>
      <c r="G90" s="63" t="s">
        <v>794</v>
      </c>
      <c r="H90" s="151" t="s">
        <v>90</v>
      </c>
      <c r="I90" s="662"/>
      <c r="J90" s="151" t="s">
        <v>154</v>
      </c>
      <c r="K90" s="151" t="s">
        <v>155</v>
      </c>
      <c r="L90" s="694" t="s">
        <v>156</v>
      </c>
      <c r="M90" s="675"/>
      <c r="N90" s="141" t="s">
        <v>803</v>
      </c>
      <c r="O90" s="445" t="s">
        <v>804</v>
      </c>
      <c r="P90" s="141" t="s">
        <v>98</v>
      </c>
      <c r="Q90" s="446"/>
      <c r="R90" s="739" t="s">
        <v>100</v>
      </c>
      <c r="S90" s="749" t="s">
        <v>457</v>
      </c>
      <c r="T90" s="172"/>
      <c r="U90" s="141"/>
      <c r="V90" s="188"/>
      <c r="W90" s="140" t="str">
        <f>IF(U90="","",_xlfn.CONCAT(T90," nº ",U90,", ","de ",TEXT(V90,"dd/mm/aaaa")))</f>
        <v/>
      </c>
      <c r="X90" s="150"/>
      <c r="Y90" s="63" t="str">
        <f t="shared" si="45"/>
        <v/>
      </c>
      <c r="Z90" s="141"/>
      <c r="AA90" s="141"/>
      <c r="AB90" s="189"/>
      <c r="AC90" s="189"/>
      <c r="AD90" s="189"/>
      <c r="AE90" s="9"/>
      <c r="AF90" s="146"/>
      <c r="AG90" s="261"/>
      <c r="AH90" s="140" t="str">
        <f>IF(AG90="","",_xlfn.CONCAT(AF90," ","de ",TEXT(AG90,"dd/mm/aaaa")))</f>
        <v/>
      </c>
      <c r="AI90" s="7"/>
      <c r="AJ90" s="7"/>
      <c r="AK90" s="7"/>
      <c r="AL90" s="11"/>
      <c r="AM90" s="10"/>
      <c r="AN90" s="10"/>
      <c r="AO90" s="10"/>
      <c r="AR90" s="11"/>
      <c r="AS90" s="10"/>
      <c r="AT90" s="10"/>
      <c r="AU90" s="10"/>
      <c r="AZ90" s="6"/>
      <c r="BA90" s="8"/>
      <c r="BB90" s="31"/>
      <c r="BC90" s="31"/>
      <c r="BD90" s="31"/>
      <c r="BF90" s="8" t="str">
        <f>IF(BA90="","",_xlfn.CONCAT("Consulta Pública"," nº ",BA90,", de ",TEXT(BB90,"dd/mm/aaaa")))</f>
        <v/>
      </c>
      <c r="BG90" s="26"/>
      <c r="BH90" s="6"/>
      <c r="BJ90" s="10"/>
      <c r="BK90" s="10"/>
      <c r="BL90" s="10"/>
      <c r="BN90" s="4" t="str">
        <f>IF(BI90="","",_xlfn.CONCAT("Consulta Pública"," nº ",BI90,", de ",TEXT(BJ90,"dd/mm/aaaa")))</f>
        <v/>
      </c>
      <c r="BQ90" s="8"/>
      <c r="BR90" s="31"/>
      <c r="BS90" s="31"/>
      <c r="BT90" s="25" t="str">
        <f>IF(BQ90="","",_xlfn.CONCAT(BP90," nº ",BQ90,", de ",TEXT(BR90,"dd/mm/aaaa")))</f>
        <v/>
      </c>
      <c r="BU90" s="22"/>
    </row>
    <row r="91" spans="1:73" s="4" customFormat="1" ht="365.1" customHeight="1" x14ac:dyDescent="0.3">
      <c r="A91" s="63" t="s">
        <v>700</v>
      </c>
      <c r="B91" s="63" t="s">
        <v>790</v>
      </c>
      <c r="C91" s="648" t="s">
        <v>791</v>
      </c>
      <c r="D91" s="86" t="s">
        <v>792</v>
      </c>
      <c r="E91" s="86" t="s">
        <v>793</v>
      </c>
      <c r="F91" s="63" t="s">
        <v>225</v>
      </c>
      <c r="G91" s="63" t="s">
        <v>794</v>
      </c>
      <c r="H91" s="151" t="s">
        <v>90</v>
      </c>
      <c r="I91" s="662"/>
      <c r="J91" s="151" t="s">
        <v>154</v>
      </c>
      <c r="K91" s="151" t="s">
        <v>155</v>
      </c>
      <c r="L91" s="694" t="s">
        <v>156</v>
      </c>
      <c r="M91" s="675"/>
      <c r="N91" s="141" t="s">
        <v>805</v>
      </c>
      <c r="O91" s="7" t="s">
        <v>806</v>
      </c>
      <c r="P91" s="7" t="s">
        <v>124</v>
      </c>
      <c r="Q91" s="151" t="s">
        <v>798</v>
      </c>
      <c r="R91" s="737" t="s">
        <v>100</v>
      </c>
      <c r="S91" s="749" t="s">
        <v>457</v>
      </c>
      <c r="T91" s="172"/>
      <c r="U91" s="141"/>
      <c r="V91" s="188"/>
      <c r="W91" s="140" t="str">
        <f>IF(U91="","",_xlfn.CONCAT(T91," nº ",U91,", ","de ",TEXT(V91,"dd/mm/aaaa")))</f>
        <v/>
      </c>
      <c r="X91" s="591"/>
      <c r="Y91" s="7" t="str">
        <f t="shared" si="45"/>
        <v/>
      </c>
      <c r="Z91" s="186"/>
      <c r="AA91" s="141"/>
      <c r="AB91" s="186"/>
      <c r="AC91" s="186"/>
      <c r="AD91" s="189"/>
      <c r="AE91" s="592"/>
      <c r="AF91" s="146"/>
      <c r="AG91" s="261"/>
      <c r="AH91" s="140" t="str">
        <f>IF(AG91="","",_xlfn.CONCAT(AF91," ","de ",TEXT(AG91,"dd/mm/aaaa")))</f>
        <v/>
      </c>
      <c r="AI91" s="7"/>
      <c r="AJ91" s="128"/>
      <c r="AK91" s="128"/>
      <c r="AL91" s="11"/>
      <c r="AM91" s="10"/>
      <c r="AN91" s="10"/>
      <c r="AO91" s="10"/>
      <c r="AR91" s="11"/>
      <c r="AS91" s="10"/>
      <c r="AT91" s="10"/>
      <c r="AU91" s="10"/>
      <c r="AX91" s="216"/>
      <c r="AZ91" s="6"/>
      <c r="BA91" s="8"/>
      <c r="BB91" s="31"/>
      <c r="BC91" s="31"/>
      <c r="BD91" s="31"/>
      <c r="BF91" s="8" t="str">
        <f>IF(BA91="","",_xlfn.CONCAT("Consulta Pública"," nº ",BA91,", de ",TEXT(BB91,"dd/mm/aaaa")))</f>
        <v/>
      </c>
      <c r="BG91" s="26"/>
      <c r="BH91" s="219"/>
      <c r="BJ91" s="10"/>
      <c r="BK91" s="10"/>
      <c r="BL91" s="10"/>
      <c r="BN91" s="4" t="str">
        <f>IF(BI91="","",_xlfn.CONCAT("Consulta Pública"," nº ",BI91,", de ",TEXT(BJ91,"dd/mm/aaaa")))</f>
        <v/>
      </c>
      <c r="BQ91" s="8"/>
      <c r="BR91" s="31"/>
      <c r="BS91" s="31"/>
      <c r="BT91" s="25" t="str">
        <f>IF(BQ91="","",_xlfn.CONCAT(BP91," nº ",BQ91,", de ",TEXT(BR91,"dd/mm/aaaa")))</f>
        <v/>
      </c>
      <c r="BU91" s="22"/>
    </row>
    <row r="92" spans="1:73" s="4" customFormat="1" ht="365.1" customHeight="1" thickBot="1" x14ac:dyDescent="0.35">
      <c r="A92" s="63" t="s">
        <v>700</v>
      </c>
      <c r="B92" s="63" t="s">
        <v>790</v>
      </c>
      <c r="C92" s="648" t="s">
        <v>791</v>
      </c>
      <c r="D92" s="86" t="s">
        <v>792</v>
      </c>
      <c r="E92" s="86" t="s">
        <v>793</v>
      </c>
      <c r="F92" s="63" t="s">
        <v>225</v>
      </c>
      <c r="G92" s="63" t="s">
        <v>794</v>
      </c>
      <c r="H92" s="151" t="s">
        <v>90</v>
      </c>
      <c r="I92" s="662" t="s">
        <v>807</v>
      </c>
      <c r="J92" s="151" t="s">
        <v>154</v>
      </c>
      <c r="K92" s="151" t="s">
        <v>155</v>
      </c>
      <c r="L92" s="694" t="s">
        <v>156</v>
      </c>
      <c r="M92" s="675" t="s">
        <v>275</v>
      </c>
      <c r="N92" s="141" t="s">
        <v>808</v>
      </c>
      <c r="O92" s="7" t="s">
        <v>809</v>
      </c>
      <c r="P92" s="7" t="s">
        <v>124</v>
      </c>
      <c r="Q92" s="151" t="s">
        <v>810</v>
      </c>
      <c r="R92" s="737" t="s">
        <v>100</v>
      </c>
      <c r="S92" s="751" t="s">
        <v>126</v>
      </c>
      <c r="T92" s="172" t="s">
        <v>127</v>
      </c>
      <c r="U92" s="141">
        <v>62</v>
      </c>
      <c r="V92" s="188">
        <v>45160</v>
      </c>
      <c r="W92" s="140" t="str">
        <f>IF(U92="","",_xlfn.CONCAT(T92," nº ",U92,", ","de ",TEXT(V92,"dd/mm/aaaa")))</f>
        <v>Termo de Abertura de Processo (TAP) nº 62, de 22/08/2023</v>
      </c>
      <c r="X92" s="252" t="s">
        <v>811</v>
      </c>
      <c r="Y92" s="7" t="str">
        <f>_xlfn.LET(_xlpm.CONCATENADO, Z92&amp;IF(AX92&lt;&gt;"","; ","")&amp;AX92&amp;IF(AK92&lt;&gt;"","; ","")&amp;AK92, IF(R92&lt;&gt;"Guia", _xlpm.CONCATENADO, "Fluxo específico de guia"))</f>
        <v xml:space="preserve">Dispensa da AIR; Realização da CP; ARR não obrigatória </v>
      </c>
      <c r="Z92" s="186" t="s">
        <v>192</v>
      </c>
      <c r="AA92" s="141" t="s">
        <v>306</v>
      </c>
      <c r="AB92" s="186"/>
      <c r="AC92" s="186"/>
      <c r="AD92" s="189"/>
      <c r="AE92" s="592"/>
      <c r="AF92" s="146"/>
      <c r="AG92" s="261"/>
      <c r="AH92" s="140" t="str">
        <f>IF(AG92="","",_xlfn.CONCAT(AF92," ","de ",TEXT(AG92,"dd/mm/aaaa")))</f>
        <v/>
      </c>
      <c r="AI92" s="7"/>
      <c r="AJ92" s="128"/>
      <c r="AK92" s="128" t="s">
        <v>108</v>
      </c>
      <c r="AL92" s="11"/>
      <c r="AM92" s="10"/>
      <c r="AN92" s="10"/>
      <c r="AO92" s="10"/>
      <c r="AR92" s="11"/>
      <c r="AS92" s="10"/>
      <c r="AT92" s="10"/>
      <c r="AU92" s="10"/>
      <c r="AX92" s="129" t="s">
        <v>109</v>
      </c>
      <c r="AZ92" s="6" t="s">
        <v>110</v>
      </c>
      <c r="BA92" s="8">
        <v>1197</v>
      </c>
      <c r="BB92" s="31">
        <v>45160</v>
      </c>
      <c r="BC92" s="31">
        <v>45168</v>
      </c>
      <c r="BD92" s="31">
        <v>45182</v>
      </c>
      <c r="BE92" s="8">
        <v>15</v>
      </c>
      <c r="BF92" s="8" t="str">
        <f>IF(BA92="","",_xlfn.CONCAT("Consulta Pública"," nº ",BA92,", de ",TEXT(BB92,"dd/mm/aaaa")))</f>
        <v>Consulta Pública nº 1197, de 22/08/2023</v>
      </c>
      <c r="BG92" s="134" t="s">
        <v>812</v>
      </c>
      <c r="BH92" s="219"/>
      <c r="BJ92" s="10"/>
      <c r="BK92" s="10"/>
      <c r="BL92" s="10"/>
      <c r="BN92" s="4" t="str">
        <f>IF(BI92="","",_xlfn.CONCAT("Consulta Pública"," nº ",BI92,", de ",TEXT(BJ92,"dd/mm/aaaa")))</f>
        <v/>
      </c>
      <c r="BP92" s="4" t="s">
        <v>139</v>
      </c>
      <c r="BQ92" s="8">
        <v>829</v>
      </c>
      <c r="BR92" s="31">
        <v>45261</v>
      </c>
      <c r="BS92" s="31">
        <v>45266</v>
      </c>
      <c r="BT92" s="25" t="str">
        <f>IF(BQ92="","",_xlfn.CONCAT(BP92," nº ",BQ92,", de ",TEXT(BR92,"dd/mm/aaaa")))</f>
        <v>RDC nº 829, de 01/12/2023</v>
      </c>
      <c r="BU92" s="196" t="s">
        <v>813</v>
      </c>
    </row>
    <row r="93" spans="1:73" s="4" customFormat="1" ht="365.1" customHeight="1" thickBot="1" x14ac:dyDescent="0.35">
      <c r="A93" s="15" t="s">
        <v>700</v>
      </c>
      <c r="B93" s="15" t="s">
        <v>814</v>
      </c>
      <c r="C93" s="651" t="s">
        <v>815</v>
      </c>
      <c r="D93" s="19" t="s">
        <v>816</v>
      </c>
      <c r="E93" s="19" t="s">
        <v>817</v>
      </c>
      <c r="F93" s="15" t="s">
        <v>335</v>
      </c>
      <c r="G93" s="15" t="s">
        <v>818</v>
      </c>
      <c r="H93" s="141" t="s">
        <v>90</v>
      </c>
      <c r="I93" s="663" t="s">
        <v>819</v>
      </c>
      <c r="J93" s="147" t="s">
        <v>154</v>
      </c>
      <c r="K93" s="151" t="s">
        <v>155</v>
      </c>
      <c r="L93" s="694" t="s">
        <v>156</v>
      </c>
      <c r="M93" s="660" t="s">
        <v>209</v>
      </c>
      <c r="N93" s="151" t="s">
        <v>820</v>
      </c>
      <c r="O93" s="141" t="s">
        <v>821</v>
      </c>
      <c r="P93" s="141" t="s">
        <v>124</v>
      </c>
      <c r="Q93" s="270" t="s">
        <v>822</v>
      </c>
      <c r="R93" s="738" t="s">
        <v>100</v>
      </c>
      <c r="S93" s="752" t="s">
        <v>212</v>
      </c>
      <c r="T93" s="159" t="s">
        <v>127</v>
      </c>
      <c r="U93" s="141">
        <v>15</v>
      </c>
      <c r="V93" s="188">
        <v>43599</v>
      </c>
      <c r="W93" s="141" t="str">
        <f t="shared" si="44"/>
        <v>Termo de Abertura de Processo (TAP) nº 15, de 14/05/2019</v>
      </c>
      <c r="X93" s="30" t="s">
        <v>823</v>
      </c>
      <c r="Y93" s="63" t="str">
        <f t="shared" ref="Y93:Y156" si="52">_xlfn.LET(_xlpm.CONCATENADO, Z93&amp;IF(AX93&lt;&gt;"","; ","")&amp;AX93&amp;IF(AJ93&lt;&gt;"","; ","")&amp;AJ93, IF(R93&lt;&gt;"Guia", _xlpm.CONCATENADO, "Fluxo específico de guia"))</f>
        <v xml:space="preserve">Realização da AIR; Realização da CP; ARR não obrigatória </v>
      </c>
      <c r="Z93" s="63" t="s">
        <v>104</v>
      </c>
      <c r="AA93" s="7"/>
      <c r="AB93" s="29"/>
      <c r="AC93" s="29"/>
      <c r="AE93" s="253"/>
      <c r="AF93" s="8"/>
      <c r="AG93" s="10"/>
      <c r="AH93" s="26" t="str">
        <f t="shared" si="49"/>
        <v/>
      </c>
      <c r="AI93" s="7"/>
      <c r="AJ93" s="63" t="s">
        <v>108</v>
      </c>
      <c r="AK93" s="7"/>
      <c r="AL93" s="11"/>
      <c r="AM93" s="10"/>
      <c r="AN93" s="10"/>
      <c r="AO93" s="10"/>
      <c r="AR93" s="11"/>
      <c r="AS93" s="10"/>
      <c r="AT93" s="10"/>
      <c r="AU93" s="10"/>
      <c r="AX93" s="63" t="s">
        <v>109</v>
      </c>
      <c r="AZ93" s="6"/>
      <c r="BA93" s="8"/>
      <c r="BB93" s="31"/>
      <c r="BC93" s="31"/>
      <c r="BD93" s="31"/>
      <c r="BF93" s="7" t="str">
        <f t="shared" ref="BF93:BF143" si="53">IF(BA93="","",_xlfn.CONCAT("Consulta Pública"," nº ",BA93,", de ",TEXT(BB93,"dd/mm/aaaa")))</f>
        <v/>
      </c>
      <c r="BG93" s="26"/>
      <c r="BH93" s="6"/>
      <c r="BJ93" s="10"/>
      <c r="BK93" s="10"/>
      <c r="BL93" s="10"/>
      <c r="BN93" s="4" t="str">
        <f t="shared" si="50"/>
        <v/>
      </c>
      <c r="BQ93" s="372"/>
      <c r="BR93" s="379"/>
      <c r="BS93" s="53"/>
      <c r="BT93" s="25" t="str">
        <f t="shared" si="51"/>
        <v/>
      </c>
      <c r="BU93" s="22"/>
    </row>
    <row r="94" spans="1:73" s="4" customFormat="1" ht="365.1" customHeight="1" thickBot="1" x14ac:dyDescent="0.35">
      <c r="A94" s="15" t="s">
        <v>700</v>
      </c>
      <c r="B94" s="147" t="s">
        <v>814</v>
      </c>
      <c r="C94" s="651" t="s">
        <v>815</v>
      </c>
      <c r="D94" s="19" t="s">
        <v>816</v>
      </c>
      <c r="E94" s="19" t="s">
        <v>817</v>
      </c>
      <c r="F94" s="15" t="s">
        <v>335</v>
      </c>
      <c r="G94" s="15" t="s">
        <v>818</v>
      </c>
      <c r="H94" s="141" t="s">
        <v>90</v>
      </c>
      <c r="I94" s="663" t="s">
        <v>824</v>
      </c>
      <c r="J94" s="147" t="s">
        <v>154</v>
      </c>
      <c r="K94" s="151" t="s">
        <v>155</v>
      </c>
      <c r="L94" s="697" t="s">
        <v>156</v>
      </c>
      <c r="M94" s="660" t="s">
        <v>258</v>
      </c>
      <c r="N94" s="151" t="s">
        <v>825</v>
      </c>
      <c r="O94" s="155" t="s">
        <v>826</v>
      </c>
      <c r="P94" s="141" t="s">
        <v>124</v>
      </c>
      <c r="Q94" s="122" t="s">
        <v>827</v>
      </c>
      <c r="R94" s="739" t="s">
        <v>100</v>
      </c>
      <c r="S94" s="752" t="s">
        <v>262</v>
      </c>
      <c r="T94" s="159" t="s">
        <v>127</v>
      </c>
      <c r="U94" s="138">
        <v>5</v>
      </c>
      <c r="V94" s="139">
        <v>44601</v>
      </c>
      <c r="W94" s="141" t="str">
        <f t="shared" si="44"/>
        <v>Termo de Abertura de Processo (TAP) nº 5, de 09/02/2022</v>
      </c>
      <c r="X94" s="307" t="s">
        <v>828</v>
      </c>
      <c r="Y94" s="63" t="str">
        <f t="shared" si="52"/>
        <v xml:space="preserve">Dispensa da AIR; Realização da CP; ARR não obrigatória </v>
      </c>
      <c r="Z94" s="63" t="s">
        <v>192</v>
      </c>
      <c r="AA94" s="7" t="s">
        <v>525</v>
      </c>
      <c r="AB94" s="29"/>
      <c r="AC94" s="29"/>
      <c r="AD94" s="25" t="s">
        <v>775</v>
      </c>
      <c r="AE94" s="253"/>
      <c r="AF94" s="8"/>
      <c r="AG94" s="10"/>
      <c r="AH94" s="26" t="str">
        <f t="shared" si="49"/>
        <v/>
      </c>
      <c r="AI94" s="7"/>
      <c r="AJ94" s="63" t="s">
        <v>108</v>
      </c>
      <c r="AK94" s="7"/>
      <c r="AL94" s="11"/>
      <c r="AM94" s="54"/>
      <c r="AN94" s="54"/>
      <c r="AO94" s="54"/>
      <c r="AR94" s="11"/>
      <c r="AS94" s="10"/>
      <c r="AT94" s="10"/>
      <c r="AU94" s="10"/>
      <c r="AX94" s="98" t="s">
        <v>109</v>
      </c>
      <c r="AZ94" s="6" t="s">
        <v>110</v>
      </c>
      <c r="BA94" s="8">
        <v>1071</v>
      </c>
      <c r="BB94" s="408">
        <v>44594</v>
      </c>
      <c r="BC94" s="31">
        <v>44608</v>
      </c>
      <c r="BD94" s="31">
        <v>44669</v>
      </c>
      <c r="BE94" s="8">
        <v>60</v>
      </c>
      <c r="BF94" s="8" t="str">
        <f t="shared" si="53"/>
        <v>Consulta Pública nº 1071, de 02/02/2022</v>
      </c>
      <c r="BG94" s="134" t="s">
        <v>829</v>
      </c>
      <c r="BH94" s="6"/>
      <c r="BJ94" s="10"/>
      <c r="BK94" s="10"/>
      <c r="BL94" s="10"/>
      <c r="BN94" s="4" t="str">
        <f t="shared" si="50"/>
        <v/>
      </c>
      <c r="BQ94" s="328"/>
      <c r="BR94" s="375"/>
      <c r="BS94" s="53"/>
      <c r="BT94" s="25" t="str">
        <f t="shared" si="51"/>
        <v/>
      </c>
      <c r="BU94" s="22"/>
    </row>
    <row r="95" spans="1:73" s="4" customFormat="1" ht="318" customHeight="1" thickBot="1" x14ac:dyDescent="0.35">
      <c r="A95" s="63" t="s">
        <v>700</v>
      </c>
      <c r="B95" s="63" t="s">
        <v>814</v>
      </c>
      <c r="C95" s="648" t="s">
        <v>815</v>
      </c>
      <c r="D95" s="86" t="s">
        <v>816</v>
      </c>
      <c r="E95" s="86" t="s">
        <v>817</v>
      </c>
      <c r="F95" s="63" t="s">
        <v>335</v>
      </c>
      <c r="G95" s="63" t="s">
        <v>818</v>
      </c>
      <c r="H95" s="151" t="s">
        <v>90</v>
      </c>
      <c r="I95" s="661" t="s">
        <v>830</v>
      </c>
      <c r="J95" s="151" t="s">
        <v>154</v>
      </c>
      <c r="K95" s="151" t="s">
        <v>155</v>
      </c>
      <c r="L95" s="314" t="s">
        <v>156</v>
      </c>
      <c r="M95" s="660" t="s">
        <v>238</v>
      </c>
      <c r="N95" s="151" t="s">
        <v>831</v>
      </c>
      <c r="O95" s="155" t="s">
        <v>832</v>
      </c>
      <c r="P95" s="151" t="s">
        <v>555</v>
      </c>
      <c r="Q95" s="62"/>
      <c r="R95" s="739" t="s">
        <v>555</v>
      </c>
      <c r="S95" s="750" t="s">
        <v>709</v>
      </c>
      <c r="T95" s="151" t="s">
        <v>102</v>
      </c>
      <c r="U95" s="151">
        <v>292</v>
      </c>
      <c r="V95" s="183">
        <v>43431</v>
      </c>
      <c r="W95" s="151" t="str">
        <f t="shared" si="44"/>
        <v>Despacho de Iniciativa (DI) nº 292, de 27/11/2018</v>
      </c>
      <c r="X95" s="89" t="s">
        <v>833</v>
      </c>
      <c r="Y95" s="63" t="str">
        <f t="shared" si="52"/>
        <v>Fluxo específico de guia</v>
      </c>
      <c r="Z95" s="151"/>
      <c r="AA95" s="63"/>
      <c r="AB95" s="104"/>
      <c r="AC95" s="104"/>
      <c r="AD95" s="87"/>
      <c r="AE95" s="90"/>
      <c r="AF95" s="62"/>
      <c r="AG95" s="97"/>
      <c r="AH95" s="55" t="str">
        <f t="shared" si="49"/>
        <v/>
      </c>
      <c r="AI95" s="63"/>
      <c r="AJ95" s="63"/>
      <c r="AK95" s="63"/>
      <c r="AL95" s="256" t="s">
        <v>655</v>
      </c>
      <c r="AM95" s="183">
        <v>44187</v>
      </c>
      <c r="AN95" s="183">
        <v>44187</v>
      </c>
      <c r="AO95" s="183">
        <v>44552</v>
      </c>
      <c r="AP95" s="87"/>
      <c r="AQ95" s="121" t="s">
        <v>834</v>
      </c>
      <c r="AR95" s="96"/>
      <c r="AS95" s="97"/>
      <c r="AT95" s="97"/>
      <c r="AU95" s="97"/>
      <c r="AV95" s="87"/>
      <c r="AW95" s="87"/>
      <c r="AX95" s="87"/>
      <c r="AY95" s="87"/>
      <c r="AZ95" s="86"/>
      <c r="BA95" s="328"/>
      <c r="BB95" s="375"/>
      <c r="BC95" s="375"/>
      <c r="BD95" s="375"/>
      <c r="BE95" s="87"/>
      <c r="BF95" s="62" t="str">
        <f t="shared" si="53"/>
        <v/>
      </c>
      <c r="BG95" s="26"/>
      <c r="BH95" s="86"/>
      <c r="BI95" s="368"/>
      <c r="BJ95" s="362"/>
      <c r="BK95" s="362"/>
      <c r="BL95" s="362"/>
      <c r="BM95" s="87"/>
      <c r="BN95" s="87" t="str">
        <f t="shared" si="50"/>
        <v/>
      </c>
      <c r="BO95" s="87"/>
      <c r="BP95" s="62" t="s">
        <v>555</v>
      </c>
      <c r="BQ95" s="49" t="s">
        <v>835</v>
      </c>
      <c r="BR95" s="115">
        <v>44179</v>
      </c>
      <c r="BS95" s="99"/>
      <c r="BT95" s="98" t="str">
        <f t="shared" si="51"/>
        <v>Guia nº 43.1, de 14/12/2020</v>
      </c>
      <c r="BU95" s="121" t="s">
        <v>834</v>
      </c>
    </row>
    <row r="96" spans="1:73" s="4" customFormat="1" ht="318" customHeight="1" x14ac:dyDescent="0.3">
      <c r="A96" s="63" t="s">
        <v>700</v>
      </c>
      <c r="B96" s="63" t="s">
        <v>814</v>
      </c>
      <c r="C96" s="648" t="s">
        <v>815</v>
      </c>
      <c r="D96" s="86" t="s">
        <v>816</v>
      </c>
      <c r="E96" s="86" t="s">
        <v>817</v>
      </c>
      <c r="F96" s="63" t="s">
        <v>335</v>
      </c>
      <c r="G96" s="63" t="s">
        <v>818</v>
      </c>
      <c r="H96" s="151" t="s">
        <v>90</v>
      </c>
      <c r="I96" s="661"/>
      <c r="J96" s="151" t="s">
        <v>154</v>
      </c>
      <c r="K96" s="151" t="s">
        <v>155</v>
      </c>
      <c r="L96" s="694" t="s">
        <v>156</v>
      </c>
      <c r="M96" s="675"/>
      <c r="N96" s="141" t="s">
        <v>836</v>
      </c>
      <c r="O96" s="141" t="s">
        <v>837</v>
      </c>
      <c r="P96" s="141"/>
      <c r="Q96" s="122"/>
      <c r="R96" s="739" t="s">
        <v>100</v>
      </c>
      <c r="S96" s="752" t="s">
        <v>457</v>
      </c>
      <c r="T96" s="172"/>
      <c r="U96" s="141"/>
      <c r="V96" s="188"/>
      <c r="W96" s="140" t="str">
        <f t="shared" ref="W96:W101" si="54">IF(U96="","",_xlfn.CONCAT(T96," nº ",U96,", ","de ",TEXT(V96,"dd/mm/aaaa")))</f>
        <v/>
      </c>
      <c r="X96" s="30"/>
      <c r="Y96" s="63" t="str">
        <f t="shared" si="52"/>
        <v/>
      </c>
      <c r="Z96" s="141"/>
      <c r="AA96" s="7"/>
      <c r="AE96" s="9"/>
      <c r="AF96" s="8"/>
      <c r="AG96" s="10"/>
      <c r="AH96" s="26" t="str">
        <f t="shared" ref="AH96:AH101" si="55">IF(AG96="","",_xlfn.CONCAT(AF96," ","de ",TEXT(AG96,"dd/mm/aaaa")))</f>
        <v/>
      </c>
      <c r="AI96" s="7"/>
      <c r="AJ96" s="7"/>
      <c r="AK96" s="7"/>
      <c r="AL96" s="11"/>
      <c r="AM96" s="188"/>
      <c r="AN96" s="188"/>
      <c r="AO96" s="188"/>
      <c r="AQ96" s="457"/>
      <c r="AR96" s="11"/>
      <c r="AS96" s="10"/>
      <c r="AT96" s="10"/>
      <c r="AU96" s="10"/>
      <c r="AZ96" s="6"/>
      <c r="BA96" s="8"/>
      <c r="BB96" s="31"/>
      <c r="BC96" s="31"/>
      <c r="BD96" s="31"/>
      <c r="BF96" s="8" t="str">
        <f t="shared" ref="BF96:BF101" si="56">IF(BA96="","",_xlfn.CONCAT("Consulta Pública"," nº ",BA96,", de ",TEXT(BB96,"dd/mm/aaaa")))</f>
        <v/>
      </c>
      <c r="BG96" s="26"/>
      <c r="BH96" s="6"/>
      <c r="BJ96" s="10"/>
      <c r="BK96" s="10"/>
      <c r="BL96" s="10"/>
      <c r="BN96" s="4" t="str">
        <f t="shared" ref="BN96:BN101" si="57">IF(BI96="","",_xlfn.CONCAT("Consulta Pública"," nº ",BI96,", de ",TEXT(BJ96,"dd/mm/aaaa")))</f>
        <v/>
      </c>
      <c r="BP96" s="8"/>
      <c r="BQ96" s="433"/>
      <c r="BR96" s="434"/>
      <c r="BS96" s="31"/>
      <c r="BT96" s="25" t="str">
        <f t="shared" ref="BT96:BT101" si="58">IF(BQ96="","",_xlfn.CONCAT(BP96," nº ",BQ96,", de ",TEXT(BR96,"dd/mm/aaaa")))</f>
        <v/>
      </c>
      <c r="BU96" s="196"/>
    </row>
    <row r="97" spans="1:73" s="4" customFormat="1" ht="318" customHeight="1" x14ac:dyDescent="0.3">
      <c r="A97" s="63" t="s">
        <v>700</v>
      </c>
      <c r="B97" s="63" t="s">
        <v>814</v>
      </c>
      <c r="C97" s="648" t="s">
        <v>815</v>
      </c>
      <c r="D97" s="86" t="s">
        <v>816</v>
      </c>
      <c r="E97" s="86" t="s">
        <v>817</v>
      </c>
      <c r="F97" s="63" t="s">
        <v>335</v>
      </c>
      <c r="G97" s="63" t="s">
        <v>818</v>
      </c>
      <c r="H97" s="151" t="s">
        <v>90</v>
      </c>
      <c r="I97" s="662" t="s">
        <v>838</v>
      </c>
      <c r="J97" s="147" t="s">
        <v>154</v>
      </c>
      <c r="K97" s="147" t="s">
        <v>155</v>
      </c>
      <c r="L97" s="694" t="s">
        <v>156</v>
      </c>
      <c r="M97" s="675" t="s">
        <v>238</v>
      </c>
      <c r="N97" s="141" t="s">
        <v>839</v>
      </c>
      <c r="O97" s="141" t="s">
        <v>840</v>
      </c>
      <c r="P97" s="141" t="s">
        <v>124</v>
      </c>
      <c r="Q97" s="270" t="s">
        <v>822</v>
      </c>
      <c r="R97" s="739" t="s">
        <v>100</v>
      </c>
      <c r="S97" s="752" t="s">
        <v>126</v>
      </c>
      <c r="T97" s="172" t="s">
        <v>127</v>
      </c>
      <c r="U97" s="141">
        <v>9</v>
      </c>
      <c r="V97" s="188">
        <v>44993</v>
      </c>
      <c r="W97" s="140" t="str">
        <f t="shared" si="54"/>
        <v>Termo de Abertura de Processo (TAP) nº 9, de 08/03/2023</v>
      </c>
      <c r="X97" s="30" t="s">
        <v>841</v>
      </c>
      <c r="Y97" s="7" t="str">
        <f t="shared" si="52"/>
        <v xml:space="preserve">Dispensa da AIR; Dispensa da CP; ARR não obrigatória </v>
      </c>
      <c r="Z97" s="186" t="s">
        <v>192</v>
      </c>
      <c r="AA97" s="7" t="s">
        <v>306</v>
      </c>
      <c r="AB97" s="128"/>
      <c r="AC97" s="128"/>
      <c r="AE97" s="471"/>
      <c r="AF97" s="8"/>
      <c r="AG97" s="10"/>
      <c r="AH97" s="26" t="str">
        <f t="shared" si="55"/>
        <v/>
      </c>
      <c r="AI97" s="7"/>
      <c r="AJ97" s="128" t="s">
        <v>108</v>
      </c>
      <c r="AK97" s="128"/>
      <c r="AL97" s="11"/>
      <c r="AM97" s="188"/>
      <c r="AN97" s="188"/>
      <c r="AO97" s="188"/>
      <c r="AQ97" s="457"/>
      <c r="AR97" s="11"/>
      <c r="AS97" s="10"/>
      <c r="AT97" s="10"/>
      <c r="AU97" s="10"/>
      <c r="AX97" s="129" t="s">
        <v>130</v>
      </c>
      <c r="AY97" s="8" t="s">
        <v>194</v>
      </c>
      <c r="AZ97" s="6"/>
      <c r="BA97" s="8"/>
      <c r="BB97" s="31"/>
      <c r="BC97" s="31"/>
      <c r="BD97" s="31"/>
      <c r="BF97" s="8" t="str">
        <f t="shared" si="56"/>
        <v/>
      </c>
      <c r="BG97" s="26"/>
      <c r="BH97" s="219"/>
      <c r="BJ97" s="10"/>
      <c r="BK97" s="10"/>
      <c r="BL97" s="10"/>
      <c r="BN97" s="4" t="str">
        <f t="shared" si="57"/>
        <v/>
      </c>
      <c r="BP97" s="8" t="s">
        <v>139</v>
      </c>
      <c r="BQ97" s="433">
        <v>778</v>
      </c>
      <c r="BR97" s="434">
        <v>44986</v>
      </c>
      <c r="BS97" s="31">
        <v>44993</v>
      </c>
      <c r="BT97" s="25" t="str">
        <f t="shared" si="58"/>
        <v>RDC nº 778, de 01/03/2023</v>
      </c>
      <c r="BU97" s="196" t="s">
        <v>842</v>
      </c>
    </row>
    <row r="98" spans="1:73" s="4" customFormat="1" ht="318" customHeight="1" x14ac:dyDescent="0.3">
      <c r="A98" s="63" t="s">
        <v>700</v>
      </c>
      <c r="B98" s="63" t="s">
        <v>814</v>
      </c>
      <c r="C98" s="648" t="s">
        <v>815</v>
      </c>
      <c r="D98" s="86" t="s">
        <v>816</v>
      </c>
      <c r="E98" s="86" t="s">
        <v>817</v>
      </c>
      <c r="F98" s="63" t="s">
        <v>335</v>
      </c>
      <c r="G98" s="63" t="s">
        <v>818</v>
      </c>
      <c r="H98" s="151" t="s">
        <v>90</v>
      </c>
      <c r="I98" s="662" t="s">
        <v>838</v>
      </c>
      <c r="J98" s="147" t="s">
        <v>154</v>
      </c>
      <c r="K98" s="147" t="s">
        <v>155</v>
      </c>
      <c r="L98" s="694" t="s">
        <v>156</v>
      </c>
      <c r="M98" s="675" t="s">
        <v>238</v>
      </c>
      <c r="N98" s="141" t="s">
        <v>843</v>
      </c>
      <c r="O98" s="141" t="s">
        <v>844</v>
      </c>
      <c r="P98" s="141" t="s">
        <v>124</v>
      </c>
      <c r="Q98" s="270" t="s">
        <v>845</v>
      </c>
      <c r="R98" s="739" t="s">
        <v>100</v>
      </c>
      <c r="S98" s="752" t="s">
        <v>126</v>
      </c>
      <c r="T98" s="172" t="s">
        <v>127</v>
      </c>
      <c r="U98" s="141">
        <v>9</v>
      </c>
      <c r="V98" s="188">
        <v>44993</v>
      </c>
      <c r="W98" s="140" t="str">
        <f t="shared" si="54"/>
        <v>Termo de Abertura de Processo (TAP) nº 9, de 08/03/2023</v>
      </c>
      <c r="X98" s="30" t="s">
        <v>841</v>
      </c>
      <c r="Y98" s="7" t="str">
        <f t="shared" si="52"/>
        <v xml:space="preserve">Dispensa da AIR; Dispensa da CP; ARR não obrigatória </v>
      </c>
      <c r="Z98" s="186" t="s">
        <v>192</v>
      </c>
      <c r="AA98" s="7" t="s">
        <v>306</v>
      </c>
      <c r="AB98" s="128"/>
      <c r="AC98" s="128"/>
      <c r="AE98" s="471"/>
      <c r="AF98" s="8"/>
      <c r="AG98" s="10"/>
      <c r="AH98" s="26" t="str">
        <f t="shared" si="55"/>
        <v/>
      </c>
      <c r="AI98" s="7"/>
      <c r="AJ98" s="128" t="s">
        <v>108</v>
      </c>
      <c r="AK98" s="128"/>
      <c r="AL98" s="11"/>
      <c r="AM98" s="188"/>
      <c r="AN98" s="188"/>
      <c r="AO98" s="188"/>
      <c r="AQ98" s="457"/>
      <c r="AR98" s="11"/>
      <c r="AS98" s="10"/>
      <c r="AT98" s="10"/>
      <c r="AU98" s="10"/>
      <c r="AX98" s="129" t="s">
        <v>130</v>
      </c>
      <c r="AY98" s="8" t="s">
        <v>194</v>
      </c>
      <c r="AZ98" s="6"/>
      <c r="BA98" s="8"/>
      <c r="BB98" s="31"/>
      <c r="BC98" s="31"/>
      <c r="BD98" s="31"/>
      <c r="BF98" s="8" t="str">
        <f t="shared" si="56"/>
        <v/>
      </c>
      <c r="BG98" s="26"/>
      <c r="BH98" s="219"/>
      <c r="BJ98" s="10"/>
      <c r="BK98" s="10"/>
      <c r="BL98" s="10"/>
      <c r="BN98" s="4" t="str">
        <f t="shared" si="57"/>
        <v/>
      </c>
      <c r="BP98" s="8" t="s">
        <v>139</v>
      </c>
      <c r="BQ98" s="433">
        <v>779</v>
      </c>
      <c r="BR98" s="434">
        <v>44986</v>
      </c>
      <c r="BS98" s="31">
        <v>44993</v>
      </c>
      <c r="BT98" s="25" t="str">
        <f t="shared" si="58"/>
        <v>RDC nº 779, de 01/03/2023</v>
      </c>
      <c r="BU98" s="196" t="s">
        <v>846</v>
      </c>
    </row>
    <row r="99" spans="1:73" s="4" customFormat="1" ht="318" customHeight="1" x14ac:dyDescent="0.3">
      <c r="A99" s="63" t="s">
        <v>700</v>
      </c>
      <c r="B99" s="63" t="s">
        <v>814</v>
      </c>
      <c r="C99" s="648" t="s">
        <v>815</v>
      </c>
      <c r="D99" s="86" t="s">
        <v>816</v>
      </c>
      <c r="E99" s="86" t="s">
        <v>817</v>
      </c>
      <c r="F99" s="63" t="s">
        <v>335</v>
      </c>
      <c r="G99" s="63" t="s">
        <v>818</v>
      </c>
      <c r="H99" s="151" t="s">
        <v>90</v>
      </c>
      <c r="I99" s="662" t="s">
        <v>838</v>
      </c>
      <c r="J99" s="147" t="s">
        <v>154</v>
      </c>
      <c r="K99" s="147" t="s">
        <v>155</v>
      </c>
      <c r="L99" s="694" t="s">
        <v>156</v>
      </c>
      <c r="M99" s="675" t="s">
        <v>238</v>
      </c>
      <c r="N99" s="141" t="s">
        <v>847</v>
      </c>
      <c r="O99" s="141" t="s">
        <v>848</v>
      </c>
      <c r="P99" s="141" t="s">
        <v>98</v>
      </c>
      <c r="Q99" s="122"/>
      <c r="R99" s="739" t="s">
        <v>100</v>
      </c>
      <c r="S99" s="752" t="s">
        <v>126</v>
      </c>
      <c r="T99" s="172" t="s">
        <v>127</v>
      </c>
      <c r="U99" s="141">
        <v>9</v>
      </c>
      <c r="V99" s="188">
        <v>44993</v>
      </c>
      <c r="W99" s="140" t="str">
        <f t="shared" si="54"/>
        <v>Termo de Abertura de Processo (TAP) nº 9, de 08/03/2023</v>
      </c>
      <c r="X99" s="30" t="s">
        <v>841</v>
      </c>
      <c r="Y99" s="7" t="str">
        <f t="shared" si="52"/>
        <v xml:space="preserve">Dispensa da AIR; Dispensa da CP; ARR não obrigatória </v>
      </c>
      <c r="Z99" s="186" t="s">
        <v>192</v>
      </c>
      <c r="AA99" s="7" t="s">
        <v>306</v>
      </c>
      <c r="AB99" s="128"/>
      <c r="AC99" s="128"/>
      <c r="AE99" s="471"/>
      <c r="AF99" s="8"/>
      <c r="AG99" s="10"/>
      <c r="AH99" s="26" t="str">
        <f t="shared" si="55"/>
        <v/>
      </c>
      <c r="AI99" s="7"/>
      <c r="AJ99" s="128" t="s">
        <v>108</v>
      </c>
      <c r="AK99" s="128"/>
      <c r="AL99" s="11"/>
      <c r="AM99" s="188"/>
      <c r="AN99" s="188"/>
      <c r="AO99" s="188"/>
      <c r="AQ99" s="457"/>
      <c r="AR99" s="11"/>
      <c r="AS99" s="10"/>
      <c r="AT99" s="10"/>
      <c r="AU99" s="10"/>
      <c r="AX99" s="129" t="s">
        <v>130</v>
      </c>
      <c r="AY99" s="8" t="s">
        <v>194</v>
      </c>
      <c r="AZ99" s="6"/>
      <c r="BA99" s="8"/>
      <c r="BB99" s="31"/>
      <c r="BC99" s="31"/>
      <c r="BD99" s="31"/>
      <c r="BF99" s="8" t="str">
        <f t="shared" si="56"/>
        <v/>
      </c>
      <c r="BG99" s="26"/>
      <c r="BH99" s="219"/>
      <c r="BJ99" s="10"/>
      <c r="BK99" s="10"/>
      <c r="BL99" s="10"/>
      <c r="BN99" s="4" t="str">
        <f t="shared" si="57"/>
        <v/>
      </c>
      <c r="BP99" s="8" t="s">
        <v>250</v>
      </c>
      <c r="BQ99" s="433">
        <v>211</v>
      </c>
      <c r="BR99" s="434">
        <v>44986</v>
      </c>
      <c r="BS99" s="31">
        <v>44993</v>
      </c>
      <c r="BT99" s="25" t="str">
        <f t="shared" si="58"/>
        <v>IN nº 211, de 01/03/2023</v>
      </c>
      <c r="BU99" s="196" t="s">
        <v>849</v>
      </c>
    </row>
    <row r="100" spans="1:73" s="4" customFormat="1" ht="318" customHeight="1" x14ac:dyDescent="0.3">
      <c r="A100" s="63" t="s">
        <v>700</v>
      </c>
      <c r="B100" s="63" t="s">
        <v>814</v>
      </c>
      <c r="C100" s="648" t="s">
        <v>815</v>
      </c>
      <c r="D100" s="86" t="s">
        <v>816</v>
      </c>
      <c r="E100" s="86" t="s">
        <v>817</v>
      </c>
      <c r="F100" s="63" t="s">
        <v>335</v>
      </c>
      <c r="G100" s="63" t="s">
        <v>818</v>
      </c>
      <c r="H100" s="151" t="s">
        <v>90</v>
      </c>
      <c r="I100" s="662" t="s">
        <v>850</v>
      </c>
      <c r="J100" s="147" t="s">
        <v>154</v>
      </c>
      <c r="K100" s="147" t="s">
        <v>155</v>
      </c>
      <c r="L100" s="694" t="s">
        <v>156</v>
      </c>
      <c r="M100" s="675" t="s">
        <v>284</v>
      </c>
      <c r="N100" s="141" t="s">
        <v>851</v>
      </c>
      <c r="O100" s="141" t="s">
        <v>852</v>
      </c>
      <c r="P100" s="141" t="s">
        <v>98</v>
      </c>
      <c r="Q100" s="122" t="s">
        <v>853</v>
      </c>
      <c r="R100" s="739" t="s">
        <v>100</v>
      </c>
      <c r="S100" s="752" t="s">
        <v>126</v>
      </c>
      <c r="T100" s="172" t="s">
        <v>127</v>
      </c>
      <c r="U100" s="141">
        <v>61</v>
      </c>
      <c r="V100" s="188">
        <v>45161</v>
      </c>
      <c r="W100" s="140" t="str">
        <f t="shared" si="54"/>
        <v>Termo de Abertura de Processo (TAP) nº 61, de 23/08/2023</v>
      </c>
      <c r="X100" s="30" t="s">
        <v>854</v>
      </c>
      <c r="Y100" s="7" t="str">
        <f t="shared" si="52"/>
        <v xml:space="preserve">Dispensa da AIR; Realização da CP; ARR não obrigatória </v>
      </c>
      <c r="Z100" s="186" t="s">
        <v>192</v>
      </c>
      <c r="AA100" s="7" t="s">
        <v>306</v>
      </c>
      <c r="AB100" s="128"/>
      <c r="AC100" s="128"/>
      <c r="AE100" s="471"/>
      <c r="AF100" s="8"/>
      <c r="AG100" s="10"/>
      <c r="AH100" s="26" t="str">
        <f t="shared" si="55"/>
        <v/>
      </c>
      <c r="AI100" s="7"/>
      <c r="AJ100" s="128" t="s">
        <v>108</v>
      </c>
      <c r="AK100" s="128"/>
      <c r="AL100" s="11"/>
      <c r="AM100" s="188"/>
      <c r="AN100" s="188"/>
      <c r="AO100" s="188"/>
      <c r="AQ100" s="457"/>
      <c r="AR100" s="11"/>
      <c r="AS100" s="10"/>
      <c r="AT100" s="10"/>
      <c r="AU100" s="10"/>
      <c r="AX100" s="129" t="s">
        <v>109</v>
      </c>
      <c r="AY100" s="8"/>
      <c r="AZ100" s="86" t="s">
        <v>110</v>
      </c>
      <c r="BA100" s="62">
        <v>1196</v>
      </c>
      <c r="BB100" s="99">
        <v>45160</v>
      </c>
      <c r="BC100" s="99">
        <v>45168</v>
      </c>
      <c r="BD100" s="99">
        <v>45212</v>
      </c>
      <c r="BE100" s="62">
        <v>45</v>
      </c>
      <c r="BF100" s="63" t="str">
        <f t="shared" si="56"/>
        <v>Consulta Pública nº 1196, de 22/08/2023</v>
      </c>
      <c r="BG100" s="102" t="s">
        <v>855</v>
      </c>
      <c r="BH100" s="219"/>
      <c r="BJ100" s="10"/>
      <c r="BK100" s="10"/>
      <c r="BL100" s="10"/>
      <c r="BN100" s="4" t="str">
        <f t="shared" si="57"/>
        <v/>
      </c>
      <c r="BP100" s="8" t="s">
        <v>139</v>
      </c>
      <c r="BQ100" s="433">
        <v>826</v>
      </c>
      <c r="BR100" s="434">
        <v>45253</v>
      </c>
      <c r="BS100" s="31">
        <v>45257</v>
      </c>
      <c r="BT100" s="25" t="str">
        <f t="shared" si="58"/>
        <v>RDC nº 826, de 23/11/2023</v>
      </c>
      <c r="BU100" s="196" t="s">
        <v>856</v>
      </c>
    </row>
    <row r="101" spans="1:73" s="4" customFormat="1" ht="318" customHeight="1" thickBot="1" x14ac:dyDescent="0.35">
      <c r="A101" s="63" t="s">
        <v>700</v>
      </c>
      <c r="B101" s="63" t="s">
        <v>814</v>
      </c>
      <c r="C101" s="648" t="s">
        <v>815</v>
      </c>
      <c r="D101" s="86" t="s">
        <v>816</v>
      </c>
      <c r="E101" s="86" t="s">
        <v>817</v>
      </c>
      <c r="F101" s="63" t="s">
        <v>335</v>
      </c>
      <c r="G101" s="63" t="s">
        <v>818</v>
      </c>
      <c r="H101" s="151" t="s">
        <v>90</v>
      </c>
      <c r="I101" s="662" t="s">
        <v>857</v>
      </c>
      <c r="J101" s="147" t="s">
        <v>154</v>
      </c>
      <c r="K101" s="147" t="s">
        <v>155</v>
      </c>
      <c r="L101" s="694" t="s">
        <v>156</v>
      </c>
      <c r="M101" s="675" t="s">
        <v>238</v>
      </c>
      <c r="N101" s="141" t="s">
        <v>858</v>
      </c>
      <c r="O101" s="141" t="s">
        <v>859</v>
      </c>
      <c r="P101" s="141" t="s">
        <v>98</v>
      </c>
      <c r="Q101" s="122"/>
      <c r="R101" s="739" t="s">
        <v>100</v>
      </c>
      <c r="S101" s="752" t="s">
        <v>126</v>
      </c>
      <c r="T101" s="172" t="s">
        <v>127</v>
      </c>
      <c r="U101" s="141">
        <v>71</v>
      </c>
      <c r="V101" s="188">
        <v>45201</v>
      </c>
      <c r="W101" s="140" t="str">
        <f t="shared" si="54"/>
        <v>Termo de Abertura de Processo (TAP) nº 71, de 02/10/2023</v>
      </c>
      <c r="X101" s="30" t="s">
        <v>860</v>
      </c>
      <c r="Y101" s="7" t="str">
        <f t="shared" si="52"/>
        <v xml:space="preserve">Dispensa da AIR; Dispensa da CP; ARR não obrigatória </v>
      </c>
      <c r="Z101" s="186" t="s">
        <v>192</v>
      </c>
      <c r="AA101" s="7" t="s">
        <v>306</v>
      </c>
      <c r="AB101" s="128"/>
      <c r="AC101" s="128"/>
      <c r="AE101" s="471"/>
      <c r="AF101" s="8"/>
      <c r="AG101" s="10"/>
      <c r="AH101" s="26" t="str">
        <f t="shared" si="55"/>
        <v/>
      </c>
      <c r="AI101" s="7"/>
      <c r="AJ101" s="128" t="s">
        <v>108</v>
      </c>
      <c r="AK101" s="128"/>
      <c r="AL101" s="11"/>
      <c r="AM101" s="188"/>
      <c r="AN101" s="188"/>
      <c r="AO101" s="188"/>
      <c r="AQ101" s="457"/>
      <c r="AR101" s="11"/>
      <c r="AS101" s="10"/>
      <c r="AT101" s="10"/>
      <c r="AU101" s="10"/>
      <c r="AX101" s="129" t="s">
        <v>130</v>
      </c>
      <c r="AY101" s="8" t="s">
        <v>194</v>
      </c>
      <c r="AZ101" s="86"/>
      <c r="BA101" s="62"/>
      <c r="BB101" s="99"/>
      <c r="BC101" s="99"/>
      <c r="BD101" s="99"/>
      <c r="BE101" s="62"/>
      <c r="BF101" s="63" t="str">
        <f t="shared" si="56"/>
        <v/>
      </c>
      <c r="BG101" s="102"/>
      <c r="BH101" s="219"/>
      <c r="BJ101" s="10"/>
      <c r="BK101" s="10"/>
      <c r="BL101" s="10"/>
      <c r="BN101" s="4" t="str">
        <f t="shared" si="57"/>
        <v/>
      </c>
      <c r="BP101" s="8" t="s">
        <v>139</v>
      </c>
      <c r="BQ101" s="433">
        <v>818</v>
      </c>
      <c r="BR101" s="434">
        <v>45197</v>
      </c>
      <c r="BS101" s="31">
        <v>45201</v>
      </c>
      <c r="BT101" s="25" t="str">
        <f t="shared" si="58"/>
        <v>RDC nº 818, de 28/09/2023</v>
      </c>
      <c r="BU101" s="196" t="s">
        <v>861</v>
      </c>
    </row>
    <row r="102" spans="1:73" s="4" customFormat="1" ht="278.7" customHeight="1" thickBot="1" x14ac:dyDescent="0.35">
      <c r="A102" s="63" t="s">
        <v>700</v>
      </c>
      <c r="B102" s="151" t="s">
        <v>862</v>
      </c>
      <c r="C102" s="648" t="s">
        <v>863</v>
      </c>
      <c r="D102" s="86" t="s">
        <v>864</v>
      </c>
      <c r="E102" s="86" t="s">
        <v>865</v>
      </c>
      <c r="F102" s="63" t="s">
        <v>335</v>
      </c>
      <c r="G102" s="63" t="s">
        <v>866</v>
      </c>
      <c r="H102" s="151" t="s">
        <v>90</v>
      </c>
      <c r="I102" s="661" t="s">
        <v>867</v>
      </c>
      <c r="J102" s="151" t="s">
        <v>154</v>
      </c>
      <c r="K102" s="151" t="s">
        <v>155</v>
      </c>
      <c r="L102" s="314" t="s">
        <v>156</v>
      </c>
      <c r="M102" s="660" t="s">
        <v>275</v>
      </c>
      <c r="N102" s="151" t="s">
        <v>868</v>
      </c>
      <c r="O102" s="151" t="s">
        <v>869</v>
      </c>
      <c r="P102" s="151" t="s">
        <v>124</v>
      </c>
      <c r="Q102" s="204" t="s">
        <v>870</v>
      </c>
      <c r="R102" s="738" t="s">
        <v>100</v>
      </c>
      <c r="S102" s="738" t="s">
        <v>126</v>
      </c>
      <c r="T102" s="151" t="s">
        <v>127</v>
      </c>
      <c r="U102" s="138">
        <v>18</v>
      </c>
      <c r="V102" s="139">
        <v>43599</v>
      </c>
      <c r="W102" s="151" t="str">
        <f t="shared" si="44"/>
        <v>Termo de Abertura de Processo (TAP) nº 18, de 14/05/2019</v>
      </c>
      <c r="X102" s="89" t="s">
        <v>871</v>
      </c>
      <c r="Y102" s="63" t="str">
        <f t="shared" si="52"/>
        <v xml:space="preserve">Realização da AIR; Realização da CP; ARR não obrigatória </v>
      </c>
      <c r="Z102" s="63" t="s">
        <v>104</v>
      </c>
      <c r="AA102" s="63"/>
      <c r="AB102" s="104"/>
      <c r="AC102" s="104"/>
      <c r="AD102" s="87"/>
      <c r="AE102" s="242" t="s">
        <v>105</v>
      </c>
      <c r="AF102" s="62" t="s">
        <v>436</v>
      </c>
      <c r="AG102" s="99">
        <v>45028</v>
      </c>
      <c r="AH102" s="55" t="s">
        <v>872</v>
      </c>
      <c r="AI102" s="89" t="s">
        <v>873</v>
      </c>
      <c r="AJ102" s="63" t="s">
        <v>108</v>
      </c>
      <c r="AK102" s="63"/>
      <c r="AL102" s="96"/>
      <c r="AM102" s="97"/>
      <c r="AN102" s="97"/>
      <c r="AO102" s="97"/>
      <c r="AP102" s="87"/>
      <c r="AQ102" s="87"/>
      <c r="AR102" s="96"/>
      <c r="AS102" s="97"/>
      <c r="AT102" s="97"/>
      <c r="AU102" s="97"/>
      <c r="AV102" s="87"/>
      <c r="AW102" s="87"/>
      <c r="AX102" s="63" t="s">
        <v>109</v>
      </c>
      <c r="AY102" s="87"/>
      <c r="AZ102" s="86" t="s">
        <v>110</v>
      </c>
      <c r="BA102" s="62">
        <v>1158</v>
      </c>
      <c r="BB102" s="99">
        <v>45040</v>
      </c>
      <c r="BC102" s="99">
        <v>45049</v>
      </c>
      <c r="BD102" s="99">
        <v>45138</v>
      </c>
      <c r="BE102" s="62">
        <v>90</v>
      </c>
      <c r="BF102" s="63" t="str">
        <f t="shared" ref="BF102" si="59">IF(BA102="","",_xlfn.CONCAT("Consulta Pública"," nº ",BA102,", de ",TEXT(BB102,"dd/mm/aaaa")))</f>
        <v>Consulta Pública nº 1158, de 24/04/2023</v>
      </c>
      <c r="BG102" s="102" t="s">
        <v>855</v>
      </c>
      <c r="BH102" s="86"/>
      <c r="BI102" s="87"/>
      <c r="BJ102" s="97"/>
      <c r="BK102" s="97"/>
      <c r="BL102" s="97"/>
      <c r="BM102" s="87"/>
      <c r="BN102" s="87" t="str">
        <f t="shared" si="50"/>
        <v/>
      </c>
      <c r="BO102" s="87"/>
      <c r="BP102" s="62" t="s">
        <v>139</v>
      </c>
      <c r="BQ102" s="62">
        <v>839</v>
      </c>
      <c r="BR102" s="99">
        <v>45274</v>
      </c>
      <c r="BS102" s="99">
        <v>45278</v>
      </c>
      <c r="BT102" s="98" t="str">
        <f t="shared" si="51"/>
        <v>RDC nº 839, de 14/12/2023</v>
      </c>
      <c r="BU102" s="121" t="s">
        <v>874</v>
      </c>
    </row>
    <row r="103" spans="1:73" s="4" customFormat="1" ht="365.1" customHeight="1" thickBot="1" x14ac:dyDescent="0.35">
      <c r="A103" s="63" t="s">
        <v>700</v>
      </c>
      <c r="B103" s="63" t="s">
        <v>862</v>
      </c>
      <c r="C103" s="648" t="s">
        <v>863</v>
      </c>
      <c r="D103" s="86" t="s">
        <v>864</v>
      </c>
      <c r="E103" s="86" t="s">
        <v>865</v>
      </c>
      <c r="F103" s="63" t="s">
        <v>335</v>
      </c>
      <c r="G103" s="63" t="s">
        <v>866</v>
      </c>
      <c r="H103" s="151" t="s">
        <v>90</v>
      </c>
      <c r="I103" s="661" t="s">
        <v>875</v>
      </c>
      <c r="J103" s="151" t="s">
        <v>154</v>
      </c>
      <c r="K103" s="151" t="s">
        <v>155</v>
      </c>
      <c r="L103" s="314" t="s">
        <v>156</v>
      </c>
      <c r="M103" s="660" t="s">
        <v>238</v>
      </c>
      <c r="N103" s="151" t="s">
        <v>876</v>
      </c>
      <c r="O103" s="151" t="s">
        <v>877</v>
      </c>
      <c r="P103" s="151" t="s">
        <v>555</v>
      </c>
      <c r="Q103" s="62"/>
      <c r="R103" s="739" t="s">
        <v>555</v>
      </c>
      <c r="S103" s="750" t="s">
        <v>709</v>
      </c>
      <c r="T103" s="151" t="s">
        <v>102</v>
      </c>
      <c r="U103" s="151">
        <v>293</v>
      </c>
      <c r="V103" s="183">
        <v>43431</v>
      </c>
      <c r="W103" s="151" t="str">
        <f t="shared" si="44"/>
        <v>Despacho de Iniciativa (DI) nº 293, de 27/11/2018</v>
      </c>
      <c r="X103" s="89" t="s">
        <v>878</v>
      </c>
      <c r="Y103" s="63" t="str">
        <f t="shared" si="52"/>
        <v>Fluxo específico de guia</v>
      </c>
      <c r="Z103" s="151"/>
      <c r="AA103" s="63"/>
      <c r="AB103" s="104"/>
      <c r="AC103" s="104"/>
      <c r="AD103" s="87"/>
      <c r="AE103" s="90"/>
      <c r="AF103" s="62"/>
      <c r="AG103" s="97"/>
      <c r="AH103" s="55" t="str">
        <f t="shared" si="49"/>
        <v/>
      </c>
      <c r="AI103" s="63"/>
      <c r="AJ103" s="63"/>
      <c r="AK103" s="63"/>
      <c r="AL103" s="256" t="s">
        <v>655</v>
      </c>
      <c r="AM103" s="244">
        <v>43689</v>
      </c>
      <c r="AN103" s="244">
        <v>43689</v>
      </c>
      <c r="AO103" s="244">
        <v>44418</v>
      </c>
      <c r="AP103" s="87"/>
      <c r="AQ103" s="100" t="s">
        <v>879</v>
      </c>
      <c r="AR103" s="96"/>
      <c r="AS103" s="97"/>
      <c r="AT103" s="97"/>
      <c r="AU103" s="97"/>
      <c r="AV103" s="87"/>
      <c r="AW103" s="87"/>
      <c r="AX103" s="87"/>
      <c r="AY103" s="87"/>
      <c r="AZ103" s="86"/>
      <c r="BA103" s="62"/>
      <c r="BB103" s="99"/>
      <c r="BC103" s="99"/>
      <c r="BD103" s="99"/>
      <c r="BE103" s="87"/>
      <c r="BF103" s="62" t="str">
        <f t="shared" si="53"/>
        <v/>
      </c>
      <c r="BG103" s="55"/>
      <c r="BH103" s="86"/>
      <c r="BI103" s="87"/>
      <c r="BJ103" s="97"/>
      <c r="BK103" s="97"/>
      <c r="BL103" s="97"/>
      <c r="BM103" s="87"/>
      <c r="BN103" s="87" t="str">
        <f t="shared" si="50"/>
        <v/>
      </c>
      <c r="BO103" s="87"/>
      <c r="BP103" s="62" t="s">
        <v>555</v>
      </c>
      <c r="BQ103" s="50" t="s">
        <v>880</v>
      </c>
      <c r="BR103" s="106">
        <v>43669</v>
      </c>
      <c r="BS103" s="99"/>
      <c r="BT103" s="55" t="str">
        <f t="shared" si="51"/>
        <v>Guia nº 23.1, de 23/07/2019</v>
      </c>
      <c r="BU103" s="100" t="s">
        <v>879</v>
      </c>
    </row>
    <row r="104" spans="1:73" s="4" customFormat="1" ht="365.1" customHeight="1" thickBot="1" x14ac:dyDescent="0.35">
      <c r="A104" s="63" t="s">
        <v>700</v>
      </c>
      <c r="B104" s="63" t="s">
        <v>862</v>
      </c>
      <c r="C104" s="648" t="s">
        <v>863</v>
      </c>
      <c r="D104" s="86" t="s">
        <v>864</v>
      </c>
      <c r="E104" s="86" t="s">
        <v>865</v>
      </c>
      <c r="F104" s="63" t="s">
        <v>335</v>
      </c>
      <c r="G104" s="63" t="s">
        <v>866</v>
      </c>
      <c r="H104" s="151" t="s">
        <v>90</v>
      </c>
      <c r="I104" s="661" t="s">
        <v>881</v>
      </c>
      <c r="J104" s="151" t="s">
        <v>154</v>
      </c>
      <c r="K104" s="151" t="s">
        <v>155</v>
      </c>
      <c r="L104" s="701" t="s">
        <v>156</v>
      </c>
      <c r="M104" s="660" t="s">
        <v>238</v>
      </c>
      <c r="N104" s="151" t="s">
        <v>882</v>
      </c>
      <c r="O104" s="174" t="s">
        <v>883</v>
      </c>
      <c r="P104" s="151" t="s">
        <v>555</v>
      </c>
      <c r="Q104" s="204"/>
      <c r="R104" s="739" t="s">
        <v>555</v>
      </c>
      <c r="S104" s="750" t="s">
        <v>709</v>
      </c>
      <c r="T104" s="151" t="s">
        <v>127</v>
      </c>
      <c r="U104" s="138">
        <v>86</v>
      </c>
      <c r="V104" s="139">
        <v>44040</v>
      </c>
      <c r="W104" s="151" t="str">
        <f t="shared" si="44"/>
        <v>Termo de Abertura de Processo (TAP) nº 86, de 28/07/2020</v>
      </c>
      <c r="X104" s="89" t="s">
        <v>884</v>
      </c>
      <c r="Y104" s="63" t="str">
        <f t="shared" si="52"/>
        <v>Fluxo específico de guia</v>
      </c>
      <c r="Z104" s="151"/>
      <c r="AA104" s="63"/>
      <c r="AB104" s="104"/>
      <c r="AC104" s="104"/>
      <c r="AD104" s="87"/>
      <c r="AE104" s="90"/>
      <c r="AF104" s="62"/>
      <c r="AG104" s="97"/>
      <c r="AH104" s="55" t="str">
        <f t="shared" si="49"/>
        <v/>
      </c>
      <c r="AI104" s="63"/>
      <c r="AJ104" s="63"/>
      <c r="AK104" s="63"/>
      <c r="AL104" s="256" t="s">
        <v>655</v>
      </c>
      <c r="AM104" s="183">
        <v>44097</v>
      </c>
      <c r="AN104" s="183">
        <v>44097</v>
      </c>
      <c r="AO104" s="183">
        <v>44461</v>
      </c>
      <c r="AP104" s="87"/>
      <c r="AQ104" s="102" t="s">
        <v>885</v>
      </c>
      <c r="AR104" s="96"/>
      <c r="AS104" s="97"/>
      <c r="AT104" s="97"/>
      <c r="AU104" s="97"/>
      <c r="AV104" s="87"/>
      <c r="AW104" s="87"/>
      <c r="AX104" s="87"/>
      <c r="AY104" s="87"/>
      <c r="AZ104" s="86"/>
      <c r="BA104" s="62"/>
      <c r="BB104" s="99"/>
      <c r="BC104" s="99"/>
      <c r="BD104" s="99"/>
      <c r="BE104" s="87"/>
      <c r="BF104" s="62" t="str">
        <f t="shared" si="53"/>
        <v/>
      </c>
      <c r="BG104" s="55"/>
      <c r="BH104" s="86"/>
      <c r="BI104" s="87"/>
      <c r="BJ104" s="97"/>
      <c r="BK104" s="97"/>
      <c r="BL104" s="97"/>
      <c r="BM104" s="87"/>
      <c r="BN104" s="87" t="str">
        <f t="shared" si="50"/>
        <v/>
      </c>
      <c r="BO104" s="87"/>
      <c r="BP104" s="62" t="s">
        <v>555</v>
      </c>
      <c r="BQ104" s="49" t="s">
        <v>886</v>
      </c>
      <c r="BR104" s="115">
        <v>44076</v>
      </c>
      <c r="BS104" s="99"/>
      <c r="BT104" s="55" t="str">
        <f t="shared" si="51"/>
        <v>Guia nº 37.1, de 02/09/2020</v>
      </c>
      <c r="BU104" s="121" t="s">
        <v>885</v>
      </c>
    </row>
    <row r="105" spans="1:73" s="4" customFormat="1" ht="365.1" customHeight="1" thickBot="1" x14ac:dyDescent="0.35">
      <c r="A105" s="15" t="s">
        <v>700</v>
      </c>
      <c r="B105" s="15" t="s">
        <v>887</v>
      </c>
      <c r="C105" s="651" t="s">
        <v>888</v>
      </c>
      <c r="D105" s="19" t="s">
        <v>889</v>
      </c>
      <c r="E105" s="19" t="s">
        <v>890</v>
      </c>
      <c r="F105" s="15" t="s">
        <v>335</v>
      </c>
      <c r="G105" s="15" t="s">
        <v>891</v>
      </c>
      <c r="H105" s="147" t="s">
        <v>90</v>
      </c>
      <c r="I105" s="673" t="s">
        <v>892</v>
      </c>
      <c r="J105" s="147" t="s">
        <v>154</v>
      </c>
      <c r="K105" s="147" t="s">
        <v>155</v>
      </c>
      <c r="L105" s="694" t="s">
        <v>156</v>
      </c>
      <c r="M105" s="660" t="s">
        <v>258</v>
      </c>
      <c r="N105" s="147" t="s">
        <v>893</v>
      </c>
      <c r="O105" s="151" t="s">
        <v>894</v>
      </c>
      <c r="P105" s="147" t="s">
        <v>124</v>
      </c>
      <c r="Q105" s="269" t="s">
        <v>895</v>
      </c>
      <c r="R105" s="740" t="s">
        <v>100</v>
      </c>
      <c r="S105" s="753" t="s">
        <v>101</v>
      </c>
      <c r="T105" s="151" t="s">
        <v>127</v>
      </c>
      <c r="U105" s="138">
        <v>47</v>
      </c>
      <c r="V105" s="139">
        <v>44711</v>
      </c>
      <c r="W105" s="147" t="str">
        <f t="shared" si="44"/>
        <v>Termo de Abertura de Processo (TAP) nº 47, de 30/05/2022</v>
      </c>
      <c r="X105" s="488" t="s">
        <v>896</v>
      </c>
      <c r="Y105" s="63" t="str">
        <f t="shared" si="52"/>
        <v xml:space="preserve">Realização da AIR; Realização da CP; ARR não obrigatória </v>
      </c>
      <c r="Z105" s="63" t="s">
        <v>104</v>
      </c>
      <c r="AA105" s="15"/>
      <c r="AB105" s="131"/>
      <c r="AC105" s="131"/>
      <c r="AD105" s="80"/>
      <c r="AE105" s="258" t="s">
        <v>105</v>
      </c>
      <c r="AF105" s="60" t="s">
        <v>436</v>
      </c>
      <c r="AG105" s="85">
        <v>44712</v>
      </c>
      <c r="AH105" s="82" t="str">
        <f t="shared" si="49"/>
        <v>Relatório de AIR de 31/05/2022</v>
      </c>
      <c r="AI105" s="496" t="s">
        <v>897</v>
      </c>
      <c r="AJ105" s="63" t="s">
        <v>108</v>
      </c>
      <c r="AK105" s="15"/>
      <c r="AL105" s="84"/>
      <c r="AM105" s="83"/>
      <c r="AN105" s="83"/>
      <c r="AO105" s="83"/>
      <c r="AP105" s="80"/>
      <c r="AQ105" s="80"/>
      <c r="AR105" s="84"/>
      <c r="AS105" s="83"/>
      <c r="AT105" s="83"/>
      <c r="AU105" s="83"/>
      <c r="AV105" s="80"/>
      <c r="AW105" s="80"/>
      <c r="AX105" s="63" t="s">
        <v>109</v>
      </c>
      <c r="AY105" s="259"/>
      <c r="AZ105" s="86" t="s">
        <v>110</v>
      </c>
      <c r="BA105" s="8">
        <v>95</v>
      </c>
      <c r="BB105" s="31">
        <v>40168</v>
      </c>
      <c r="BC105" s="31">
        <v>40176</v>
      </c>
      <c r="BD105" s="31">
        <v>40266</v>
      </c>
      <c r="BF105" s="62" t="str">
        <f t="shared" si="53"/>
        <v>Consulta Pública nº 95, de 21/12/2009</v>
      </c>
      <c r="BG105" s="134" t="s">
        <v>898</v>
      </c>
      <c r="BH105" s="300" t="s">
        <v>110</v>
      </c>
      <c r="BI105" s="141">
        <v>52</v>
      </c>
      <c r="BJ105" s="188">
        <v>40834</v>
      </c>
      <c r="BK105" s="188">
        <v>40847</v>
      </c>
      <c r="BL105" s="188">
        <v>40877</v>
      </c>
      <c r="BM105" s="189"/>
      <c r="BN105" s="141" t="s">
        <v>899</v>
      </c>
      <c r="BO105" s="134" t="s">
        <v>900</v>
      </c>
      <c r="BP105" s="80"/>
      <c r="BQ105" s="60"/>
      <c r="BR105" s="85"/>
      <c r="BS105" s="85"/>
      <c r="BT105" s="81" t="str">
        <f t="shared" si="51"/>
        <v/>
      </c>
      <c r="BU105" s="395"/>
    </row>
    <row r="106" spans="1:73" s="4" customFormat="1" ht="365.1" customHeight="1" thickBot="1" x14ac:dyDescent="0.35">
      <c r="A106" s="15" t="s">
        <v>700</v>
      </c>
      <c r="B106" s="15" t="s">
        <v>887</v>
      </c>
      <c r="C106" s="651" t="s">
        <v>888</v>
      </c>
      <c r="D106" s="19" t="s">
        <v>889</v>
      </c>
      <c r="E106" s="19" t="s">
        <v>890</v>
      </c>
      <c r="F106" s="15" t="s">
        <v>335</v>
      </c>
      <c r="G106" s="15" t="s">
        <v>891</v>
      </c>
      <c r="H106" s="147" t="s">
        <v>90</v>
      </c>
      <c r="I106" s="673" t="s">
        <v>892</v>
      </c>
      <c r="J106" s="147" t="s">
        <v>154</v>
      </c>
      <c r="K106" s="147" t="s">
        <v>155</v>
      </c>
      <c r="L106" s="694" t="s">
        <v>156</v>
      </c>
      <c r="M106" s="660" t="s">
        <v>258</v>
      </c>
      <c r="N106" s="147" t="s">
        <v>901</v>
      </c>
      <c r="O106" s="141" t="s">
        <v>902</v>
      </c>
      <c r="P106" s="141" t="s">
        <v>98</v>
      </c>
      <c r="Q106" s="171"/>
      <c r="R106" s="739" t="s">
        <v>100</v>
      </c>
      <c r="S106" s="752" t="s">
        <v>101</v>
      </c>
      <c r="T106" s="151" t="s">
        <v>127</v>
      </c>
      <c r="U106" s="138">
        <v>47</v>
      </c>
      <c r="V106" s="139">
        <v>44711</v>
      </c>
      <c r="W106" s="147" t="str">
        <f t="shared" ref="W106" si="60">IF(U106="","",_xlfn.CONCAT(T106," nº ",U106,", ","de ",TEXT(V106,"dd/mm/aaaa")))</f>
        <v>Termo de Abertura de Processo (TAP) nº 47, de 30/05/2022</v>
      </c>
      <c r="X106" s="488" t="s">
        <v>896</v>
      </c>
      <c r="Y106" s="7" t="str">
        <f t="shared" si="52"/>
        <v xml:space="preserve">Realização da AIR; Realização da CP; ARR não obrigatória </v>
      </c>
      <c r="Z106" s="128" t="s">
        <v>104</v>
      </c>
      <c r="AA106" s="7"/>
      <c r="AB106" s="128"/>
      <c r="AC106" s="128"/>
      <c r="AE106" s="258" t="s">
        <v>105</v>
      </c>
      <c r="AF106" s="60" t="s">
        <v>436</v>
      </c>
      <c r="AG106" s="85">
        <v>44712</v>
      </c>
      <c r="AH106" s="82" t="str">
        <f t="shared" ref="AH106" si="61">IF(AG106="","",_xlfn.CONCAT(AF106," ","de ",TEXT(AG106,"dd/mm/aaaa")))</f>
        <v>Relatório de AIR de 31/05/2022</v>
      </c>
      <c r="AI106" s="307" t="s">
        <v>897</v>
      </c>
      <c r="AJ106" s="128" t="s">
        <v>108</v>
      </c>
      <c r="AK106" s="128"/>
      <c r="AL106" s="11"/>
      <c r="AM106" s="10"/>
      <c r="AN106" s="10"/>
      <c r="AO106" s="10"/>
      <c r="AR106" s="11"/>
      <c r="AS106" s="10"/>
      <c r="AT106" s="10"/>
      <c r="AU106" s="10"/>
      <c r="AX106" s="128" t="s">
        <v>109</v>
      </c>
      <c r="AY106" s="189"/>
      <c r="AZ106" s="173" t="s">
        <v>110</v>
      </c>
      <c r="BA106" s="146">
        <v>1114</v>
      </c>
      <c r="BB106" s="152">
        <v>44810</v>
      </c>
      <c r="BC106" s="152">
        <v>44819</v>
      </c>
      <c r="BD106" s="152">
        <v>44908</v>
      </c>
      <c r="BE106" s="146">
        <v>90</v>
      </c>
      <c r="BF106" s="146" t="str">
        <f>IF(BA106="","",_xlfn.CONCAT("Consulta Pública"," nº ",BA106,", de ",TEXT(BB106,"dd/mm/aaaa")))</f>
        <v>Consulta Pública nº 1114, de 06/09/2022</v>
      </c>
      <c r="BG106" s="134" t="s">
        <v>903</v>
      </c>
      <c r="BH106" s="219"/>
      <c r="BI106" s="7"/>
      <c r="BJ106" s="52"/>
      <c r="BK106" s="52"/>
      <c r="BL106" s="52"/>
      <c r="BM106" s="7"/>
      <c r="BN106" s="7" t="str">
        <f>IF(BI106="","",_xlfn.CONCAT("Consulta Pública"," nº ",BI106,", de ",TEXT(BJ106,"dd/mm/aaaa")))</f>
        <v/>
      </c>
      <c r="BO106" s="30"/>
      <c r="BQ106" s="8"/>
      <c r="BR106" s="31"/>
      <c r="BS106" s="31"/>
      <c r="BT106" s="25" t="str">
        <f>IF(BQ106="","",_xlfn.CONCAT(BP106," nº ",BQ106,", de ",TEXT(BR106,"dd/mm/aaaa")))</f>
        <v/>
      </c>
      <c r="BU106" s="22"/>
    </row>
    <row r="107" spans="1:73" s="4" customFormat="1" ht="146.4" customHeight="1" thickBot="1" x14ac:dyDescent="0.35">
      <c r="A107" s="15" t="s">
        <v>700</v>
      </c>
      <c r="B107" s="15" t="s">
        <v>904</v>
      </c>
      <c r="C107" s="651" t="s">
        <v>905</v>
      </c>
      <c r="D107" s="19" t="s">
        <v>906</v>
      </c>
      <c r="E107" s="19" t="s">
        <v>907</v>
      </c>
      <c r="F107" s="15" t="s">
        <v>88</v>
      </c>
      <c r="G107" s="539" t="s">
        <v>908</v>
      </c>
      <c r="H107" s="147" t="s">
        <v>90</v>
      </c>
      <c r="I107" s="673" t="s">
        <v>909</v>
      </c>
      <c r="J107" s="147" t="s">
        <v>176</v>
      </c>
      <c r="K107" s="147" t="s">
        <v>179</v>
      </c>
      <c r="L107" s="694" t="s">
        <v>910</v>
      </c>
      <c r="M107" s="660" t="s">
        <v>209</v>
      </c>
      <c r="N107" s="147" t="s">
        <v>911</v>
      </c>
      <c r="O107" s="155" t="s">
        <v>912</v>
      </c>
      <c r="P107" s="147" t="s">
        <v>98</v>
      </c>
      <c r="Q107" s="269"/>
      <c r="R107" s="740" t="s">
        <v>100</v>
      </c>
      <c r="S107" s="753" t="s">
        <v>212</v>
      </c>
      <c r="T107" s="151" t="s">
        <v>127</v>
      </c>
      <c r="U107" s="138">
        <v>121</v>
      </c>
      <c r="V107" s="139">
        <v>44159</v>
      </c>
      <c r="W107" s="147" t="str">
        <f t="shared" si="44"/>
        <v>Termo de Abertura de Processo (TAP) nº 121, de 24/11/2020</v>
      </c>
      <c r="X107" s="36" t="s">
        <v>913</v>
      </c>
      <c r="Y107" s="63" t="str">
        <f t="shared" si="52"/>
        <v xml:space="preserve">Realização da AIR; Realização da CP; ARR não obrigatória </v>
      </c>
      <c r="Z107" s="63" t="s">
        <v>104</v>
      </c>
      <c r="AA107" s="15"/>
      <c r="AB107" s="131"/>
      <c r="AC107" s="131"/>
      <c r="AD107" s="80"/>
      <c r="AE107" s="349" t="s">
        <v>376</v>
      </c>
      <c r="AF107" s="60"/>
      <c r="AG107" s="83"/>
      <c r="AH107" s="82" t="str">
        <f t="shared" si="49"/>
        <v/>
      </c>
      <c r="AI107" s="15"/>
      <c r="AJ107" s="63" t="s">
        <v>108</v>
      </c>
      <c r="AK107" s="15"/>
      <c r="AL107" s="84"/>
      <c r="AM107" s="83"/>
      <c r="AN107" s="83"/>
      <c r="AO107" s="83"/>
      <c r="AP107" s="80"/>
      <c r="AQ107" s="80"/>
      <c r="AR107" s="84"/>
      <c r="AS107" s="83"/>
      <c r="AT107" s="83"/>
      <c r="AU107" s="83"/>
      <c r="AV107" s="80"/>
      <c r="AW107" s="80"/>
      <c r="AX107" s="63" t="s">
        <v>109</v>
      </c>
      <c r="AY107" s="80"/>
      <c r="AZ107" s="369"/>
      <c r="BA107" s="328"/>
      <c r="BB107" s="375"/>
      <c r="BC107" s="375"/>
      <c r="BD107" s="375"/>
      <c r="BE107" s="80"/>
      <c r="BF107" s="15" t="str">
        <f t="shared" si="53"/>
        <v/>
      </c>
      <c r="BG107" s="82"/>
      <c r="BH107" s="19"/>
      <c r="BI107" s="80"/>
      <c r="BJ107" s="83"/>
      <c r="BK107" s="83"/>
      <c r="BL107" s="83"/>
      <c r="BM107" s="80"/>
      <c r="BN107" s="80" t="str">
        <f t="shared" ref="BN107:BN151" si="62">IF(BI107="","",_xlfn.CONCAT("Consulta Pública"," nº ",BI107,", de ",TEXT(BJ107,"dd/mm/aaaa")))</f>
        <v/>
      </c>
      <c r="BO107" s="80"/>
      <c r="BP107" s="80"/>
      <c r="BQ107" s="372"/>
      <c r="BR107" s="378"/>
      <c r="BS107" s="378"/>
      <c r="BT107" s="81" t="str">
        <f t="shared" si="51"/>
        <v/>
      </c>
      <c r="BU107" s="396"/>
    </row>
    <row r="108" spans="1:73" s="4" customFormat="1" ht="169.95" customHeight="1" thickBot="1" x14ac:dyDescent="0.35">
      <c r="A108" s="15" t="s">
        <v>700</v>
      </c>
      <c r="B108" s="15" t="s">
        <v>914</v>
      </c>
      <c r="C108" s="651" t="s">
        <v>915</v>
      </c>
      <c r="D108" s="19" t="s">
        <v>916</v>
      </c>
      <c r="E108" s="19" t="s">
        <v>917</v>
      </c>
      <c r="F108" s="15" t="s">
        <v>205</v>
      </c>
      <c r="G108" s="15" t="s">
        <v>918</v>
      </c>
      <c r="H108" s="147" t="s">
        <v>90</v>
      </c>
      <c r="I108" s="674" t="s">
        <v>919</v>
      </c>
      <c r="J108" s="147" t="s">
        <v>92</v>
      </c>
      <c r="K108" s="147" t="s">
        <v>93</v>
      </c>
      <c r="L108" s="694" t="s">
        <v>920</v>
      </c>
      <c r="M108" s="660" t="s">
        <v>258</v>
      </c>
      <c r="N108" s="147" t="s">
        <v>921</v>
      </c>
      <c r="O108" s="155" t="s">
        <v>915</v>
      </c>
      <c r="P108" s="147" t="s">
        <v>555</v>
      </c>
      <c r="Q108" s="269"/>
      <c r="R108" s="740" t="s">
        <v>555</v>
      </c>
      <c r="S108" s="753" t="s">
        <v>653</v>
      </c>
      <c r="T108" s="151" t="s">
        <v>127</v>
      </c>
      <c r="U108" s="138">
        <v>74</v>
      </c>
      <c r="V108" s="139">
        <v>44439</v>
      </c>
      <c r="W108" s="147" t="str">
        <f t="shared" si="44"/>
        <v>Termo de Abertura de Processo (TAP) nº 74, de 31/08/2021</v>
      </c>
      <c r="X108" s="36" t="s">
        <v>922</v>
      </c>
      <c r="Y108" s="63" t="str">
        <f t="shared" si="52"/>
        <v>Fluxo específico de guia</v>
      </c>
      <c r="Z108" s="63"/>
      <c r="AA108" s="15"/>
      <c r="AB108" s="131"/>
      <c r="AC108" s="131"/>
      <c r="AD108" s="80"/>
      <c r="AE108" s="349" t="s">
        <v>105</v>
      </c>
      <c r="AF108" s="60" t="s">
        <v>436</v>
      </c>
      <c r="AG108" s="85">
        <v>44669</v>
      </c>
      <c r="AH108" s="82" t="str">
        <f t="shared" si="49"/>
        <v>Relatório de AIR de 18/04/2022</v>
      </c>
      <c r="AI108" s="488" t="s">
        <v>923</v>
      </c>
      <c r="AJ108" s="63"/>
      <c r="AK108" s="15"/>
      <c r="AL108" s="84" t="s">
        <v>655</v>
      </c>
      <c r="AM108" s="194">
        <v>44876</v>
      </c>
      <c r="AN108" s="194">
        <v>44876</v>
      </c>
      <c r="AO108" s="194">
        <v>45241</v>
      </c>
      <c r="AP108" s="15"/>
      <c r="AQ108" s="488" t="s">
        <v>924</v>
      </c>
      <c r="AR108" s="84"/>
      <c r="AS108" s="83"/>
      <c r="AT108" s="83"/>
      <c r="AU108" s="83"/>
      <c r="AV108" s="80"/>
      <c r="AW108" s="80"/>
      <c r="AX108" s="63"/>
      <c r="AY108" s="80"/>
      <c r="AZ108" s="142"/>
      <c r="BA108" s="328"/>
      <c r="BB108" s="375"/>
      <c r="BC108" s="375"/>
      <c r="BD108" s="375"/>
      <c r="BE108" s="80"/>
      <c r="BF108" s="15" t="str">
        <f t="shared" si="53"/>
        <v/>
      </c>
      <c r="BG108" s="82"/>
      <c r="BH108" s="19"/>
      <c r="BI108" s="80"/>
      <c r="BJ108" s="83"/>
      <c r="BK108" s="83"/>
      <c r="BL108" s="83"/>
      <c r="BM108" s="80"/>
      <c r="BN108" s="80" t="str">
        <f t="shared" si="62"/>
        <v/>
      </c>
      <c r="BO108" s="80"/>
      <c r="BP108" s="60" t="s">
        <v>555</v>
      </c>
      <c r="BQ108" s="372" t="s">
        <v>925</v>
      </c>
      <c r="BR108" s="378">
        <v>44872</v>
      </c>
      <c r="BS108" s="378"/>
      <c r="BT108" s="81" t="str">
        <f t="shared" si="51"/>
        <v>Guia nº 57.1, de 07/11/2022</v>
      </c>
      <c r="BU108" s="499" t="s">
        <v>924</v>
      </c>
    </row>
    <row r="109" spans="1:73" s="4" customFormat="1" ht="409.6" thickBot="1" x14ac:dyDescent="0.35">
      <c r="A109" s="15" t="s">
        <v>700</v>
      </c>
      <c r="B109" s="147" t="s">
        <v>926</v>
      </c>
      <c r="C109" s="651" t="s">
        <v>927</v>
      </c>
      <c r="D109" s="19" t="s">
        <v>928</v>
      </c>
      <c r="E109" s="19" t="s">
        <v>929</v>
      </c>
      <c r="F109" s="15" t="s">
        <v>88</v>
      </c>
      <c r="G109" s="15" t="s">
        <v>930</v>
      </c>
      <c r="H109" s="141" t="s">
        <v>90</v>
      </c>
      <c r="I109" s="663" t="s">
        <v>931</v>
      </c>
      <c r="J109" s="147" t="s">
        <v>92</v>
      </c>
      <c r="K109" s="147" t="s">
        <v>93</v>
      </c>
      <c r="L109" s="694" t="s">
        <v>932</v>
      </c>
      <c r="M109" s="660" t="s">
        <v>209</v>
      </c>
      <c r="N109" s="147" t="s">
        <v>933</v>
      </c>
      <c r="O109" s="141" t="s">
        <v>934</v>
      </c>
      <c r="P109" s="141" t="s">
        <v>124</v>
      </c>
      <c r="Q109" s="270" t="s">
        <v>935</v>
      </c>
      <c r="R109" s="738" t="s">
        <v>100</v>
      </c>
      <c r="S109" s="752" t="s">
        <v>212</v>
      </c>
      <c r="T109" s="151" t="s">
        <v>127</v>
      </c>
      <c r="U109" s="138">
        <v>73</v>
      </c>
      <c r="V109" s="139">
        <v>43994</v>
      </c>
      <c r="W109" s="141" t="str">
        <f t="shared" si="44"/>
        <v>Termo de Abertura de Processo (TAP) nº 73, de 12/06/2020</v>
      </c>
      <c r="X109" s="30" t="s">
        <v>936</v>
      </c>
      <c r="Y109" s="63" t="str">
        <f t="shared" si="52"/>
        <v xml:space="preserve">Realização da AIR; Realização da CP; ARR não obrigatória </v>
      </c>
      <c r="Z109" s="63" t="s">
        <v>104</v>
      </c>
      <c r="AA109" s="7"/>
      <c r="AB109" s="29"/>
      <c r="AC109" s="29"/>
      <c r="AE109" s="253" t="s">
        <v>376</v>
      </c>
      <c r="AF109" s="8"/>
      <c r="AG109" s="10"/>
      <c r="AH109" s="26" t="str">
        <f t="shared" si="49"/>
        <v/>
      </c>
      <c r="AI109" s="7"/>
      <c r="AJ109" s="63" t="s">
        <v>108</v>
      </c>
      <c r="AK109" s="7"/>
      <c r="AL109" s="11"/>
      <c r="AM109" s="10"/>
      <c r="AN109" s="10"/>
      <c r="AO109" s="10"/>
      <c r="AR109" s="11"/>
      <c r="AS109" s="10"/>
      <c r="AT109" s="10"/>
      <c r="AU109" s="10"/>
      <c r="AX109" s="63" t="s">
        <v>109</v>
      </c>
      <c r="AZ109" s="6"/>
      <c r="BA109" s="328"/>
      <c r="BB109" s="375"/>
      <c r="BC109" s="375"/>
      <c r="BD109" s="375"/>
      <c r="BF109" s="15" t="str">
        <f t="shared" si="53"/>
        <v/>
      </c>
      <c r="BG109" s="385"/>
      <c r="BH109" s="6"/>
      <c r="BJ109" s="10"/>
      <c r="BK109" s="10"/>
      <c r="BL109" s="10"/>
      <c r="BN109" s="4" t="str">
        <f t="shared" si="62"/>
        <v/>
      </c>
      <c r="BQ109" s="328"/>
      <c r="BR109" s="375"/>
      <c r="BS109" s="375"/>
      <c r="BT109" s="25" t="str">
        <f t="shared" si="51"/>
        <v/>
      </c>
      <c r="BU109" s="22"/>
    </row>
    <row r="110" spans="1:73" s="4" customFormat="1" ht="171.75" customHeight="1" thickBot="1" x14ac:dyDescent="0.35">
      <c r="A110" s="15" t="s">
        <v>700</v>
      </c>
      <c r="B110" s="147" t="s">
        <v>937</v>
      </c>
      <c r="C110" s="651" t="s">
        <v>938</v>
      </c>
      <c r="D110" s="451" t="s">
        <v>939</v>
      </c>
      <c r="E110" s="449" t="s">
        <v>940</v>
      </c>
      <c r="F110" s="15" t="s">
        <v>225</v>
      </c>
      <c r="G110" s="15" t="s">
        <v>941</v>
      </c>
      <c r="H110" s="141" t="s">
        <v>451</v>
      </c>
      <c r="I110" s="662"/>
      <c r="J110" s="147" t="s">
        <v>154</v>
      </c>
      <c r="K110" s="147" t="s">
        <v>155</v>
      </c>
      <c r="L110" s="694" t="s">
        <v>156</v>
      </c>
      <c r="M110" s="675"/>
      <c r="N110" s="141" t="s">
        <v>942</v>
      </c>
      <c r="O110" s="141" t="s">
        <v>938</v>
      </c>
      <c r="P110" s="141" t="s">
        <v>124</v>
      </c>
      <c r="Q110" s="171" t="s">
        <v>943</v>
      </c>
      <c r="R110" s="739" t="s">
        <v>100</v>
      </c>
      <c r="S110" s="752" t="s">
        <v>457</v>
      </c>
      <c r="T110" s="172"/>
      <c r="U110" s="141"/>
      <c r="V110" s="188"/>
      <c r="W110" s="140" t="str">
        <f>IF(U110="","",_xlfn.CONCAT(T110," nº ",U110,", ","de ",TEXT(V110,"dd/mm/aaaa")))</f>
        <v/>
      </c>
      <c r="X110" s="30"/>
      <c r="Y110" s="63" t="str">
        <f t="shared" si="52"/>
        <v/>
      </c>
      <c r="Z110" s="141"/>
      <c r="AA110" s="7"/>
      <c r="AE110" s="9"/>
      <c r="AF110" s="8"/>
      <c r="AG110" s="10"/>
      <c r="AH110" s="26" t="str">
        <f>IF(AG110="","",_xlfn.CONCAT(AF110," ","de ",TEXT(AG110,"dd/mm/aaaa")))</f>
        <v/>
      </c>
      <c r="AI110" s="7"/>
      <c r="AJ110" s="7"/>
      <c r="AK110" s="7"/>
      <c r="AL110" s="11"/>
      <c r="AM110" s="10"/>
      <c r="AN110" s="10"/>
      <c r="AO110" s="10"/>
      <c r="AR110" s="11"/>
      <c r="AS110" s="10"/>
      <c r="AT110" s="10"/>
      <c r="AU110" s="10"/>
      <c r="AZ110" s="6"/>
      <c r="BA110" s="8"/>
      <c r="BB110" s="31"/>
      <c r="BC110" s="31"/>
      <c r="BD110" s="31"/>
      <c r="BF110" s="8" t="str">
        <f>IF(BA110="","",_xlfn.CONCAT("Consulta Pública"," nº ",BA110,", de ",TEXT(BB110,"dd/mm/aaaa")))</f>
        <v/>
      </c>
      <c r="BG110" s="26"/>
      <c r="BH110" s="6"/>
      <c r="BJ110" s="10"/>
      <c r="BK110" s="10"/>
      <c r="BL110" s="10"/>
      <c r="BN110" s="4" t="str">
        <f>IF(BI110="","",_xlfn.CONCAT("Consulta Pública"," nº ",BI110,", de ",TEXT(BJ110,"dd/mm/aaaa")))</f>
        <v/>
      </c>
      <c r="BQ110" s="328"/>
      <c r="BR110" s="31"/>
      <c r="BS110" s="31"/>
      <c r="BT110" s="25" t="str">
        <f>IF(BQ110="","",_xlfn.CONCAT(BP110," nº ",BQ110,", de ",TEXT(BR110,"dd/mm/aaaa")))</f>
        <v/>
      </c>
      <c r="BU110" s="22"/>
    </row>
    <row r="111" spans="1:73" s="4" customFormat="1" ht="346.2" thickBot="1" x14ac:dyDescent="0.35">
      <c r="A111" s="15" t="s">
        <v>944</v>
      </c>
      <c r="B111" s="15" t="s">
        <v>945</v>
      </c>
      <c r="C111" s="651" t="s">
        <v>946</v>
      </c>
      <c r="D111" s="19" t="s">
        <v>947</v>
      </c>
      <c r="E111" s="541" t="s">
        <v>948</v>
      </c>
      <c r="F111" s="15" t="s">
        <v>205</v>
      </c>
      <c r="G111" s="540" t="s">
        <v>949</v>
      </c>
      <c r="H111" s="208" t="s">
        <v>90</v>
      </c>
      <c r="I111" s="663" t="s">
        <v>950</v>
      </c>
      <c r="J111" s="147" t="s">
        <v>163</v>
      </c>
      <c r="K111" s="147" t="s">
        <v>170</v>
      </c>
      <c r="L111" s="694" t="s">
        <v>951</v>
      </c>
      <c r="M111" s="5" t="s">
        <v>95</v>
      </c>
      <c r="N111" s="147" t="s">
        <v>952</v>
      </c>
      <c r="O111" s="45" t="s">
        <v>953</v>
      </c>
      <c r="P111" s="141" t="s">
        <v>124</v>
      </c>
      <c r="Q111" s="171" t="s">
        <v>954</v>
      </c>
      <c r="R111" s="738" t="s">
        <v>100</v>
      </c>
      <c r="S111" s="734" t="s">
        <v>126</v>
      </c>
      <c r="T111" s="159" t="s">
        <v>102</v>
      </c>
      <c r="U111" s="138">
        <v>12</v>
      </c>
      <c r="V111" s="139">
        <v>43493</v>
      </c>
      <c r="W111" s="141" t="str">
        <f t="shared" si="44"/>
        <v>Despacho de Iniciativa (DI) nº 12, de 28/01/2019</v>
      </c>
      <c r="X111" s="36" t="s">
        <v>955</v>
      </c>
      <c r="Y111" s="63" t="str">
        <f t="shared" si="52"/>
        <v xml:space="preserve">Realização da AIR; Realização da CP; ARR não obrigatória </v>
      </c>
      <c r="Z111" s="63" t="s">
        <v>104</v>
      </c>
      <c r="AA111" s="7"/>
      <c r="AB111" s="29"/>
      <c r="AC111" s="29"/>
      <c r="AE111" s="253" t="s">
        <v>105</v>
      </c>
      <c r="AF111" s="146" t="s">
        <v>106</v>
      </c>
      <c r="AG111" s="152">
        <v>43775</v>
      </c>
      <c r="AH111" s="141" t="str">
        <f t="shared" si="49"/>
        <v>REMAI de 06/11/2019</v>
      </c>
      <c r="AI111" s="30" t="s">
        <v>956</v>
      </c>
      <c r="AJ111" s="63" t="s">
        <v>108</v>
      </c>
      <c r="AK111" s="30"/>
      <c r="AL111" s="11"/>
      <c r="AM111" s="10"/>
      <c r="AN111" s="10"/>
      <c r="AO111" s="10"/>
      <c r="AR111" s="11"/>
      <c r="AS111" s="10"/>
      <c r="AT111" s="10"/>
      <c r="AU111" s="10"/>
      <c r="AX111" s="63" t="s">
        <v>109</v>
      </c>
      <c r="AY111" s="189"/>
      <c r="AZ111" s="141" t="s">
        <v>110</v>
      </c>
      <c r="BA111" s="144">
        <v>749</v>
      </c>
      <c r="BB111" s="145">
        <v>43801</v>
      </c>
      <c r="BC111" s="145">
        <v>43810</v>
      </c>
      <c r="BD111" s="145">
        <v>43871</v>
      </c>
      <c r="BF111" s="147" t="str">
        <f t="shared" si="53"/>
        <v>Consulta Pública nº 749, de 02/12/2019</v>
      </c>
      <c r="BG111" s="387" t="e">
        <f>VLOOKUP(I111,#REF!,29,FALSE)</f>
        <v>#REF!</v>
      </c>
      <c r="BH111" s="6"/>
      <c r="BJ111" s="10"/>
      <c r="BK111" s="10"/>
      <c r="BL111" s="10"/>
      <c r="BN111" s="4" t="str">
        <f t="shared" si="62"/>
        <v/>
      </c>
      <c r="BP111" s="25" t="s">
        <v>139</v>
      </c>
      <c r="BQ111" s="328">
        <v>528</v>
      </c>
      <c r="BR111" s="375">
        <v>44412</v>
      </c>
      <c r="BS111" s="375">
        <v>44419</v>
      </c>
      <c r="BT111" s="26" t="str">
        <f t="shared" si="51"/>
        <v>RDC nº 528, de 04/08/2021</v>
      </c>
      <c r="BU111" s="196" t="s">
        <v>957</v>
      </c>
    </row>
    <row r="112" spans="1:73" s="4" customFormat="1" ht="236.7" customHeight="1" x14ac:dyDescent="0.3">
      <c r="A112" s="63" t="s">
        <v>944</v>
      </c>
      <c r="B112" s="151" t="s">
        <v>945</v>
      </c>
      <c r="C112" s="648" t="s">
        <v>946</v>
      </c>
      <c r="D112" s="19" t="s">
        <v>947</v>
      </c>
      <c r="E112" s="541" t="s">
        <v>948</v>
      </c>
      <c r="F112" s="15" t="s">
        <v>205</v>
      </c>
      <c r="G112" s="540" t="s">
        <v>949</v>
      </c>
      <c r="H112" s="208" t="s">
        <v>90</v>
      </c>
      <c r="I112" s="661" t="s">
        <v>950</v>
      </c>
      <c r="J112" s="151" t="s">
        <v>163</v>
      </c>
      <c r="K112" s="151" t="s">
        <v>170</v>
      </c>
      <c r="L112" s="694" t="s">
        <v>951</v>
      </c>
      <c r="M112" s="314" t="s">
        <v>95</v>
      </c>
      <c r="N112" s="151" t="s">
        <v>958</v>
      </c>
      <c r="O112" s="174" t="s">
        <v>959</v>
      </c>
      <c r="P112" s="151" t="s">
        <v>124</v>
      </c>
      <c r="Q112" s="151" t="s">
        <v>960</v>
      </c>
      <c r="R112" s="735" t="s">
        <v>100</v>
      </c>
      <c r="S112" s="734" t="s">
        <v>126</v>
      </c>
      <c r="T112" s="151" t="s">
        <v>127</v>
      </c>
      <c r="U112" s="151">
        <v>68</v>
      </c>
      <c r="V112" s="183">
        <v>44420</v>
      </c>
      <c r="W112" s="151" t="str">
        <f t="shared" si="44"/>
        <v>Termo de Abertura de Processo (TAP) nº 68, de 12/08/2021</v>
      </c>
      <c r="X112" s="89" t="s">
        <v>961</v>
      </c>
      <c r="Y112" s="63" t="str">
        <f t="shared" si="52"/>
        <v xml:space="preserve">Dispensa da AIR; Dispensa da CP; ARR não obrigatória </v>
      </c>
      <c r="Z112" s="63" t="s">
        <v>192</v>
      </c>
      <c r="AA112" s="151" t="s">
        <v>525</v>
      </c>
      <c r="AB112" s="151"/>
      <c r="AC112" s="151"/>
      <c r="AD112" s="204" t="s">
        <v>775</v>
      </c>
      <c r="AE112" s="151"/>
      <c r="AF112" s="62"/>
      <c r="AG112" s="99"/>
      <c r="AH112" s="55"/>
      <c r="AI112" s="357" t="s">
        <v>99</v>
      </c>
      <c r="AJ112" s="63" t="s">
        <v>108</v>
      </c>
      <c r="AK112" s="357"/>
      <c r="AL112" s="96"/>
      <c r="AM112" s="97"/>
      <c r="AN112" s="97"/>
      <c r="AO112" s="97"/>
      <c r="AP112" s="87"/>
      <c r="AQ112" s="87"/>
      <c r="AR112" s="96"/>
      <c r="AS112" s="97"/>
      <c r="AT112" s="97"/>
      <c r="AU112" s="97"/>
      <c r="AV112" s="87"/>
      <c r="AW112" s="87"/>
      <c r="AX112" s="98" t="s">
        <v>130</v>
      </c>
      <c r="AY112" s="204" t="s">
        <v>131</v>
      </c>
      <c r="AZ112" s="151"/>
      <c r="BA112" s="49"/>
      <c r="BB112" s="115"/>
      <c r="BC112" s="115"/>
      <c r="BD112" s="115"/>
      <c r="BE112" s="87"/>
      <c r="BF112" s="63" t="str">
        <f t="shared" si="53"/>
        <v/>
      </c>
      <c r="BG112" s="357"/>
      <c r="BH112" s="86"/>
      <c r="BI112" s="87"/>
      <c r="BJ112" s="97"/>
      <c r="BK112" s="97"/>
      <c r="BL112" s="97"/>
      <c r="BM112" s="87"/>
      <c r="BN112" s="87" t="str">
        <f t="shared" si="62"/>
        <v/>
      </c>
      <c r="BO112" s="87"/>
      <c r="BP112" s="62" t="s">
        <v>139</v>
      </c>
      <c r="BQ112" s="61">
        <v>530</v>
      </c>
      <c r="BR112" s="94">
        <v>44412</v>
      </c>
      <c r="BS112" s="94">
        <v>44419</v>
      </c>
      <c r="BT112" s="55" t="str">
        <f t="shared" si="51"/>
        <v>RDC nº 530, de 04/08/2021</v>
      </c>
      <c r="BU112" s="89" t="s">
        <v>962</v>
      </c>
    </row>
    <row r="113" spans="1:73" s="4" customFormat="1" ht="345.6" x14ac:dyDescent="0.3">
      <c r="A113" s="15" t="s">
        <v>944</v>
      </c>
      <c r="B113" s="147" t="s">
        <v>945</v>
      </c>
      <c r="C113" s="651" t="s">
        <v>946</v>
      </c>
      <c r="D113" s="19" t="s">
        <v>947</v>
      </c>
      <c r="E113" s="541" t="s">
        <v>948</v>
      </c>
      <c r="F113" s="15" t="s">
        <v>205</v>
      </c>
      <c r="G113" s="540" t="s">
        <v>949</v>
      </c>
      <c r="H113" s="208" t="s">
        <v>90</v>
      </c>
      <c r="I113" s="663" t="s">
        <v>950</v>
      </c>
      <c r="J113" s="147" t="s">
        <v>163</v>
      </c>
      <c r="K113" s="147" t="s">
        <v>170</v>
      </c>
      <c r="L113" s="694" t="s">
        <v>951</v>
      </c>
      <c r="M113" s="694" t="s">
        <v>95</v>
      </c>
      <c r="N113" s="141" t="s">
        <v>963</v>
      </c>
      <c r="O113" s="263" t="s">
        <v>964</v>
      </c>
      <c r="P113" s="156" t="s">
        <v>124</v>
      </c>
      <c r="Q113" s="149" t="s">
        <v>965</v>
      </c>
      <c r="R113" s="735" t="s">
        <v>100</v>
      </c>
      <c r="S113" s="734" t="s">
        <v>126</v>
      </c>
      <c r="T113" s="151" t="s">
        <v>127</v>
      </c>
      <c r="U113" s="141">
        <v>69</v>
      </c>
      <c r="V113" s="188">
        <v>44420</v>
      </c>
      <c r="W113" s="141" t="str">
        <f t="shared" si="44"/>
        <v>Termo de Abertura de Processo (TAP) nº 69, de 12/08/2021</v>
      </c>
      <c r="X113" s="30" t="s">
        <v>966</v>
      </c>
      <c r="Y113" s="63" t="str">
        <f t="shared" si="52"/>
        <v xml:space="preserve">Dispensa da AIR; Dispensa da CP; ARR não obrigatória </v>
      </c>
      <c r="Z113" s="63" t="s">
        <v>192</v>
      </c>
      <c r="AA113" s="141" t="s">
        <v>525</v>
      </c>
      <c r="AB113" s="141"/>
      <c r="AC113" s="141"/>
      <c r="AD113" s="146" t="s">
        <v>775</v>
      </c>
      <c r="AE113" s="141"/>
      <c r="AF113" s="8"/>
      <c r="AG113" s="31"/>
      <c r="AH113" s="26"/>
      <c r="AI113" s="358" t="s">
        <v>99</v>
      </c>
      <c r="AJ113" s="63" t="s">
        <v>108</v>
      </c>
      <c r="AK113" s="358"/>
      <c r="AL113" s="11"/>
      <c r="AM113" s="10"/>
      <c r="AN113" s="10"/>
      <c r="AO113" s="10"/>
      <c r="AR113" s="11"/>
      <c r="AS113" s="10"/>
      <c r="AT113" s="10"/>
      <c r="AU113" s="10"/>
      <c r="AX113" s="98" t="s">
        <v>130</v>
      </c>
      <c r="AY113" s="146" t="s">
        <v>131</v>
      </c>
      <c r="AZ113" s="141"/>
      <c r="BA113" s="169"/>
      <c r="BB113" s="383"/>
      <c r="BC113" s="383"/>
      <c r="BD113" s="383"/>
      <c r="BF113" s="7" t="str">
        <f t="shared" si="53"/>
        <v/>
      </c>
      <c r="BG113" s="358"/>
      <c r="BH113" s="6"/>
      <c r="BJ113" s="10"/>
      <c r="BK113" s="10"/>
      <c r="BL113" s="10"/>
      <c r="BN113" s="4" t="str">
        <f t="shared" si="62"/>
        <v/>
      </c>
      <c r="BP113" s="8" t="s">
        <v>139</v>
      </c>
      <c r="BQ113" s="390">
        <v>529</v>
      </c>
      <c r="BR113" s="392">
        <v>44412</v>
      </c>
      <c r="BS113" s="392">
        <v>44419</v>
      </c>
      <c r="BT113" s="26" t="str">
        <f t="shared" si="51"/>
        <v>RDC nº 529, de 04/08/2021</v>
      </c>
      <c r="BU113" s="398" t="s">
        <v>967</v>
      </c>
    </row>
    <row r="114" spans="1:73" s="4" customFormat="1" ht="346.2" thickBot="1" x14ac:dyDescent="0.35">
      <c r="A114" s="15" t="s">
        <v>944</v>
      </c>
      <c r="B114" s="147" t="s">
        <v>945</v>
      </c>
      <c r="C114" s="651" t="s">
        <v>946</v>
      </c>
      <c r="D114" s="19" t="s">
        <v>947</v>
      </c>
      <c r="E114" s="541" t="s">
        <v>948</v>
      </c>
      <c r="F114" s="15" t="s">
        <v>205</v>
      </c>
      <c r="G114" s="540" t="s">
        <v>949</v>
      </c>
      <c r="H114" s="208" t="s">
        <v>90</v>
      </c>
      <c r="I114" s="663"/>
      <c r="J114" s="147" t="s">
        <v>163</v>
      </c>
      <c r="K114" s="147" t="s">
        <v>170</v>
      </c>
      <c r="L114" s="694" t="s">
        <v>951</v>
      </c>
      <c r="M114" s="694" t="s">
        <v>588</v>
      </c>
      <c r="N114" s="141" t="s">
        <v>969</v>
      </c>
      <c r="O114" s="147" t="s">
        <v>970</v>
      </c>
      <c r="P114" s="147" t="s">
        <v>124</v>
      </c>
      <c r="Q114" s="148" t="s">
        <v>971</v>
      </c>
      <c r="R114" s="736" t="s">
        <v>100</v>
      </c>
      <c r="S114" s="734" t="s">
        <v>126</v>
      </c>
      <c r="T114" s="151" t="s">
        <v>127</v>
      </c>
      <c r="U114" s="141">
        <v>145</v>
      </c>
      <c r="V114" s="188">
        <v>44189</v>
      </c>
      <c r="W114" s="141" t="str">
        <f t="shared" si="44"/>
        <v>Termo de Abertura de Processo (TAP) nº 145, de 24/12/2020</v>
      </c>
      <c r="X114" s="30" t="s">
        <v>972</v>
      </c>
      <c r="Y114" s="63" t="str">
        <f t="shared" si="52"/>
        <v xml:space="preserve">Dispensa da AIR; Realização da CP; ARR não obrigatória </v>
      </c>
      <c r="Z114" s="63" t="s">
        <v>192</v>
      </c>
      <c r="AA114" s="141" t="s">
        <v>306</v>
      </c>
      <c r="AB114" s="141"/>
      <c r="AC114" s="141"/>
      <c r="AD114" s="189"/>
      <c r="AE114" s="207"/>
      <c r="AF114" s="8"/>
      <c r="AG114" s="10"/>
      <c r="AH114" s="26" t="str">
        <f t="shared" ref="AH114:AH143" si="63">IF(AG114="","",_xlfn.CONCAT(AF114," ","de ",TEXT(AG114,"dd/mm/aaaa")))</f>
        <v/>
      </c>
      <c r="AI114" s="7" t="s">
        <v>99</v>
      </c>
      <c r="AJ114" s="63" t="s">
        <v>108</v>
      </c>
      <c r="AK114" s="7"/>
      <c r="AL114" s="11"/>
      <c r="AM114" s="10"/>
      <c r="AN114" s="10"/>
      <c r="AO114" s="10"/>
      <c r="AR114" s="11"/>
      <c r="AS114" s="10"/>
      <c r="AT114" s="10"/>
      <c r="AU114" s="10"/>
      <c r="AX114" s="98" t="s">
        <v>109</v>
      </c>
      <c r="AY114" s="189"/>
      <c r="AZ114" s="141" t="s">
        <v>110</v>
      </c>
      <c r="BA114" s="141">
        <v>972</v>
      </c>
      <c r="BB114" s="188">
        <v>44180</v>
      </c>
      <c r="BC114" s="188">
        <v>44195</v>
      </c>
      <c r="BD114" s="188">
        <v>44224</v>
      </c>
      <c r="BE114" s="189"/>
      <c r="BF114" s="141" t="str">
        <f t="shared" si="53"/>
        <v>Consulta Pública nº 972, de 15/12/2020</v>
      </c>
      <c r="BG114" s="386" t="e">
        <f>VLOOKUP(I114,#REF!,29,FALSE)</f>
        <v>#REF!</v>
      </c>
      <c r="BH114" s="173"/>
      <c r="BI114" s="189"/>
      <c r="BJ114" s="261"/>
      <c r="BK114" s="261"/>
      <c r="BL114" s="261"/>
      <c r="BM114" s="189"/>
      <c r="BN114" s="189" t="str">
        <f t="shared" si="62"/>
        <v/>
      </c>
      <c r="BP114" s="8" t="s">
        <v>250</v>
      </c>
      <c r="BQ114" s="169">
        <v>98</v>
      </c>
      <c r="BR114" s="383">
        <v>44370</v>
      </c>
      <c r="BS114" s="383">
        <v>44377</v>
      </c>
      <c r="BT114" s="26" t="str">
        <f t="shared" si="51"/>
        <v>IN nº 98, de 23/06/2021</v>
      </c>
      <c r="BU114" s="196" t="s">
        <v>973</v>
      </c>
    </row>
    <row r="115" spans="1:73" s="4" customFormat="1" ht="200.1" customHeight="1" thickBot="1" x14ac:dyDescent="0.35">
      <c r="A115" s="15" t="s">
        <v>944</v>
      </c>
      <c r="B115" s="147" t="s">
        <v>945</v>
      </c>
      <c r="C115" s="651" t="s">
        <v>946</v>
      </c>
      <c r="D115" s="19" t="s">
        <v>947</v>
      </c>
      <c r="E115" s="541" t="s">
        <v>948</v>
      </c>
      <c r="F115" s="15" t="s">
        <v>205</v>
      </c>
      <c r="G115" s="540" t="s">
        <v>949</v>
      </c>
      <c r="H115" s="208" t="s">
        <v>90</v>
      </c>
      <c r="I115" s="663" t="s">
        <v>974</v>
      </c>
      <c r="J115" s="147" t="s">
        <v>163</v>
      </c>
      <c r="K115" s="147" t="s">
        <v>170</v>
      </c>
      <c r="L115" s="694" t="s">
        <v>951</v>
      </c>
      <c r="M115" s="694" t="s">
        <v>588</v>
      </c>
      <c r="N115" s="141" t="s">
        <v>975</v>
      </c>
      <c r="O115" s="45" t="s">
        <v>976</v>
      </c>
      <c r="P115" s="147" t="s">
        <v>124</v>
      </c>
      <c r="Q115" s="148" t="s">
        <v>977</v>
      </c>
      <c r="R115" s="739" t="s">
        <v>100</v>
      </c>
      <c r="S115" s="734" t="s">
        <v>126</v>
      </c>
      <c r="T115" s="151" t="s">
        <v>127</v>
      </c>
      <c r="U115" s="266">
        <v>145</v>
      </c>
      <c r="V115" s="340">
        <v>44189</v>
      </c>
      <c r="W115" s="141" t="str">
        <f t="shared" si="44"/>
        <v>Termo de Abertura de Processo (TAP) nº 145, de 24/12/2020</v>
      </c>
      <c r="X115" s="30" t="s">
        <v>972</v>
      </c>
      <c r="Y115" s="63" t="str">
        <f t="shared" si="52"/>
        <v xml:space="preserve">Dispensa da AIR; Realização da CP; ARR não obrigatória </v>
      </c>
      <c r="Z115" s="63" t="s">
        <v>192</v>
      </c>
      <c r="AA115" s="141" t="s">
        <v>306</v>
      </c>
      <c r="AB115" s="141"/>
      <c r="AC115" s="141"/>
      <c r="AE115" s="207"/>
      <c r="AF115" s="8"/>
      <c r="AG115" s="10"/>
      <c r="AH115" s="26" t="str">
        <f t="shared" si="63"/>
        <v/>
      </c>
      <c r="AI115" s="7"/>
      <c r="AJ115" s="63" t="s">
        <v>108</v>
      </c>
      <c r="AK115" s="7"/>
      <c r="AL115" s="11"/>
      <c r="AM115" s="10"/>
      <c r="AN115" s="10"/>
      <c r="AO115" s="10"/>
      <c r="AR115" s="11"/>
      <c r="AS115" s="10"/>
      <c r="AT115" s="10"/>
      <c r="AU115" s="10"/>
      <c r="AX115" s="98" t="s">
        <v>109</v>
      </c>
      <c r="AY115" s="189"/>
      <c r="AZ115" s="142" t="s">
        <v>110</v>
      </c>
      <c r="BA115" s="141">
        <v>971</v>
      </c>
      <c r="BB115" s="188">
        <v>44180</v>
      </c>
      <c r="BC115" s="188">
        <v>44195</v>
      </c>
      <c r="BD115" s="188">
        <v>44224</v>
      </c>
      <c r="BF115" s="7" t="str">
        <f t="shared" si="53"/>
        <v>Consulta Pública nº 971, de 15/12/2020</v>
      </c>
      <c r="BG115" s="210" t="s">
        <v>978</v>
      </c>
      <c r="BH115" s="6"/>
      <c r="BJ115" s="10"/>
      <c r="BK115" s="10"/>
      <c r="BL115" s="10"/>
      <c r="BN115" s="4" t="str">
        <f t="shared" si="62"/>
        <v/>
      </c>
      <c r="BP115" s="8" t="s">
        <v>139</v>
      </c>
      <c r="BQ115" s="169">
        <v>521</v>
      </c>
      <c r="BR115" s="383">
        <v>44370</v>
      </c>
      <c r="BS115" s="383">
        <v>44377</v>
      </c>
      <c r="BT115" s="26" t="str">
        <f t="shared" si="51"/>
        <v>RDC nº 521, de 23/06/2021</v>
      </c>
      <c r="BU115" s="196" t="s">
        <v>979</v>
      </c>
    </row>
    <row r="116" spans="1:73" s="4" customFormat="1" ht="216.6" customHeight="1" x14ac:dyDescent="0.3">
      <c r="A116" s="15" t="s">
        <v>944</v>
      </c>
      <c r="B116" s="147" t="s">
        <v>945</v>
      </c>
      <c r="C116" s="651" t="s">
        <v>946</v>
      </c>
      <c r="D116" s="19" t="s">
        <v>947</v>
      </c>
      <c r="E116" s="541" t="s">
        <v>948</v>
      </c>
      <c r="F116" s="15" t="s">
        <v>205</v>
      </c>
      <c r="G116" s="540" t="s">
        <v>949</v>
      </c>
      <c r="H116" s="151" t="s">
        <v>90</v>
      </c>
      <c r="I116" s="663" t="s">
        <v>980</v>
      </c>
      <c r="J116" s="151" t="s">
        <v>163</v>
      </c>
      <c r="K116" s="151" t="s">
        <v>170</v>
      </c>
      <c r="L116" s="694" t="s">
        <v>951</v>
      </c>
      <c r="M116" s="675" t="s">
        <v>95</v>
      </c>
      <c r="N116" s="141" t="s">
        <v>981</v>
      </c>
      <c r="O116" s="280" t="s">
        <v>982</v>
      </c>
      <c r="P116" s="141" t="s">
        <v>124</v>
      </c>
      <c r="Q116" s="270" t="s">
        <v>983</v>
      </c>
      <c r="R116" s="739" t="s">
        <v>100</v>
      </c>
      <c r="S116" s="749" t="s">
        <v>126</v>
      </c>
      <c r="T116" s="172" t="s">
        <v>127</v>
      </c>
      <c r="U116" s="141">
        <v>8</v>
      </c>
      <c r="V116" s="188">
        <v>44601</v>
      </c>
      <c r="W116" s="140" t="str">
        <f>IF(U116="","",_xlfn.CONCAT(T116," nº ",U116,", ","de ",TEXT(V116,"dd/mm/aaaa")))</f>
        <v>Termo de Abertura de Processo (TAP) nº 8, de 09/02/2022</v>
      </c>
      <c r="X116" s="30" t="s">
        <v>984</v>
      </c>
      <c r="Y116" s="63" t="str">
        <f t="shared" si="52"/>
        <v xml:space="preserve">Dispensa da AIR; Dispensa da CP; ARR não obrigatória </v>
      </c>
      <c r="Z116" s="63" t="s">
        <v>192</v>
      </c>
      <c r="AA116" s="141" t="s">
        <v>525</v>
      </c>
      <c r="AB116" s="141"/>
      <c r="AC116" s="141"/>
      <c r="AD116" s="8" t="s">
        <v>775</v>
      </c>
      <c r="AE116" s="9"/>
      <c r="AF116" s="8"/>
      <c r="AG116" s="10"/>
      <c r="AH116" s="26" t="str">
        <f>IF(AG116="","",_xlfn.CONCAT(AF116," ","de ",TEXT(AG116,"dd/mm/aaaa")))</f>
        <v/>
      </c>
      <c r="AI116" s="7"/>
      <c r="AJ116" s="63" t="s">
        <v>108</v>
      </c>
      <c r="AK116" s="7"/>
      <c r="AL116" s="11"/>
      <c r="AM116" s="10"/>
      <c r="AN116" s="10"/>
      <c r="AO116" s="10"/>
      <c r="AR116" s="11"/>
      <c r="AS116" s="10"/>
      <c r="AT116" s="10"/>
      <c r="AU116" s="10"/>
      <c r="AX116" s="98" t="s">
        <v>130</v>
      </c>
      <c r="AY116" s="146" t="s">
        <v>194</v>
      </c>
      <c r="AZ116" s="173"/>
      <c r="BA116" s="146"/>
      <c r="BB116" s="152"/>
      <c r="BC116" s="152"/>
      <c r="BD116" s="152"/>
      <c r="BF116" s="8" t="str">
        <f>IF(BA116="","",_xlfn.CONCAT("Consulta Pública"," nº ",BA116,", de ",TEXT(BB116,"dd/mm/aaaa")))</f>
        <v/>
      </c>
      <c r="BG116" s="432"/>
      <c r="BH116" s="6"/>
      <c r="BJ116" s="10"/>
      <c r="BK116" s="10"/>
      <c r="BL116" s="10"/>
      <c r="BN116" s="4" t="str">
        <f>IF(BI116="","",_xlfn.CONCAT("Consulta Pública"," nº ",BI116,", de ",TEXT(BJ116,"dd/mm/aaaa")))</f>
        <v/>
      </c>
      <c r="BP116" s="8" t="s">
        <v>139</v>
      </c>
      <c r="BQ116" s="433">
        <v>600</v>
      </c>
      <c r="BR116" s="434">
        <v>44601</v>
      </c>
      <c r="BS116" s="434">
        <v>44608</v>
      </c>
      <c r="BT116" s="25" t="str">
        <f>IF(BQ116="","",_xlfn.CONCAT(BP116," nº ",BQ116,", de ",TEXT(BR116,"dd/mm/aaaa")))</f>
        <v>RDC nº 600, de 09/02/2022</v>
      </c>
      <c r="BU116" s="196" t="s">
        <v>985</v>
      </c>
    </row>
    <row r="117" spans="1:73" s="500" customFormat="1" ht="112.2" customHeight="1" x14ac:dyDescent="0.3">
      <c r="A117" s="15" t="s">
        <v>944</v>
      </c>
      <c r="B117" s="147" t="s">
        <v>945</v>
      </c>
      <c r="C117" s="651" t="s">
        <v>946</v>
      </c>
      <c r="D117" s="19" t="s">
        <v>947</v>
      </c>
      <c r="E117" s="541" t="s">
        <v>948</v>
      </c>
      <c r="F117" s="15" t="s">
        <v>205</v>
      </c>
      <c r="G117" s="540" t="s">
        <v>949</v>
      </c>
      <c r="H117" s="151" t="s">
        <v>90</v>
      </c>
      <c r="I117" s="663" t="s">
        <v>986</v>
      </c>
      <c r="J117" s="147" t="s">
        <v>163</v>
      </c>
      <c r="K117" s="147" t="s">
        <v>170</v>
      </c>
      <c r="L117" s="694" t="s">
        <v>987</v>
      </c>
      <c r="M117" s="675" t="s">
        <v>284</v>
      </c>
      <c r="N117" s="257" t="s">
        <v>988</v>
      </c>
      <c r="O117" s="502" t="s">
        <v>989</v>
      </c>
      <c r="P117" s="257" t="s">
        <v>124</v>
      </c>
      <c r="Q117" s="503" t="s">
        <v>990</v>
      </c>
      <c r="R117" s="739" t="s">
        <v>100</v>
      </c>
      <c r="S117" s="749" t="s">
        <v>126</v>
      </c>
      <c r="T117" s="504" t="s">
        <v>127</v>
      </c>
      <c r="U117" s="257">
        <v>80</v>
      </c>
      <c r="V117" s="505">
        <v>44896</v>
      </c>
      <c r="W117" s="501" t="str">
        <f>IF(U117="","",_xlfn.CONCAT(T117," nº ",U117,", ","de ",TEXT(V117,"dd/mm/aaaa")))</f>
        <v>Termo de Abertura de Processo (TAP) nº 80, de 01/12/2022</v>
      </c>
      <c r="X117" s="506" t="s">
        <v>991</v>
      </c>
      <c r="Y117" s="135" t="str">
        <f t="shared" si="52"/>
        <v xml:space="preserve">Dispensa da AIR; Realização da CP; ARR não obrigatória </v>
      </c>
      <c r="Z117" s="507" t="s">
        <v>192</v>
      </c>
      <c r="AA117" s="257" t="s">
        <v>306</v>
      </c>
      <c r="AB117" s="507" t="s">
        <v>312</v>
      </c>
      <c r="AC117" s="507"/>
      <c r="AE117" s="509"/>
      <c r="AF117" s="510"/>
      <c r="AG117" s="511"/>
      <c r="AH117" s="512" t="str">
        <f>IF(AG117="","",_xlfn.CONCAT(AF117," ","de ",TEXT(AG117,"dd/mm/aaaa")))</f>
        <v/>
      </c>
      <c r="AI117" s="135"/>
      <c r="AJ117" s="491" t="s">
        <v>108</v>
      </c>
      <c r="AK117" s="491"/>
      <c r="AL117" s="513"/>
      <c r="AM117" s="511"/>
      <c r="AN117" s="511"/>
      <c r="AO117" s="511"/>
      <c r="AR117" s="513"/>
      <c r="AS117" s="511"/>
      <c r="AT117" s="511"/>
      <c r="AU117" s="511"/>
      <c r="AX117" s="523" t="s">
        <v>109</v>
      </c>
      <c r="AY117" s="514"/>
      <c r="AZ117" s="515" t="s">
        <v>110</v>
      </c>
      <c r="BA117" s="508">
        <v>1129</v>
      </c>
      <c r="BB117" s="516">
        <v>44888</v>
      </c>
      <c r="BC117" s="516">
        <v>44903</v>
      </c>
      <c r="BD117" s="516">
        <v>44949</v>
      </c>
      <c r="BE117" s="510">
        <v>45</v>
      </c>
      <c r="BF117" s="510" t="str">
        <f>IF(BA117="","",_xlfn.CONCAT("Consulta Pública"," nº ",BA117,", de ",TEXT(BB117,"dd/mm/aaaa")))</f>
        <v>Consulta Pública nº 1129, de 23/11/2022</v>
      </c>
      <c r="BG117" s="517" t="s">
        <v>992</v>
      </c>
      <c r="BH117" s="518"/>
      <c r="BJ117" s="511"/>
      <c r="BK117" s="511"/>
      <c r="BL117" s="511"/>
      <c r="BN117" s="500" t="str">
        <f>IF(BI117="","",_xlfn.CONCAT("Consulta Pública"," nº ",BI117,", de ",TEXT(BJ117,"dd/mm/aaaa")))</f>
        <v/>
      </c>
      <c r="BP117" s="510" t="s">
        <v>250</v>
      </c>
      <c r="BQ117" s="519">
        <v>220</v>
      </c>
      <c r="BR117" s="520">
        <v>45029</v>
      </c>
      <c r="BS117" s="520">
        <v>45030</v>
      </c>
      <c r="BT117" s="521" t="str">
        <f>IF(BQ117="","",_xlfn.CONCAT(BP117," nº ",BQ117,", de ",TEXT(BR117,"dd/mm/aaaa")))</f>
        <v>IN nº 220, de 13/04/2023</v>
      </c>
      <c r="BU117" s="522" t="s">
        <v>993</v>
      </c>
    </row>
    <row r="118" spans="1:73" s="500" customFormat="1" ht="112.2" customHeight="1" thickBot="1" x14ac:dyDescent="0.35">
      <c r="A118" s="15" t="s">
        <v>944</v>
      </c>
      <c r="B118" s="147" t="s">
        <v>945</v>
      </c>
      <c r="C118" s="651" t="s">
        <v>946</v>
      </c>
      <c r="D118" s="19" t="s">
        <v>947</v>
      </c>
      <c r="E118" s="541" t="s">
        <v>948</v>
      </c>
      <c r="F118" s="15" t="s">
        <v>205</v>
      </c>
      <c r="G118" s="540" t="s">
        <v>949</v>
      </c>
      <c r="H118" s="151" t="s">
        <v>90</v>
      </c>
      <c r="I118" s="663" t="s">
        <v>994</v>
      </c>
      <c r="J118" s="147" t="s">
        <v>163</v>
      </c>
      <c r="K118" s="147" t="s">
        <v>170</v>
      </c>
      <c r="L118" s="694" t="s">
        <v>987</v>
      </c>
      <c r="M118" s="675" t="s">
        <v>284</v>
      </c>
      <c r="N118" s="257" t="s">
        <v>995</v>
      </c>
      <c r="O118" s="502" t="s">
        <v>996</v>
      </c>
      <c r="P118" s="257" t="s">
        <v>124</v>
      </c>
      <c r="Q118" s="503" t="s">
        <v>997</v>
      </c>
      <c r="R118" s="739" t="s">
        <v>100</v>
      </c>
      <c r="S118" s="749" t="s">
        <v>126</v>
      </c>
      <c r="T118" s="504" t="s">
        <v>127</v>
      </c>
      <c r="U118" s="257">
        <v>53</v>
      </c>
      <c r="V118" s="505">
        <v>45145</v>
      </c>
      <c r="W118" s="501" t="str">
        <f>IF(U118="","",_xlfn.CONCAT(T118," nº ",U118,", ","de ",TEXT(V118,"dd/mm/aaaa")))</f>
        <v>Termo de Abertura de Processo (TAP) nº 53, de 07/08/2023</v>
      </c>
      <c r="X118" s="423" t="s">
        <v>998</v>
      </c>
      <c r="Y118" s="135" t="str">
        <f t="shared" si="52"/>
        <v xml:space="preserve">Dispensa da AIR; Dispensa da CP; ARR não obrigatória </v>
      </c>
      <c r="Z118" s="507" t="s">
        <v>192</v>
      </c>
      <c r="AA118" s="257" t="s">
        <v>525</v>
      </c>
      <c r="AB118" s="507"/>
      <c r="AC118" s="507"/>
      <c r="AE118" s="509"/>
      <c r="AF118" s="510"/>
      <c r="AG118" s="511"/>
      <c r="AH118" s="512" t="str">
        <f>IF(AG118="","",_xlfn.CONCAT(AF118," ","de ",TEXT(AG118,"dd/mm/aaaa")))</f>
        <v/>
      </c>
      <c r="AI118" s="135"/>
      <c r="AJ118" s="491" t="s">
        <v>108</v>
      </c>
      <c r="AK118" s="491"/>
      <c r="AL118" s="513"/>
      <c r="AM118" s="511"/>
      <c r="AN118" s="511"/>
      <c r="AO118" s="511"/>
      <c r="AR118" s="513"/>
      <c r="AS118" s="511"/>
      <c r="AT118" s="511"/>
      <c r="AU118" s="511"/>
      <c r="AX118" s="523" t="s">
        <v>130</v>
      </c>
      <c r="AY118" s="597" t="s">
        <v>194</v>
      </c>
      <c r="AZ118" s="515"/>
      <c r="BA118" s="508"/>
      <c r="BB118" s="516"/>
      <c r="BC118" s="516"/>
      <c r="BD118" s="516"/>
      <c r="BE118" s="510"/>
      <c r="BF118" s="510" t="str">
        <f>IF(BA118="","",_xlfn.CONCAT("Consulta Pública"," nº ",BA118,", de ",TEXT(BB118,"dd/mm/aaaa")))</f>
        <v/>
      </c>
      <c r="BG118" s="517"/>
      <c r="BH118" s="518"/>
      <c r="BJ118" s="511"/>
      <c r="BK118" s="511"/>
      <c r="BL118" s="511"/>
      <c r="BN118" s="500" t="str">
        <f>IF(BI118="","",_xlfn.CONCAT("Consulta Pública"," nº ",BI118,", de ",TEXT(BJ118,"dd/mm/aaaa")))</f>
        <v/>
      </c>
      <c r="BP118" s="510" t="s">
        <v>139</v>
      </c>
      <c r="BQ118" s="519">
        <v>806</v>
      </c>
      <c r="BR118" s="520">
        <v>45141</v>
      </c>
      <c r="BS118" s="520">
        <v>45145</v>
      </c>
      <c r="BT118" s="521" t="str">
        <f>IF(BQ118="","",_xlfn.CONCAT(BP118," nº ",BQ118,", de ",TEXT(BR118,"dd/mm/aaaa")))</f>
        <v>RDC nº 806, de 03/08/2023</v>
      </c>
      <c r="BU118" s="598" t="s">
        <v>999</v>
      </c>
    </row>
    <row r="119" spans="1:73" s="4" customFormat="1" ht="159" thickBot="1" x14ac:dyDescent="0.35">
      <c r="A119" s="15" t="s">
        <v>944</v>
      </c>
      <c r="B119" s="147" t="s">
        <v>1000</v>
      </c>
      <c r="C119" s="651" t="s">
        <v>1001</v>
      </c>
      <c r="D119" s="19" t="s">
        <v>1002</v>
      </c>
      <c r="E119" s="19" t="s">
        <v>1003</v>
      </c>
      <c r="F119" s="15" t="s">
        <v>335</v>
      </c>
      <c r="G119" s="15" t="s">
        <v>350</v>
      </c>
      <c r="H119" s="208" t="s">
        <v>451</v>
      </c>
      <c r="I119" s="663" t="s">
        <v>1004</v>
      </c>
      <c r="J119" s="147" t="s">
        <v>163</v>
      </c>
      <c r="K119" s="147" t="s">
        <v>170</v>
      </c>
      <c r="L119" s="694" t="s">
        <v>987</v>
      </c>
      <c r="M119" s="660" t="s">
        <v>209</v>
      </c>
      <c r="N119" s="141" t="s">
        <v>1005</v>
      </c>
      <c r="O119" s="45" t="s">
        <v>1006</v>
      </c>
      <c r="P119" s="147" t="s">
        <v>98</v>
      </c>
      <c r="Q119" s="148"/>
      <c r="R119" s="738" t="s">
        <v>100</v>
      </c>
      <c r="S119" s="734" t="s">
        <v>457</v>
      </c>
      <c r="T119" s="63"/>
      <c r="U119" s="333"/>
      <c r="V119" s="341"/>
      <c r="W119" s="26" t="str">
        <f t="shared" ref="W119:W158" si="64">IF(U119="","",_xlfn.CONCAT(T119," nº ",U119,", ","de ",TEXT(V119,"dd/mm/aaaa")))</f>
        <v/>
      </c>
      <c r="X119" s="2"/>
      <c r="Y119" s="63" t="str">
        <f t="shared" si="52"/>
        <v/>
      </c>
      <c r="Z119" s="7"/>
      <c r="AA119" s="7"/>
      <c r="AB119" s="29"/>
      <c r="AC119" s="29"/>
      <c r="AE119" s="9"/>
      <c r="AF119" s="8"/>
      <c r="AG119" s="10"/>
      <c r="AH119" s="26" t="str">
        <f t="shared" si="63"/>
        <v/>
      </c>
      <c r="AI119" s="325"/>
      <c r="AJ119" s="2"/>
      <c r="AK119" s="2"/>
      <c r="AL119" s="11"/>
      <c r="AM119" s="10"/>
      <c r="AN119" s="10"/>
      <c r="AO119" s="10"/>
      <c r="AR119" s="11"/>
      <c r="AS119" s="10"/>
      <c r="AT119" s="10"/>
      <c r="AU119" s="10"/>
      <c r="AZ119" s="6"/>
      <c r="BA119" s="372"/>
      <c r="BB119" s="379"/>
      <c r="BC119" s="379"/>
      <c r="BD119" s="379"/>
      <c r="BF119" s="7" t="str">
        <f t="shared" si="53"/>
        <v/>
      </c>
      <c r="BG119" s="26"/>
      <c r="BH119" s="6"/>
      <c r="BJ119" s="10"/>
      <c r="BK119" s="10"/>
      <c r="BL119" s="10"/>
      <c r="BN119" s="4" t="str">
        <f t="shared" si="62"/>
        <v/>
      </c>
      <c r="BQ119" s="8"/>
      <c r="BR119" s="31"/>
      <c r="BS119" s="31"/>
      <c r="BT119" s="25" t="str">
        <f t="shared" si="51"/>
        <v/>
      </c>
      <c r="BU119" s="22"/>
    </row>
    <row r="120" spans="1:73" s="4" customFormat="1" ht="187.8" thickBot="1" x14ac:dyDescent="0.35">
      <c r="A120" s="15" t="s">
        <v>944</v>
      </c>
      <c r="B120" s="15" t="s">
        <v>1007</v>
      </c>
      <c r="C120" s="651" t="s">
        <v>1008</v>
      </c>
      <c r="D120" s="19" t="s">
        <v>1009</v>
      </c>
      <c r="E120" s="19" t="s">
        <v>1010</v>
      </c>
      <c r="F120" s="15" t="s">
        <v>88</v>
      </c>
      <c r="G120" s="15" t="s">
        <v>1011</v>
      </c>
      <c r="H120" s="141" t="s">
        <v>90</v>
      </c>
      <c r="I120" s="663" t="s">
        <v>1012</v>
      </c>
      <c r="J120" s="147" t="s">
        <v>176</v>
      </c>
      <c r="K120" s="147" t="s">
        <v>179</v>
      </c>
      <c r="L120" s="694" t="s">
        <v>910</v>
      </c>
      <c r="M120" s="660" t="s">
        <v>209</v>
      </c>
      <c r="N120" s="141" t="s">
        <v>1013</v>
      </c>
      <c r="O120" s="322" t="s">
        <v>1014</v>
      </c>
      <c r="P120" s="266" t="s">
        <v>124</v>
      </c>
      <c r="Q120" s="329" t="s">
        <v>1015</v>
      </c>
      <c r="R120" s="738" t="s">
        <v>100</v>
      </c>
      <c r="S120" s="752" t="s">
        <v>363</v>
      </c>
      <c r="T120" s="159" t="s">
        <v>102</v>
      </c>
      <c r="U120" s="264">
        <v>289</v>
      </c>
      <c r="V120" s="339">
        <v>43431</v>
      </c>
      <c r="W120" s="141" t="str">
        <f t="shared" si="64"/>
        <v>Despacho de Iniciativa (DI) nº 289, de 27/11/2018</v>
      </c>
      <c r="X120" s="30" t="s">
        <v>1016</v>
      </c>
      <c r="Y120" s="63" t="str">
        <f t="shared" si="52"/>
        <v xml:space="preserve">Realização da AIR; Realização da CP; ARR não obrigatória </v>
      </c>
      <c r="Z120" s="63" t="s">
        <v>104</v>
      </c>
      <c r="AA120" s="7"/>
      <c r="AB120" s="29"/>
      <c r="AC120" s="29"/>
      <c r="AE120" s="253" t="s">
        <v>105</v>
      </c>
      <c r="AF120" s="146" t="s">
        <v>436</v>
      </c>
      <c r="AG120" s="632">
        <v>45138</v>
      </c>
      <c r="AH120" s="141" t="str">
        <f t="shared" si="63"/>
        <v>Relatório de AIR de 31/07/2023</v>
      </c>
      <c r="AI120" s="307" t="s">
        <v>1017</v>
      </c>
      <c r="AJ120" s="63" t="s">
        <v>108</v>
      </c>
      <c r="AK120" s="7"/>
      <c r="AL120" s="164" t="s">
        <v>616</v>
      </c>
      <c r="AM120" s="52">
        <v>44531</v>
      </c>
      <c r="AN120" s="52">
        <v>44531</v>
      </c>
      <c r="AO120" s="52">
        <v>44593</v>
      </c>
      <c r="AP120" s="7" t="s">
        <v>1018</v>
      </c>
      <c r="AQ120" s="30" t="s">
        <v>1019</v>
      </c>
      <c r="AR120" s="11"/>
      <c r="AS120" s="10"/>
      <c r="AT120" s="10"/>
      <c r="AU120" s="10"/>
      <c r="AX120" s="63" t="s">
        <v>109</v>
      </c>
      <c r="AY120" s="189"/>
      <c r="AZ120" s="141" t="s">
        <v>365</v>
      </c>
      <c r="BA120" s="146">
        <v>1220</v>
      </c>
      <c r="BB120" s="152">
        <v>45254</v>
      </c>
      <c r="BC120" s="31">
        <v>45265</v>
      </c>
      <c r="BD120" s="31">
        <v>45384</v>
      </c>
      <c r="BE120" s="4">
        <v>120</v>
      </c>
      <c r="BF120" s="7" t="str">
        <f t="shared" si="53"/>
        <v>Consulta Pública nº 1220, de 24/11/2023</v>
      </c>
      <c r="BG120" s="134" t="s">
        <v>1020</v>
      </c>
      <c r="BH120" s="6"/>
      <c r="BJ120" s="10"/>
      <c r="BK120" s="10"/>
      <c r="BL120" s="10"/>
      <c r="BN120" s="4" t="str">
        <f t="shared" si="62"/>
        <v/>
      </c>
      <c r="BQ120" s="8"/>
      <c r="BR120" s="31"/>
      <c r="BS120" s="31"/>
      <c r="BT120" s="25" t="str">
        <f t="shared" si="51"/>
        <v/>
      </c>
      <c r="BU120" s="22"/>
    </row>
    <row r="121" spans="1:73" s="4" customFormat="1" ht="144.6" thickBot="1" x14ac:dyDescent="0.35">
      <c r="A121" s="15" t="s">
        <v>944</v>
      </c>
      <c r="B121" s="15" t="s">
        <v>1021</v>
      </c>
      <c r="C121" s="651" t="s">
        <v>1022</v>
      </c>
      <c r="D121" s="19" t="s">
        <v>1023</v>
      </c>
      <c r="E121" s="19" t="s">
        <v>1024</v>
      </c>
      <c r="F121" s="15" t="s">
        <v>205</v>
      </c>
      <c r="G121" s="15" t="s">
        <v>1025</v>
      </c>
      <c r="H121" s="141" t="s">
        <v>236</v>
      </c>
      <c r="I121" s="663" t="s">
        <v>1026</v>
      </c>
      <c r="J121" s="147" t="s">
        <v>163</v>
      </c>
      <c r="K121" s="147" t="s">
        <v>170</v>
      </c>
      <c r="L121" s="694" t="s">
        <v>951</v>
      </c>
      <c r="M121" s="693" t="s">
        <v>258</v>
      </c>
      <c r="N121" s="141" t="s">
        <v>1027</v>
      </c>
      <c r="O121" s="45" t="s">
        <v>1028</v>
      </c>
      <c r="P121" s="147" t="s">
        <v>124</v>
      </c>
      <c r="Q121" s="120" t="s">
        <v>1029</v>
      </c>
      <c r="R121" s="738" t="s">
        <v>100</v>
      </c>
      <c r="S121" s="752" t="s">
        <v>126</v>
      </c>
      <c r="T121" s="159" t="s">
        <v>102</v>
      </c>
      <c r="U121" s="322">
        <v>29</v>
      </c>
      <c r="V121" s="337">
        <v>42452</v>
      </c>
      <c r="W121" s="141" t="str">
        <f t="shared" si="64"/>
        <v>Despacho de Iniciativa (DI) nº 29, de 23/03/2016</v>
      </c>
      <c r="X121" s="344" t="s">
        <v>1030</v>
      </c>
      <c r="Y121" s="63" t="str">
        <f t="shared" si="52"/>
        <v xml:space="preserve">Realização da AIR; Realização da CP; ARR não obrigatória </v>
      </c>
      <c r="Z121" s="63" t="s">
        <v>104</v>
      </c>
      <c r="AA121" s="7"/>
      <c r="AB121" s="29"/>
      <c r="AC121" s="29"/>
      <c r="AE121" s="253" t="s">
        <v>105</v>
      </c>
      <c r="AF121" s="146" t="s">
        <v>106</v>
      </c>
      <c r="AG121" s="188">
        <v>43796</v>
      </c>
      <c r="AH121" s="141" t="str">
        <f t="shared" si="63"/>
        <v>REMAI de 27/11/2019</v>
      </c>
      <c r="AI121" s="30" t="s">
        <v>1031</v>
      </c>
      <c r="AJ121" s="63" t="s">
        <v>108</v>
      </c>
      <c r="AK121" s="30"/>
      <c r="AL121" s="11"/>
      <c r="AM121" s="10"/>
      <c r="AN121" s="10"/>
      <c r="AO121" s="10"/>
      <c r="AR121" s="11"/>
      <c r="AS121" s="10"/>
      <c r="AT121" s="10"/>
      <c r="AU121" s="10"/>
      <c r="AX121" s="63" t="s">
        <v>109</v>
      </c>
      <c r="AY121" s="189"/>
      <c r="AZ121" s="141" t="s">
        <v>110</v>
      </c>
      <c r="BA121" s="322">
        <v>758</v>
      </c>
      <c r="BB121" s="337">
        <v>43818</v>
      </c>
      <c r="BC121" s="337">
        <v>43832</v>
      </c>
      <c r="BD121" s="337">
        <v>43892</v>
      </c>
      <c r="BF121" s="141" t="str">
        <f t="shared" si="53"/>
        <v>Consulta Pública nº 758, de 19/12/2019</v>
      </c>
      <c r="BG121" s="127" t="s">
        <v>1032</v>
      </c>
      <c r="BH121" s="6"/>
      <c r="BJ121" s="10"/>
      <c r="BK121" s="10"/>
      <c r="BL121" s="10"/>
      <c r="BN121" s="4" t="str">
        <f t="shared" si="62"/>
        <v/>
      </c>
      <c r="BP121" s="8" t="s">
        <v>139</v>
      </c>
      <c r="BQ121" s="8">
        <v>752</v>
      </c>
      <c r="BR121" s="31">
        <v>44823</v>
      </c>
      <c r="BS121" s="31">
        <v>44825</v>
      </c>
      <c r="BT121" s="25" t="str">
        <f t="shared" si="51"/>
        <v>RDC nº 752, de 19/09/2022</v>
      </c>
      <c r="BU121" s="196" t="s">
        <v>1033</v>
      </c>
    </row>
    <row r="122" spans="1:73" s="4" customFormat="1" ht="144.6" thickBot="1" x14ac:dyDescent="0.35">
      <c r="A122" s="15" t="s">
        <v>944</v>
      </c>
      <c r="B122" s="15" t="s">
        <v>1021</v>
      </c>
      <c r="C122" s="651" t="s">
        <v>1022</v>
      </c>
      <c r="D122" s="19" t="s">
        <v>1023</v>
      </c>
      <c r="E122" s="19" t="s">
        <v>1024</v>
      </c>
      <c r="F122" s="15" t="s">
        <v>205</v>
      </c>
      <c r="G122" s="15" t="s">
        <v>1025</v>
      </c>
      <c r="H122" s="141" t="s">
        <v>236</v>
      </c>
      <c r="I122" s="663" t="s">
        <v>1034</v>
      </c>
      <c r="J122" s="147" t="s">
        <v>163</v>
      </c>
      <c r="K122" s="147" t="s">
        <v>170</v>
      </c>
      <c r="L122" s="694" t="s">
        <v>171</v>
      </c>
      <c r="M122" s="675" t="s">
        <v>1035</v>
      </c>
      <c r="N122" s="141" t="s">
        <v>1036</v>
      </c>
      <c r="O122" s="45" t="s">
        <v>1037</v>
      </c>
      <c r="P122" s="141" t="s">
        <v>124</v>
      </c>
      <c r="Q122" s="122" t="s">
        <v>1038</v>
      </c>
      <c r="R122" s="739" t="s">
        <v>100</v>
      </c>
      <c r="S122" s="752" t="s">
        <v>126</v>
      </c>
      <c r="T122" s="172" t="s">
        <v>127</v>
      </c>
      <c r="U122" s="322">
        <v>2</v>
      </c>
      <c r="V122" s="337">
        <v>44980</v>
      </c>
      <c r="W122" s="140" t="str">
        <f>IF(U122="","",_xlfn.CONCAT(T122," nº ",U122,", ","de ",TEXT(V122,"dd/mm/aaaa")))</f>
        <v>Termo de Abertura de Processo (TAP) nº 2, de 23/02/2023</v>
      </c>
      <c r="X122" s="307" t="s">
        <v>1039</v>
      </c>
      <c r="Y122" s="7" t="str">
        <f t="shared" si="52"/>
        <v xml:space="preserve">Dispensa da AIR; Dispensa da CP; ARR não obrigatória </v>
      </c>
      <c r="Z122" s="128" t="s">
        <v>192</v>
      </c>
      <c r="AA122" s="7" t="s">
        <v>306</v>
      </c>
      <c r="AB122" s="128"/>
      <c r="AC122" s="128"/>
      <c r="AE122" s="548"/>
      <c r="AF122" s="146"/>
      <c r="AG122" s="188"/>
      <c r="AH122" s="141" t="str">
        <f>IF(AG122="","",_xlfn.CONCAT(AF122," ","de ",TEXT(AG122,"dd/mm/aaaa")))</f>
        <v/>
      </c>
      <c r="AI122" s="307"/>
      <c r="AJ122" s="128" t="s">
        <v>108</v>
      </c>
      <c r="AK122" s="479"/>
      <c r="AL122" s="11"/>
      <c r="AM122" s="10"/>
      <c r="AN122" s="10"/>
      <c r="AO122" s="10"/>
      <c r="AR122" s="11"/>
      <c r="AS122" s="10"/>
      <c r="AT122" s="10"/>
      <c r="AU122" s="10"/>
      <c r="AX122" s="128" t="s">
        <v>130</v>
      </c>
      <c r="AY122" s="146" t="s">
        <v>194</v>
      </c>
      <c r="AZ122" s="173"/>
      <c r="BA122" s="452"/>
      <c r="BB122" s="453"/>
      <c r="BC122" s="453"/>
      <c r="BD122" s="453"/>
      <c r="BF122" s="146" t="str">
        <f>IF(BA122="","",_xlfn.CONCAT("Consulta Pública"," nº ",BA122,", de ",TEXT(BB122,"dd/mm/aaaa")))</f>
        <v/>
      </c>
      <c r="BG122" s="127"/>
      <c r="BH122" s="219"/>
      <c r="BJ122" s="10"/>
      <c r="BK122" s="10"/>
      <c r="BL122" s="10"/>
      <c r="BN122" s="4" t="str">
        <f>IF(BI122="","",_xlfn.CONCAT("Consulta Pública"," nº ",BI122,", de ",TEXT(BJ122,"dd/mm/aaaa")))</f>
        <v/>
      </c>
      <c r="BP122" s="8" t="s">
        <v>139</v>
      </c>
      <c r="BQ122" s="8">
        <v>773</v>
      </c>
      <c r="BR122" s="31">
        <v>44972</v>
      </c>
      <c r="BS122" s="31">
        <v>44979</v>
      </c>
      <c r="BT122" s="25" t="str">
        <f>IF(BQ122="","",_xlfn.CONCAT(BP122," nº ",BQ122,", de ",TEXT(BR122,"dd/mm/aaaa")))</f>
        <v>RDC nº 773, de 15/02/2023</v>
      </c>
      <c r="BU122" s="405" t="s">
        <v>1040</v>
      </c>
    </row>
    <row r="123" spans="1:73" s="4" customFormat="1" ht="101.4" thickBot="1" x14ac:dyDescent="0.35">
      <c r="A123" s="15" t="s">
        <v>944</v>
      </c>
      <c r="B123" s="15" t="s">
        <v>1041</v>
      </c>
      <c r="C123" s="651" t="s">
        <v>1042</v>
      </c>
      <c r="D123" s="19" t="s">
        <v>1043</v>
      </c>
      <c r="E123" s="19" t="s">
        <v>1044</v>
      </c>
      <c r="F123" s="15" t="s">
        <v>116</v>
      </c>
      <c r="G123" s="15" t="s">
        <v>1045</v>
      </c>
      <c r="H123" s="141" t="s">
        <v>90</v>
      </c>
      <c r="I123" s="663" t="s">
        <v>1046</v>
      </c>
      <c r="J123" s="147" t="s">
        <v>92</v>
      </c>
      <c r="K123" s="147" t="s">
        <v>93</v>
      </c>
      <c r="L123" s="694" t="s">
        <v>1047</v>
      </c>
      <c r="M123" s="660" t="s">
        <v>209</v>
      </c>
      <c r="N123" s="141" t="s">
        <v>1048</v>
      </c>
      <c r="O123" s="323" t="s">
        <v>1049</v>
      </c>
      <c r="P123" s="156" t="s">
        <v>124</v>
      </c>
      <c r="Q123" s="149" t="s">
        <v>1045</v>
      </c>
      <c r="R123" s="738" t="s">
        <v>100</v>
      </c>
      <c r="S123" s="752" t="s">
        <v>212</v>
      </c>
      <c r="T123" s="159" t="s">
        <v>127</v>
      </c>
      <c r="U123" s="197">
        <v>62</v>
      </c>
      <c r="V123" s="338">
        <v>44398</v>
      </c>
      <c r="W123" s="141" t="str">
        <f t="shared" si="64"/>
        <v>Termo de Abertura de Processo (TAP) nº 62, de 21/07/2021</v>
      </c>
      <c r="X123" s="30" t="s">
        <v>1050</v>
      </c>
      <c r="Y123" s="63" t="str">
        <f t="shared" si="52"/>
        <v xml:space="preserve">Realização da AIR; Realização da CP; ARR não obrigatória </v>
      </c>
      <c r="Z123" s="63" t="s">
        <v>104</v>
      </c>
      <c r="AA123" s="7"/>
      <c r="AB123" s="29"/>
      <c r="AC123" s="29"/>
      <c r="AE123" s="253" t="s">
        <v>215</v>
      </c>
      <c r="AF123" s="8"/>
      <c r="AG123" s="10"/>
      <c r="AH123" s="26" t="str">
        <f t="shared" si="63"/>
        <v/>
      </c>
      <c r="AI123" s="7"/>
      <c r="AJ123" s="63" t="s">
        <v>108</v>
      </c>
      <c r="AK123" s="7"/>
      <c r="AL123" s="11"/>
      <c r="AM123" s="10"/>
      <c r="AN123" s="10"/>
      <c r="AO123" s="10"/>
      <c r="AR123" s="11"/>
      <c r="AS123" s="10"/>
      <c r="AT123" s="10"/>
      <c r="AU123" s="10"/>
      <c r="AX123" s="63" t="s">
        <v>109</v>
      </c>
      <c r="AZ123" s="6"/>
      <c r="BA123" s="129"/>
      <c r="BB123" s="130"/>
      <c r="BC123" s="130"/>
      <c r="BD123" s="130"/>
      <c r="BF123" s="7" t="str">
        <f t="shared" si="53"/>
        <v/>
      </c>
      <c r="BG123" s="26"/>
      <c r="BH123" s="6"/>
      <c r="BJ123" s="10"/>
      <c r="BK123" s="10"/>
      <c r="BL123" s="10"/>
      <c r="BN123" s="4" t="str">
        <f t="shared" si="62"/>
        <v/>
      </c>
      <c r="BQ123" s="8"/>
      <c r="BR123" s="31"/>
      <c r="BS123" s="31"/>
      <c r="BT123" s="25" t="str">
        <f t="shared" si="51"/>
        <v/>
      </c>
      <c r="BU123" s="22"/>
    </row>
    <row r="124" spans="1:73" s="4" customFormat="1" ht="101.25" customHeight="1" x14ac:dyDescent="0.3">
      <c r="A124" s="15" t="s">
        <v>944</v>
      </c>
      <c r="B124" s="15" t="s">
        <v>1051</v>
      </c>
      <c r="C124" s="651" t="s">
        <v>1052</v>
      </c>
      <c r="D124" s="19" t="s">
        <v>1053</v>
      </c>
      <c r="E124" s="19" t="s">
        <v>1054</v>
      </c>
      <c r="F124" s="15" t="s">
        <v>205</v>
      </c>
      <c r="G124" s="19" t="s">
        <v>1055</v>
      </c>
      <c r="H124" s="141" t="s">
        <v>236</v>
      </c>
      <c r="I124" s="663" t="s">
        <v>1056</v>
      </c>
      <c r="J124" s="147" t="s">
        <v>163</v>
      </c>
      <c r="K124" s="147" t="s">
        <v>170</v>
      </c>
      <c r="L124" s="694" t="s">
        <v>951</v>
      </c>
      <c r="M124" s="675" t="s">
        <v>1035</v>
      </c>
      <c r="N124" s="141" t="s">
        <v>1057</v>
      </c>
      <c r="O124" s="141" t="s">
        <v>1052</v>
      </c>
      <c r="P124" s="141" t="s">
        <v>98</v>
      </c>
      <c r="Q124" s="171"/>
      <c r="R124" s="739" t="s">
        <v>100</v>
      </c>
      <c r="S124" s="752" t="s">
        <v>126</v>
      </c>
      <c r="T124" s="172" t="s">
        <v>127</v>
      </c>
      <c r="U124" s="352">
        <v>92</v>
      </c>
      <c r="V124" s="363">
        <v>44922</v>
      </c>
      <c r="W124" s="140" t="str">
        <f>IF(U124="","",_xlfn.CONCAT(T124," nº ",U124,", ","de ",TEXT(V124,"dd/mm/aaaa")))</f>
        <v>Termo de Abertura de Processo (TAP) nº 92, de 27/12/2022</v>
      </c>
      <c r="X124" s="30" t="s">
        <v>1058</v>
      </c>
      <c r="Y124" s="63" t="str">
        <f t="shared" si="52"/>
        <v>Dispensa da AIR; Dispensa da CP; Realização da ARR eletiva</v>
      </c>
      <c r="Z124" s="141" t="s">
        <v>192</v>
      </c>
      <c r="AA124" s="7" t="s">
        <v>306</v>
      </c>
      <c r="AB124" s="8" t="s">
        <v>312</v>
      </c>
      <c r="AE124" s="9"/>
      <c r="AF124" s="8"/>
      <c r="AG124" s="10"/>
      <c r="AH124" s="26" t="str">
        <f>IF(AG124="","",_xlfn.CONCAT(AF124," ","de ",TEXT(AG124,"dd/mm/aaaa")))</f>
        <v/>
      </c>
      <c r="AI124" s="7"/>
      <c r="AJ124" s="7" t="s">
        <v>1059</v>
      </c>
      <c r="AK124" s="7"/>
      <c r="AL124" s="11"/>
      <c r="AM124" s="10"/>
      <c r="AN124" s="10"/>
      <c r="AO124" s="10"/>
      <c r="AR124" s="11"/>
      <c r="AS124" s="10"/>
      <c r="AT124" s="10"/>
      <c r="AU124" s="10"/>
      <c r="AX124" s="8" t="s">
        <v>130</v>
      </c>
      <c r="AY124" s="8" t="s">
        <v>194</v>
      </c>
      <c r="AZ124" s="6"/>
      <c r="BA124" s="8"/>
      <c r="BB124" s="31"/>
      <c r="BC124" s="31"/>
      <c r="BD124" s="31"/>
      <c r="BF124" s="8" t="str">
        <f>IF(BA124="","",_xlfn.CONCAT("Consulta Pública"," nº ",BA124,", de ",TEXT(BB124,"dd/mm/aaaa")))</f>
        <v/>
      </c>
      <c r="BG124" s="26"/>
      <c r="BH124" s="6"/>
      <c r="BJ124" s="10"/>
      <c r="BK124" s="10"/>
      <c r="BL124" s="10"/>
      <c r="BN124" s="4" t="str">
        <f>IF(BI124="","",_xlfn.CONCAT("Consulta Pública"," nº ",BI124,", de ",TEXT(BJ124,"dd/mm/aaaa")))</f>
        <v/>
      </c>
      <c r="BP124" s="8" t="s">
        <v>139</v>
      </c>
      <c r="BQ124" s="8">
        <v>772</v>
      </c>
      <c r="BR124" s="31">
        <v>44921</v>
      </c>
      <c r="BS124" s="31">
        <v>44922</v>
      </c>
      <c r="BT124" s="25" t="str">
        <f>IF(BQ124="","",_xlfn.CONCAT(BP124," nº ",BQ124,", de ",TEXT(BR124,"dd/mm/aaaa")))</f>
        <v>RDC nº 772, de 26/12/2022</v>
      </c>
      <c r="BU124" s="196" t="s">
        <v>1060</v>
      </c>
    </row>
    <row r="125" spans="1:73" s="4" customFormat="1" ht="101.25" customHeight="1" x14ac:dyDescent="0.3">
      <c r="A125" s="15" t="s">
        <v>944</v>
      </c>
      <c r="B125" s="15" t="s">
        <v>1051</v>
      </c>
      <c r="C125" s="651" t="s">
        <v>1052</v>
      </c>
      <c r="D125" s="19" t="s">
        <v>1053</v>
      </c>
      <c r="E125" s="19" t="s">
        <v>1054</v>
      </c>
      <c r="F125" s="15" t="s">
        <v>205</v>
      </c>
      <c r="G125" s="19" t="s">
        <v>1055</v>
      </c>
      <c r="H125" s="141" t="s">
        <v>236</v>
      </c>
      <c r="I125" s="663" t="s">
        <v>1061</v>
      </c>
      <c r="J125" s="147" t="s">
        <v>163</v>
      </c>
      <c r="K125" s="147" t="s">
        <v>170</v>
      </c>
      <c r="L125" s="694" t="s">
        <v>951</v>
      </c>
      <c r="M125" s="675" t="s">
        <v>275</v>
      </c>
      <c r="N125" s="141" t="s">
        <v>1062</v>
      </c>
      <c r="O125" s="141" t="s">
        <v>1063</v>
      </c>
      <c r="P125" s="141" t="s">
        <v>124</v>
      </c>
      <c r="Q125" s="171" t="s">
        <v>1064</v>
      </c>
      <c r="R125" s="739" t="s">
        <v>100</v>
      </c>
      <c r="S125" s="752" t="s">
        <v>126</v>
      </c>
      <c r="T125" s="172" t="s">
        <v>127</v>
      </c>
      <c r="U125" s="352">
        <v>51</v>
      </c>
      <c r="V125" s="363">
        <v>45145</v>
      </c>
      <c r="W125" s="140" t="str">
        <f>IF(U125="","",_xlfn.CONCAT(T125," nº ",U125,", ","de ",TEXT(V125,"dd/mm/aaaa")))</f>
        <v>Termo de Abertura de Processo (TAP) nº 51, de 07/08/2023</v>
      </c>
      <c r="X125" s="30" t="s">
        <v>1065</v>
      </c>
      <c r="Y125" s="63" t="str">
        <f t="shared" si="52"/>
        <v xml:space="preserve">Dispensa da AIR; Realização da CP; ARR não obrigatória </v>
      </c>
      <c r="Z125" s="141" t="s">
        <v>192</v>
      </c>
      <c r="AA125" s="7" t="s">
        <v>312</v>
      </c>
      <c r="AB125" s="8"/>
      <c r="AE125" s="9"/>
      <c r="AF125" s="8"/>
      <c r="AG125" s="10"/>
      <c r="AH125" s="26" t="str">
        <f>IF(AG125="","",_xlfn.CONCAT(AF125," ","de ",TEXT(AG125,"dd/mm/aaaa")))</f>
        <v/>
      </c>
      <c r="AI125" s="7"/>
      <c r="AJ125" s="7" t="s">
        <v>108</v>
      </c>
      <c r="AK125" s="7"/>
      <c r="AL125" s="11"/>
      <c r="AM125" s="10"/>
      <c r="AN125" s="10"/>
      <c r="AO125" s="10"/>
      <c r="AR125" s="11"/>
      <c r="AS125" s="10"/>
      <c r="AT125" s="10"/>
      <c r="AU125" s="10"/>
      <c r="AX125" s="8" t="s">
        <v>109</v>
      </c>
      <c r="AY125" s="8"/>
      <c r="AZ125" s="6" t="s">
        <v>110</v>
      </c>
      <c r="BA125" s="8">
        <v>1190</v>
      </c>
      <c r="BB125" s="31">
        <v>45141</v>
      </c>
      <c r="BC125" s="31">
        <v>45152</v>
      </c>
      <c r="BD125" s="31">
        <v>45166</v>
      </c>
      <c r="BE125" s="8">
        <v>15</v>
      </c>
      <c r="BF125" s="8" t="str">
        <f>IF(BA125="","",_xlfn.CONCAT("Consulta Pública"," nº ",BA125,", de ",TEXT(BB125,"dd/mm/aaaa")))</f>
        <v>Consulta Pública nº 1190, de 03/08/2023</v>
      </c>
      <c r="BG125" s="134" t="s">
        <v>1066</v>
      </c>
      <c r="BH125" s="6"/>
      <c r="BJ125" s="10"/>
      <c r="BK125" s="10"/>
      <c r="BL125" s="10"/>
      <c r="BN125" s="4" t="str">
        <f>IF(BI125="","",_xlfn.CONCAT("Consulta Pública"," nº ",BI125,", de ",TEXT(BJ125,"dd/mm/aaaa")))</f>
        <v/>
      </c>
      <c r="BP125" s="8" t="s">
        <v>139</v>
      </c>
      <c r="BQ125" s="8">
        <v>841</v>
      </c>
      <c r="BR125" s="31">
        <v>45278</v>
      </c>
      <c r="BS125" s="31">
        <v>45279</v>
      </c>
      <c r="BT125" s="25" t="str">
        <f>IF(BQ125="","",_xlfn.CONCAT(BP125," nº ",BQ125,", de ",TEXT(BR125,"dd/mm/aaaa")))</f>
        <v>RDC nº 841, de 18/12/2023</v>
      </c>
      <c r="BU125" s="196" t="s">
        <v>1067</v>
      </c>
    </row>
    <row r="126" spans="1:73" s="4" customFormat="1" ht="101.25" customHeight="1" x14ac:dyDescent="0.3">
      <c r="A126" s="15" t="s">
        <v>944</v>
      </c>
      <c r="B126" s="15" t="s">
        <v>1068</v>
      </c>
      <c r="C126" s="651" t="s">
        <v>1069</v>
      </c>
      <c r="D126" s="534" t="s">
        <v>1070</v>
      </c>
      <c r="E126" s="19" t="s">
        <v>1071</v>
      </c>
      <c r="F126" s="15" t="s">
        <v>205</v>
      </c>
      <c r="G126" s="535" t="s">
        <v>1055</v>
      </c>
      <c r="H126" s="141" t="s">
        <v>90</v>
      </c>
      <c r="I126" s="663" t="s">
        <v>1072</v>
      </c>
      <c r="J126" s="147" t="s">
        <v>163</v>
      </c>
      <c r="K126" s="147" t="s">
        <v>170</v>
      </c>
      <c r="L126" s="694" t="s">
        <v>951</v>
      </c>
      <c r="M126" s="675" t="s">
        <v>238</v>
      </c>
      <c r="N126" s="141" t="s">
        <v>1073</v>
      </c>
      <c r="O126" s="141" t="s">
        <v>1074</v>
      </c>
      <c r="P126" s="141" t="s">
        <v>124</v>
      </c>
      <c r="Q126" s="15" t="s">
        <v>1075</v>
      </c>
      <c r="R126" s="739" t="s">
        <v>100</v>
      </c>
      <c r="S126" s="752" t="s">
        <v>262</v>
      </c>
      <c r="T126" s="172" t="s">
        <v>127</v>
      </c>
      <c r="U126" s="352">
        <v>83</v>
      </c>
      <c r="V126" s="363">
        <v>44896</v>
      </c>
      <c r="W126" s="140" t="str">
        <f>IF(U126="","",_xlfn.CONCAT(T126," nº ",U126,", ","de ",TEXT(V126,"dd/mm/aaaa")))</f>
        <v>Termo de Abertura de Processo (TAP) nº 83, de 01/12/2022</v>
      </c>
      <c r="X126" s="30" t="s">
        <v>1076</v>
      </c>
      <c r="Y126" s="63" t="str">
        <f t="shared" si="52"/>
        <v xml:space="preserve">Dispensa da AIR; Realização da CP; ARR não obrigatória </v>
      </c>
      <c r="Z126" s="141" t="s">
        <v>192</v>
      </c>
      <c r="AA126" s="7" t="s">
        <v>525</v>
      </c>
      <c r="AD126" s="8" t="s">
        <v>775</v>
      </c>
      <c r="AE126" s="9"/>
      <c r="AF126" s="8"/>
      <c r="AG126" s="10"/>
      <c r="AH126" s="26" t="str">
        <f>IF(AG126="","",_xlfn.CONCAT(AF126," ","de ",TEXT(AG126,"dd/mm/aaaa")))</f>
        <v/>
      </c>
      <c r="AI126" s="7"/>
      <c r="AJ126" s="7" t="s">
        <v>108</v>
      </c>
      <c r="AK126" s="7"/>
      <c r="AL126" s="11"/>
      <c r="AM126" s="10"/>
      <c r="AN126" s="10"/>
      <c r="AO126" s="10"/>
      <c r="AR126" s="11"/>
      <c r="AS126" s="10"/>
      <c r="AT126" s="10"/>
      <c r="AU126" s="10"/>
      <c r="AX126" s="25" t="s">
        <v>109</v>
      </c>
      <c r="AZ126" s="6" t="s">
        <v>110</v>
      </c>
      <c r="BA126" s="8">
        <v>1130</v>
      </c>
      <c r="BB126" s="31">
        <v>44889</v>
      </c>
      <c r="BC126" s="31">
        <v>44903</v>
      </c>
      <c r="BD126" s="31">
        <v>44963</v>
      </c>
      <c r="BE126" s="8">
        <v>60</v>
      </c>
      <c r="BF126" s="8" t="str">
        <f>IF(BA126="","",_xlfn.CONCAT("Consulta Pública"," nº ",BA126,", de ",TEXT(BB126,"dd/mm/aaaa")))</f>
        <v>Consulta Pública nº 1130, de 24/11/2022</v>
      </c>
      <c r="BG126" s="134" t="s">
        <v>1077</v>
      </c>
      <c r="BH126" s="6"/>
      <c r="BJ126" s="10"/>
      <c r="BK126" s="10"/>
      <c r="BL126" s="10"/>
      <c r="BN126" s="4" t="str">
        <f>IF(BI126="","",_xlfn.CONCAT("Consulta Pública"," nº ",BI126,", de ",TEXT(BJ126,"dd/mm/aaaa")))</f>
        <v/>
      </c>
      <c r="BQ126" s="8"/>
      <c r="BR126" s="31"/>
      <c r="BS126" s="31"/>
      <c r="BT126" s="25" t="str">
        <f>IF(BQ126="","",_xlfn.CONCAT(BP126," nº ",BQ126,", de ",TEXT(BR126,"dd/mm/aaaa")))</f>
        <v/>
      </c>
      <c r="BU126" s="22"/>
    </row>
    <row r="127" spans="1:73" s="4" customFormat="1" ht="101.25" customHeight="1" x14ac:dyDescent="0.3">
      <c r="A127" s="15" t="s">
        <v>944</v>
      </c>
      <c r="B127" s="15" t="s">
        <v>1068</v>
      </c>
      <c r="C127" s="651" t="s">
        <v>1069</v>
      </c>
      <c r="D127" s="534" t="s">
        <v>1070</v>
      </c>
      <c r="E127" s="19" t="s">
        <v>1071</v>
      </c>
      <c r="F127" s="15" t="s">
        <v>205</v>
      </c>
      <c r="G127" s="535" t="s">
        <v>1055</v>
      </c>
      <c r="H127" s="141" t="s">
        <v>90</v>
      </c>
      <c r="I127" s="663" t="s">
        <v>1078</v>
      </c>
      <c r="J127" s="147" t="s">
        <v>163</v>
      </c>
      <c r="K127" s="147" t="s">
        <v>170</v>
      </c>
      <c r="L127" s="694" t="s">
        <v>171</v>
      </c>
      <c r="M127" s="675" t="s">
        <v>95</v>
      </c>
      <c r="N127" s="141" t="s">
        <v>1079</v>
      </c>
      <c r="O127" s="141" t="s">
        <v>1080</v>
      </c>
      <c r="P127" s="141" t="s">
        <v>124</v>
      </c>
      <c r="Q127" s="122" t="s">
        <v>1081</v>
      </c>
      <c r="R127" s="739" t="s">
        <v>100</v>
      </c>
      <c r="S127" s="752" t="s">
        <v>126</v>
      </c>
      <c r="T127" s="172" t="s">
        <v>127</v>
      </c>
      <c r="U127" s="352">
        <v>40</v>
      </c>
      <c r="V127" s="363">
        <v>45134</v>
      </c>
      <c r="W127" s="140" t="str">
        <f>IF(U127="","",_xlfn.CONCAT(T127," nº ",U127,", ","de ",TEXT(V127,"dd/mm/aaaa")))</f>
        <v>Termo de Abertura de Processo (TAP) nº 40, de 27/07/2023</v>
      </c>
      <c r="X127" s="30" t="s">
        <v>1082</v>
      </c>
      <c r="Y127" s="7" t="str">
        <f t="shared" si="52"/>
        <v xml:space="preserve">Dispensa da AIR; Dispensa da CP; ARR não obrigatória </v>
      </c>
      <c r="Z127" s="186" t="s">
        <v>192</v>
      </c>
      <c r="AA127" s="7" t="s">
        <v>312</v>
      </c>
      <c r="AB127" s="128"/>
      <c r="AC127" s="128"/>
      <c r="AE127" s="471"/>
      <c r="AF127" s="8"/>
      <c r="AG127" s="10"/>
      <c r="AH127" s="26" t="str">
        <f>IF(AG127="","",_xlfn.CONCAT(AF127," ","de ",TEXT(AG127,"dd/mm/aaaa")))</f>
        <v/>
      </c>
      <c r="AI127" s="7"/>
      <c r="AJ127" s="128" t="s">
        <v>108</v>
      </c>
      <c r="AK127" s="128"/>
      <c r="AL127" s="11"/>
      <c r="AM127" s="10"/>
      <c r="AN127" s="10"/>
      <c r="AO127" s="10"/>
      <c r="AR127" s="11"/>
      <c r="AS127" s="10"/>
      <c r="AT127" s="10"/>
      <c r="AU127" s="10"/>
      <c r="AX127" s="220" t="s">
        <v>130</v>
      </c>
      <c r="AY127" s="25" t="s">
        <v>194</v>
      </c>
      <c r="AZ127" s="6"/>
      <c r="BA127" s="8"/>
      <c r="BB127" s="31"/>
      <c r="BC127" s="31"/>
      <c r="BD127" s="31"/>
      <c r="BF127" s="8" t="str">
        <f>IF(BA127="","",_xlfn.CONCAT("Consulta Pública"," nº ",BA127,", de ",TEXT(BB127,"dd/mm/aaaa")))</f>
        <v/>
      </c>
      <c r="BG127" s="26"/>
      <c r="BH127" s="219"/>
      <c r="BJ127" s="10"/>
      <c r="BK127" s="10"/>
      <c r="BL127" s="10"/>
      <c r="BN127" s="4" t="str">
        <f>IF(BI127="","",_xlfn.CONCAT("Consulta Pública"," nº ",BI127,", de ",TEXT(BJ127,"dd/mm/aaaa")))</f>
        <v/>
      </c>
      <c r="BP127" s="4" t="s">
        <v>250</v>
      </c>
      <c r="BQ127" s="8">
        <v>242</v>
      </c>
      <c r="BR127" s="31">
        <v>45142</v>
      </c>
      <c r="BS127" s="31">
        <v>45145</v>
      </c>
      <c r="BT127" s="25" t="str">
        <f>IF(BQ127="","",_xlfn.CONCAT(BP127," nº ",BQ127,", de ",TEXT(BR127,"dd/mm/aaaa")))</f>
        <v>IN nº 242, de 04/08/2023</v>
      </c>
      <c r="BU127" s="196" t="s">
        <v>1083</v>
      </c>
    </row>
    <row r="128" spans="1:73" s="4" customFormat="1" ht="101.25" customHeight="1" thickBot="1" x14ac:dyDescent="0.35">
      <c r="A128" s="15" t="s">
        <v>944</v>
      </c>
      <c r="B128" s="15" t="s">
        <v>1084</v>
      </c>
      <c r="C128" s="651" t="s">
        <v>1085</v>
      </c>
      <c r="D128" s="19" t="s">
        <v>1086</v>
      </c>
      <c r="E128" s="19" t="s">
        <v>1087</v>
      </c>
      <c r="F128" s="15" t="s">
        <v>335</v>
      </c>
      <c r="G128" s="15" t="s">
        <v>1088</v>
      </c>
      <c r="H128" s="141" t="s">
        <v>90</v>
      </c>
      <c r="I128" s="662" t="s">
        <v>1089</v>
      </c>
      <c r="J128" s="147" t="s">
        <v>163</v>
      </c>
      <c r="K128" s="147" t="s">
        <v>170</v>
      </c>
      <c r="L128" s="694" t="s">
        <v>171</v>
      </c>
      <c r="M128" s="660" t="s">
        <v>284</v>
      </c>
      <c r="N128" s="15" t="s">
        <v>1090</v>
      </c>
      <c r="O128" s="15" t="s">
        <v>1091</v>
      </c>
      <c r="P128" s="141" t="s">
        <v>555</v>
      </c>
      <c r="Q128" s="122"/>
      <c r="R128" s="739" t="s">
        <v>555</v>
      </c>
      <c r="S128" s="752" t="s">
        <v>556</v>
      </c>
      <c r="T128" s="172" t="s">
        <v>127</v>
      </c>
      <c r="U128" s="352">
        <v>35</v>
      </c>
      <c r="V128" s="363">
        <v>45113</v>
      </c>
      <c r="W128" s="140" t="str">
        <f>IF(U128="","",_xlfn.CONCAT(T128," nº ",U128,", ","de ",TEXT(V128,"dd/mm/aaaa")))</f>
        <v>Termo de Abertura de Processo (TAP) nº 35, de 06/07/2023</v>
      </c>
      <c r="X128" s="30" t="s">
        <v>1092</v>
      </c>
      <c r="Y128" s="7" t="str">
        <f t="shared" si="52"/>
        <v>Fluxo específico de guia</v>
      </c>
      <c r="Z128" s="186"/>
      <c r="AA128" s="7"/>
      <c r="AB128" s="128"/>
      <c r="AC128" s="128"/>
      <c r="AE128" s="471"/>
      <c r="AF128" s="8"/>
      <c r="AG128" s="10"/>
      <c r="AH128" s="26" t="str">
        <f>IF(AG128="","",_xlfn.CONCAT(AF128," ","de ",TEXT(AG128,"dd/mm/aaaa")))</f>
        <v/>
      </c>
      <c r="AI128" s="7"/>
      <c r="AJ128" s="128"/>
      <c r="AK128" s="128"/>
      <c r="AL128" s="11"/>
      <c r="AM128" s="10"/>
      <c r="AN128" s="10"/>
      <c r="AO128" s="10"/>
      <c r="AR128" s="11"/>
      <c r="AS128" s="10"/>
      <c r="AT128" s="10"/>
      <c r="AU128" s="10"/>
      <c r="AX128" s="216"/>
      <c r="AZ128" s="6"/>
      <c r="BA128" s="8"/>
      <c r="BB128" s="31"/>
      <c r="BC128" s="31"/>
      <c r="BD128" s="31"/>
      <c r="BF128" s="8" t="str">
        <f>IF(BA128="","",_xlfn.CONCAT("Consulta Pública"," nº ",BA128,", de ",TEXT(BB128,"dd/mm/aaaa")))</f>
        <v/>
      </c>
      <c r="BG128" s="26"/>
      <c r="BH128" s="219"/>
      <c r="BJ128" s="10"/>
      <c r="BK128" s="10"/>
      <c r="BL128" s="10"/>
      <c r="BN128" s="4" t="str">
        <f>IF(BI128="","",_xlfn.CONCAT("Consulta Pública"," nº ",BI128,", de ",TEXT(BJ128,"dd/mm/aaaa")))</f>
        <v/>
      </c>
      <c r="BQ128" s="8"/>
      <c r="BR128" s="31"/>
      <c r="BS128" s="31"/>
      <c r="BT128" s="25" t="str">
        <f>IF(BQ128="","",_xlfn.CONCAT(BP128," nº ",BQ128,", de ",TEXT(BR128,"dd/mm/aaaa")))</f>
        <v/>
      </c>
      <c r="BU128" s="22"/>
    </row>
    <row r="129" spans="1:73" s="4" customFormat="1" ht="149.25" customHeight="1" thickBot="1" x14ac:dyDescent="0.35">
      <c r="A129" s="15" t="s">
        <v>1093</v>
      </c>
      <c r="B129" s="147" t="s">
        <v>1094</v>
      </c>
      <c r="C129" s="651" t="s">
        <v>1095</v>
      </c>
      <c r="D129" s="19" t="s">
        <v>1096</v>
      </c>
      <c r="E129" s="19" t="s">
        <v>1097</v>
      </c>
      <c r="F129" s="15" t="s">
        <v>1098</v>
      </c>
      <c r="G129" s="15" t="s">
        <v>1099</v>
      </c>
      <c r="H129" s="141" t="s">
        <v>90</v>
      </c>
      <c r="I129" s="675" t="s">
        <v>1100</v>
      </c>
      <c r="J129" s="147" t="s">
        <v>92</v>
      </c>
      <c r="K129" s="147" t="s">
        <v>174</v>
      </c>
      <c r="L129" s="694" t="s">
        <v>1101</v>
      </c>
      <c r="M129" s="660" t="s">
        <v>284</v>
      </c>
      <c r="N129" s="141" t="s">
        <v>1102</v>
      </c>
      <c r="O129" s="141" t="s">
        <v>1103</v>
      </c>
      <c r="P129" s="156" t="s">
        <v>124</v>
      </c>
      <c r="Q129" s="148" t="s">
        <v>1104</v>
      </c>
      <c r="R129" s="738" t="s">
        <v>100</v>
      </c>
      <c r="S129" s="752" t="s">
        <v>262</v>
      </c>
      <c r="T129" s="159" t="s">
        <v>127</v>
      </c>
      <c r="U129" s="266">
        <v>58</v>
      </c>
      <c r="V129" s="340">
        <v>45156</v>
      </c>
      <c r="W129" s="141" t="str">
        <f t="shared" si="64"/>
        <v>Termo de Abertura de Processo (TAP) nº 58, de 18/08/2023</v>
      </c>
      <c r="X129" s="30" t="s">
        <v>1105</v>
      </c>
      <c r="Y129" s="63" t="str">
        <f t="shared" si="52"/>
        <v xml:space="preserve">Dispensa da AIR; Realização da CP; ARR não obrigatória </v>
      </c>
      <c r="Z129" s="63" t="s">
        <v>192</v>
      </c>
      <c r="AA129" s="7" t="s">
        <v>306</v>
      </c>
      <c r="AB129" s="29"/>
      <c r="AC129" s="29"/>
      <c r="AE129" s="253"/>
      <c r="AF129" s="8"/>
      <c r="AG129" s="10"/>
      <c r="AH129" s="26" t="str">
        <f t="shared" si="63"/>
        <v/>
      </c>
      <c r="AI129" s="7"/>
      <c r="AJ129" s="63" t="s">
        <v>108</v>
      </c>
      <c r="AK129" s="7"/>
      <c r="AL129" s="11"/>
      <c r="AM129" s="10"/>
      <c r="AN129" s="10"/>
      <c r="AO129" s="10"/>
      <c r="AR129" s="11"/>
      <c r="AS129" s="10"/>
      <c r="AT129" s="10"/>
      <c r="AU129" s="10"/>
      <c r="AX129" s="63" t="s">
        <v>109</v>
      </c>
      <c r="AY129" s="21"/>
      <c r="AZ129" s="6" t="s">
        <v>110</v>
      </c>
      <c r="BA129" s="374">
        <v>1193</v>
      </c>
      <c r="BB129" s="382">
        <v>45155</v>
      </c>
      <c r="BC129" s="382">
        <v>45163</v>
      </c>
      <c r="BD129" s="382">
        <v>45222</v>
      </c>
      <c r="BE129" s="399">
        <v>60</v>
      </c>
      <c r="BF129" s="7" t="str">
        <f t="shared" si="53"/>
        <v>Consulta Pública nº 1193, de 17/08/2023</v>
      </c>
      <c r="BG129" s="134" t="s">
        <v>1106</v>
      </c>
      <c r="BH129" s="6"/>
      <c r="BJ129" s="10"/>
      <c r="BK129" s="10"/>
      <c r="BL129" s="10"/>
      <c r="BN129" s="4" t="str">
        <f t="shared" si="62"/>
        <v/>
      </c>
      <c r="BQ129" s="8"/>
      <c r="BR129" s="31"/>
      <c r="BS129" s="31"/>
      <c r="BT129" s="25" t="str">
        <f t="shared" si="51"/>
        <v/>
      </c>
      <c r="BU129" s="100"/>
    </row>
    <row r="130" spans="1:73" s="4" customFormat="1" ht="100.8" x14ac:dyDescent="0.3">
      <c r="A130" s="15" t="s">
        <v>1093</v>
      </c>
      <c r="B130" s="147" t="s">
        <v>1107</v>
      </c>
      <c r="C130" s="651" t="s">
        <v>1108</v>
      </c>
      <c r="D130" s="19" t="s">
        <v>1109</v>
      </c>
      <c r="E130" s="19" t="s">
        <v>1110</v>
      </c>
      <c r="F130" s="15" t="s">
        <v>1098</v>
      </c>
      <c r="G130" s="15" t="s">
        <v>89</v>
      </c>
      <c r="H130" s="141" t="s">
        <v>90</v>
      </c>
      <c r="I130" s="663" t="s">
        <v>1111</v>
      </c>
      <c r="J130" s="147" t="s">
        <v>92</v>
      </c>
      <c r="K130" s="147" t="s">
        <v>174</v>
      </c>
      <c r="L130" s="694" t="s">
        <v>1101</v>
      </c>
      <c r="M130" s="694" t="s">
        <v>209</v>
      </c>
      <c r="N130" s="141" t="s">
        <v>1112</v>
      </c>
      <c r="O130" s="141" t="s">
        <v>1113</v>
      </c>
      <c r="P130" s="147" t="s">
        <v>98</v>
      </c>
      <c r="Q130" s="148"/>
      <c r="R130" s="738" t="s">
        <v>100</v>
      </c>
      <c r="S130" s="734" t="s">
        <v>212</v>
      </c>
      <c r="T130" s="159" t="s">
        <v>127</v>
      </c>
      <c r="U130" s="141">
        <v>1</v>
      </c>
      <c r="V130" s="188">
        <v>44566</v>
      </c>
      <c r="W130" s="141" t="str">
        <f t="shared" si="64"/>
        <v>Termo de Abertura de Processo (TAP) nº 1, de 05/01/2022</v>
      </c>
      <c r="X130" s="30" t="s">
        <v>1114</v>
      </c>
      <c r="Y130" s="63" t="str">
        <f t="shared" si="52"/>
        <v xml:space="preserve">Realização da AIR; Realização da CP; ARR não obrigatória </v>
      </c>
      <c r="Z130" s="63" t="s">
        <v>104</v>
      </c>
      <c r="AA130" s="7"/>
      <c r="AB130" s="29"/>
      <c r="AC130" s="29"/>
      <c r="AE130" s="207" t="s">
        <v>215</v>
      </c>
      <c r="AF130" s="8"/>
      <c r="AG130" s="10"/>
      <c r="AH130" s="26" t="str">
        <f t="shared" si="63"/>
        <v/>
      </c>
      <c r="AI130" s="7"/>
      <c r="AJ130" s="63" t="s">
        <v>108</v>
      </c>
      <c r="AK130" s="7"/>
      <c r="AL130" s="11"/>
      <c r="AM130" s="10"/>
      <c r="AN130" s="10"/>
      <c r="AO130" s="10"/>
      <c r="AR130" s="11"/>
      <c r="AS130" s="10"/>
      <c r="AT130" s="10"/>
      <c r="AU130" s="10"/>
      <c r="AX130" s="63" t="s">
        <v>109</v>
      </c>
      <c r="AZ130" s="6" t="s">
        <v>216</v>
      </c>
      <c r="BA130" s="60"/>
      <c r="BB130" s="85"/>
      <c r="BC130" s="85"/>
      <c r="BD130" s="85"/>
      <c r="BF130" s="7" t="str">
        <f t="shared" si="53"/>
        <v/>
      </c>
      <c r="BG130" s="26"/>
      <c r="BH130" s="6"/>
      <c r="BJ130" s="10"/>
      <c r="BK130" s="10"/>
      <c r="BL130" s="10"/>
      <c r="BN130" s="4" t="str">
        <f t="shared" si="62"/>
        <v/>
      </c>
      <c r="BQ130" s="8"/>
      <c r="BR130" s="31"/>
      <c r="BS130" s="31"/>
      <c r="BT130" s="25" t="str">
        <f t="shared" si="51"/>
        <v/>
      </c>
      <c r="BU130" s="22"/>
    </row>
    <row r="131" spans="1:73" s="4" customFormat="1" ht="100.8" x14ac:dyDescent="0.3">
      <c r="A131" s="15" t="s">
        <v>1093</v>
      </c>
      <c r="B131" s="147" t="s">
        <v>1107</v>
      </c>
      <c r="C131" s="651" t="s">
        <v>1108</v>
      </c>
      <c r="D131" s="19" t="s">
        <v>1109</v>
      </c>
      <c r="E131" s="19" t="s">
        <v>1110</v>
      </c>
      <c r="F131" s="15" t="s">
        <v>1098</v>
      </c>
      <c r="G131" s="15" t="s">
        <v>89</v>
      </c>
      <c r="H131" s="141" t="s">
        <v>90</v>
      </c>
      <c r="I131" s="663" t="s">
        <v>1115</v>
      </c>
      <c r="J131" s="147" t="s">
        <v>92</v>
      </c>
      <c r="K131" s="147" t="s">
        <v>174</v>
      </c>
      <c r="L131" s="694" t="s">
        <v>175</v>
      </c>
      <c r="M131" s="675" t="s">
        <v>258</v>
      </c>
      <c r="N131" s="147" t="s">
        <v>1116</v>
      </c>
      <c r="O131" s="141" t="s">
        <v>1117</v>
      </c>
      <c r="P131" s="141" t="s">
        <v>124</v>
      </c>
      <c r="Q131" s="171" t="s">
        <v>1118</v>
      </c>
      <c r="R131" s="739" t="s">
        <v>100</v>
      </c>
      <c r="S131" s="749" t="s">
        <v>126</v>
      </c>
      <c r="T131" s="172" t="s">
        <v>127</v>
      </c>
      <c r="U131" s="141">
        <v>10</v>
      </c>
      <c r="V131" s="188">
        <v>44993</v>
      </c>
      <c r="W131" s="140" t="str">
        <f>IF(U131="","",_xlfn.CONCAT(T131," nº ",U131,", ","de ",TEXT(V131,"dd/mm/aaaa")))</f>
        <v>Termo de Abertura de Processo (TAP) nº 10, de 08/03/2023</v>
      </c>
      <c r="X131" s="30" t="s">
        <v>1119</v>
      </c>
      <c r="Y131" s="7" t="str">
        <f t="shared" si="52"/>
        <v xml:space="preserve">Dispensa da AIR; Dispensa da CP; ARR não obrigatória </v>
      </c>
      <c r="Z131" s="128" t="s">
        <v>192</v>
      </c>
      <c r="AA131" s="7" t="s">
        <v>193</v>
      </c>
      <c r="AB131" s="128"/>
      <c r="AC131" s="128"/>
      <c r="AE131" s="551"/>
      <c r="AF131" s="8"/>
      <c r="AG131" s="10"/>
      <c r="AH131" s="26" t="str">
        <f>IF(AG131="","",_xlfn.CONCAT(AF131," ","de ",TEXT(AG131,"dd/mm/aaaa")))</f>
        <v/>
      </c>
      <c r="AI131" s="7"/>
      <c r="AJ131" s="128" t="s">
        <v>108</v>
      </c>
      <c r="AK131" s="128"/>
      <c r="AL131" s="11"/>
      <c r="AM131" s="10"/>
      <c r="AN131" s="10"/>
      <c r="AO131" s="10"/>
      <c r="AR131" s="11"/>
      <c r="AS131" s="10"/>
      <c r="AT131" s="10"/>
      <c r="AU131" s="10"/>
      <c r="AX131" s="128" t="s">
        <v>130</v>
      </c>
      <c r="AY131" s="8" t="s">
        <v>194</v>
      </c>
      <c r="AZ131" s="6"/>
      <c r="BA131" s="8"/>
      <c r="BB131" s="31"/>
      <c r="BC131" s="31"/>
      <c r="BD131" s="31"/>
      <c r="BF131" s="8" t="str">
        <f>IF(BA131="","",_xlfn.CONCAT("Consulta Pública"," nº ",BA131,", de ",TEXT(BB131,"dd/mm/aaaa")))</f>
        <v/>
      </c>
      <c r="BG131" s="26"/>
      <c r="BH131" s="219"/>
      <c r="BJ131" s="10"/>
      <c r="BK131" s="10"/>
      <c r="BL131" s="10"/>
      <c r="BN131" s="4" t="str">
        <f>IF(BI131="","",_xlfn.CONCAT("Consulta Pública"," nº ",BI131,", de ",TEXT(BJ131,"dd/mm/aaaa")))</f>
        <v/>
      </c>
      <c r="BP131" s="8" t="s">
        <v>139</v>
      </c>
      <c r="BQ131" s="8">
        <v>780</v>
      </c>
      <c r="BR131" s="31">
        <v>44986</v>
      </c>
      <c r="BS131" s="31">
        <v>44993</v>
      </c>
      <c r="BT131" s="25" t="str">
        <f>IF(BQ131="","",_xlfn.CONCAT(BP131," nº ",BQ131,", de ",TEXT(BR131,"dd/mm/aaaa")))</f>
        <v>RDC nº 780, de 01/03/2023</v>
      </c>
      <c r="BU131" s="196" t="s">
        <v>1120</v>
      </c>
    </row>
    <row r="132" spans="1:73" s="4" customFormat="1" ht="115.2" x14ac:dyDescent="0.3">
      <c r="A132" s="15" t="s">
        <v>1093</v>
      </c>
      <c r="B132" s="15" t="s">
        <v>1121</v>
      </c>
      <c r="C132" s="651" t="s">
        <v>1122</v>
      </c>
      <c r="D132" s="19" t="s">
        <v>1123</v>
      </c>
      <c r="E132" s="19" t="s">
        <v>1124</v>
      </c>
      <c r="F132" s="15" t="s">
        <v>1098</v>
      </c>
      <c r="G132" s="15" t="s">
        <v>1125</v>
      </c>
      <c r="H132" s="262" t="s">
        <v>90</v>
      </c>
      <c r="I132" s="663" t="s">
        <v>1126</v>
      </c>
      <c r="J132" s="147" t="s">
        <v>92</v>
      </c>
      <c r="K132" s="147" t="s">
        <v>174</v>
      </c>
      <c r="L132" s="694" t="s">
        <v>1127</v>
      </c>
      <c r="M132" s="660" t="s">
        <v>258</v>
      </c>
      <c r="N132" s="141" t="s">
        <v>1128</v>
      </c>
      <c r="O132" s="322" t="s">
        <v>1129</v>
      </c>
      <c r="P132" s="147" t="s">
        <v>124</v>
      </c>
      <c r="Q132" s="149" t="s">
        <v>1130</v>
      </c>
      <c r="R132" s="738" t="s">
        <v>100</v>
      </c>
      <c r="S132" s="752" t="s">
        <v>363</v>
      </c>
      <c r="T132" s="159" t="s">
        <v>102</v>
      </c>
      <c r="U132" s="322">
        <v>19</v>
      </c>
      <c r="V132" s="337">
        <v>42431</v>
      </c>
      <c r="W132" s="141" t="str">
        <f t="shared" si="64"/>
        <v>Despacho de Iniciativa (DI) nº 19, de 02/03/2016</v>
      </c>
      <c r="X132" s="30" t="s">
        <v>1131</v>
      </c>
      <c r="Y132" s="63" t="str">
        <f t="shared" si="52"/>
        <v xml:space="preserve">Realização da AIR; Realização da CP; ARR não obrigatória </v>
      </c>
      <c r="Z132" s="63" t="s">
        <v>104</v>
      </c>
      <c r="AA132" s="7"/>
      <c r="AB132" s="29"/>
      <c r="AC132" s="29"/>
      <c r="AE132" s="253" t="s">
        <v>105</v>
      </c>
      <c r="AF132" s="8" t="s">
        <v>436</v>
      </c>
      <c r="AG132" s="630">
        <v>45198</v>
      </c>
      <c r="AH132" s="493" t="str">
        <f t="shared" si="63"/>
        <v>Relatório de AIR de 29/09/2023</v>
      </c>
      <c r="AI132" s="631" t="s">
        <v>1132</v>
      </c>
      <c r="AJ132" s="63" t="s">
        <v>108</v>
      </c>
      <c r="AK132" s="7"/>
      <c r="AL132" s="11"/>
      <c r="AM132" s="10"/>
      <c r="AN132" s="10"/>
      <c r="AO132" s="10"/>
      <c r="AR132" s="11"/>
      <c r="AS132" s="10"/>
      <c r="AT132" s="10"/>
      <c r="AU132" s="10"/>
      <c r="AX132" s="63" t="s">
        <v>109</v>
      </c>
      <c r="AZ132" s="7" t="s">
        <v>365</v>
      </c>
      <c r="BA132" s="8">
        <v>1219</v>
      </c>
      <c r="BB132" s="31">
        <v>45254</v>
      </c>
      <c r="BC132" s="31">
        <v>45265</v>
      </c>
      <c r="BD132" s="31">
        <v>45324</v>
      </c>
      <c r="BE132" s="25">
        <v>60</v>
      </c>
      <c r="BF132" s="7" t="str">
        <f t="shared" si="53"/>
        <v>Consulta Pública nº 1219, de 24/11/2023</v>
      </c>
      <c r="BG132" s="134" t="s">
        <v>1133</v>
      </c>
      <c r="BH132" s="6"/>
      <c r="BJ132" s="10"/>
      <c r="BK132" s="10"/>
      <c r="BL132" s="10"/>
      <c r="BN132" s="4" t="str">
        <f t="shared" si="62"/>
        <v/>
      </c>
      <c r="BQ132" s="8"/>
      <c r="BR132" s="31"/>
      <c r="BS132" s="31"/>
      <c r="BT132" s="25" t="str">
        <f t="shared" si="51"/>
        <v/>
      </c>
      <c r="BU132" s="22"/>
    </row>
    <row r="133" spans="1:73" s="4" customFormat="1" ht="115.2" x14ac:dyDescent="0.3">
      <c r="A133" s="15" t="s">
        <v>1093</v>
      </c>
      <c r="B133" s="147" t="s">
        <v>1121</v>
      </c>
      <c r="C133" s="651" t="s">
        <v>1122</v>
      </c>
      <c r="D133" s="19" t="s">
        <v>1123</v>
      </c>
      <c r="E133" s="19" t="s">
        <v>1124</v>
      </c>
      <c r="F133" s="15" t="s">
        <v>1098</v>
      </c>
      <c r="G133" s="15" t="s">
        <v>1125</v>
      </c>
      <c r="H133" s="262" t="s">
        <v>90</v>
      </c>
      <c r="I133" s="663" t="s">
        <v>1134</v>
      </c>
      <c r="J133" s="147" t="s">
        <v>92</v>
      </c>
      <c r="K133" s="147" t="s">
        <v>174</v>
      </c>
      <c r="L133" s="694" t="s">
        <v>1127</v>
      </c>
      <c r="M133" s="660" t="s">
        <v>238</v>
      </c>
      <c r="N133" s="141" t="s">
        <v>1135</v>
      </c>
      <c r="O133" s="322" t="s">
        <v>1136</v>
      </c>
      <c r="P133" s="147" t="s">
        <v>124</v>
      </c>
      <c r="Q133" s="149" t="s">
        <v>1137</v>
      </c>
      <c r="R133" s="739" t="s">
        <v>100</v>
      </c>
      <c r="S133" s="734" t="s">
        <v>126</v>
      </c>
      <c r="T133" s="159" t="s">
        <v>127</v>
      </c>
      <c r="U133" s="322">
        <v>92</v>
      </c>
      <c r="V133" s="337">
        <v>44056</v>
      </c>
      <c r="W133" s="141" t="str">
        <f t="shared" si="64"/>
        <v>Termo de Abertura de Processo (TAP) nº 92, de 13/08/2020</v>
      </c>
      <c r="X133" s="30" t="s">
        <v>1138</v>
      </c>
      <c r="Y133" s="63" t="str">
        <f t="shared" si="52"/>
        <v xml:space="preserve">Dispensa da AIR; Realização da CP; ARR não obrigatória </v>
      </c>
      <c r="Z133" s="63" t="s">
        <v>192</v>
      </c>
      <c r="AA133" s="141" t="s">
        <v>306</v>
      </c>
      <c r="AB133" s="141" t="s">
        <v>312</v>
      </c>
      <c r="AC133" s="141"/>
      <c r="AE133" s="207"/>
      <c r="AF133" s="8"/>
      <c r="AG133" s="10"/>
      <c r="AH133" s="26" t="str">
        <f t="shared" si="63"/>
        <v/>
      </c>
      <c r="AI133" s="7"/>
      <c r="AJ133" s="63" t="s">
        <v>108</v>
      </c>
      <c r="AK133" s="7"/>
      <c r="AL133" s="11"/>
      <c r="AM133" s="10"/>
      <c r="AN133" s="10"/>
      <c r="AO133" s="10"/>
      <c r="AR133" s="11"/>
      <c r="AS133" s="10"/>
      <c r="AT133" s="10"/>
      <c r="AU133" s="10"/>
      <c r="AX133" s="98" t="s">
        <v>109</v>
      </c>
      <c r="AY133" s="189"/>
      <c r="AZ133" s="141" t="s">
        <v>110</v>
      </c>
      <c r="BA133" s="322" t="s">
        <v>1139</v>
      </c>
      <c r="BB133" s="337">
        <v>44236</v>
      </c>
      <c r="BC133" s="337">
        <v>44251</v>
      </c>
      <c r="BD133" s="337">
        <v>44312</v>
      </c>
      <c r="BF133" s="7" t="str">
        <f t="shared" si="53"/>
        <v>Consulta Pública nº 1.012, de 09/02/2021</v>
      </c>
      <c r="BG133" s="26" t="e">
        <f>VLOOKUP(I133,#REF!,29,FALSE)</f>
        <v>#REF!</v>
      </c>
      <c r="BH133" s="6"/>
      <c r="BJ133" s="10"/>
      <c r="BK133" s="10"/>
      <c r="BL133" s="10"/>
      <c r="BN133" s="4" t="str">
        <f t="shared" si="62"/>
        <v/>
      </c>
      <c r="BP133" s="8" t="s">
        <v>139</v>
      </c>
      <c r="BQ133" s="8">
        <v>569</v>
      </c>
      <c r="BR133" s="31">
        <v>44470</v>
      </c>
      <c r="BS133" s="31">
        <v>44475</v>
      </c>
      <c r="BT133" s="25" t="str">
        <f t="shared" si="51"/>
        <v>RDC nº 569, de 01/10/2021</v>
      </c>
      <c r="BU133" s="398" t="s">
        <v>1140</v>
      </c>
    </row>
    <row r="134" spans="1:73" s="4" customFormat="1" ht="100.8" x14ac:dyDescent="0.3">
      <c r="A134" s="15" t="s">
        <v>1141</v>
      </c>
      <c r="B134" s="147" t="s">
        <v>1142</v>
      </c>
      <c r="C134" s="651" t="s">
        <v>1143</v>
      </c>
      <c r="D134" s="19" t="s">
        <v>1144</v>
      </c>
      <c r="E134" s="19" t="s">
        <v>1145</v>
      </c>
      <c r="F134" s="15" t="s">
        <v>205</v>
      </c>
      <c r="G134" s="15" t="s">
        <v>1146</v>
      </c>
      <c r="H134" s="141" t="s">
        <v>90</v>
      </c>
      <c r="I134" s="663" t="s">
        <v>1147</v>
      </c>
      <c r="J134" s="147" t="s">
        <v>92</v>
      </c>
      <c r="K134" s="147" t="s">
        <v>93</v>
      </c>
      <c r="L134" s="694" t="s">
        <v>94</v>
      </c>
      <c r="M134" s="675" t="s">
        <v>209</v>
      </c>
      <c r="N134" s="141" t="s">
        <v>1148</v>
      </c>
      <c r="O134" s="15" t="s">
        <v>1149</v>
      </c>
      <c r="P134" s="141" t="s">
        <v>124</v>
      </c>
      <c r="Q134" s="15" t="s">
        <v>1150</v>
      </c>
      <c r="R134" s="739" t="s">
        <v>100</v>
      </c>
      <c r="S134" s="749" t="s">
        <v>212</v>
      </c>
      <c r="T134" s="172" t="s">
        <v>127</v>
      </c>
      <c r="U134" s="322">
        <v>5</v>
      </c>
      <c r="V134" s="337">
        <v>44984</v>
      </c>
      <c r="W134" s="140" t="str">
        <f>IF(U134="","",_xlfn.CONCAT(T134," nº ",U134,", ","de ",TEXT(V134,"dd/mm/aaaa")))</f>
        <v>Termo de Abertura de Processo (TAP) nº 5, de 27/02/2023</v>
      </c>
      <c r="X134" s="307" t="s">
        <v>1151</v>
      </c>
      <c r="Y134" s="63" t="str">
        <f t="shared" si="52"/>
        <v xml:space="preserve">Realização da AIR; Realização da CP; ARR não obrigatória </v>
      </c>
      <c r="Z134" s="141" t="s">
        <v>104</v>
      </c>
      <c r="AA134" s="141"/>
      <c r="AB134" s="146"/>
      <c r="AC134" s="146"/>
      <c r="AE134" s="9" t="s">
        <v>215</v>
      </c>
      <c r="AF134" s="8"/>
      <c r="AG134" s="10"/>
      <c r="AH134" s="26" t="str">
        <f>IF(AG134="","",_xlfn.CONCAT(AF134," ","de ",TEXT(AG134,"dd/mm/aaaa")))</f>
        <v/>
      </c>
      <c r="AI134" s="7"/>
      <c r="AJ134" s="7" t="s">
        <v>108</v>
      </c>
      <c r="AK134" s="7"/>
      <c r="AL134" s="11"/>
      <c r="AM134" s="10"/>
      <c r="AN134" s="10"/>
      <c r="AO134" s="10"/>
      <c r="AR134" s="11"/>
      <c r="AS134" s="10"/>
      <c r="AT134" s="10"/>
      <c r="AU134" s="10"/>
      <c r="AX134" s="25" t="s">
        <v>109</v>
      </c>
      <c r="AY134" s="189"/>
      <c r="AZ134" s="173" t="s">
        <v>216</v>
      </c>
      <c r="BA134" s="452"/>
      <c r="BB134" s="453"/>
      <c r="BC134" s="453"/>
      <c r="BD134" s="453"/>
      <c r="BF134" s="8" t="str">
        <f>IF(BA134="","",_xlfn.CONCAT("Consulta Pública"," nº ",BA134,", de ",TEXT(BB134,"dd/mm/aaaa")))</f>
        <v/>
      </c>
      <c r="BG134" s="26"/>
      <c r="BH134" s="6"/>
      <c r="BJ134" s="10"/>
      <c r="BK134" s="10"/>
      <c r="BL134" s="10"/>
      <c r="BN134" s="4" t="str">
        <f>IF(BI134="","",_xlfn.CONCAT("Consulta Pública"," nº ",BI134,", de ",TEXT(BJ134,"dd/mm/aaaa")))</f>
        <v/>
      </c>
      <c r="BP134" s="8"/>
      <c r="BQ134" s="8"/>
      <c r="BR134" s="31"/>
      <c r="BS134" s="31"/>
      <c r="BT134" s="25" t="str">
        <f>IF(BQ134="","",_xlfn.CONCAT(BP134," nº ",BQ134,", de ",TEXT(BR134,"dd/mm/aaaa")))</f>
        <v/>
      </c>
      <c r="BU134" s="196"/>
    </row>
    <row r="135" spans="1:73" s="4" customFormat="1" ht="365.1" customHeight="1" thickBot="1" x14ac:dyDescent="0.35">
      <c r="A135" s="15" t="s">
        <v>1152</v>
      </c>
      <c r="B135" s="147" t="s">
        <v>1153</v>
      </c>
      <c r="C135" s="651" t="s">
        <v>1154</v>
      </c>
      <c r="D135" s="19" t="s">
        <v>1155</v>
      </c>
      <c r="E135" s="19" t="s">
        <v>1156</v>
      </c>
      <c r="F135" s="15" t="s">
        <v>205</v>
      </c>
      <c r="G135" s="15" t="s">
        <v>1157</v>
      </c>
      <c r="H135" s="141" t="s">
        <v>90</v>
      </c>
      <c r="I135" s="663" t="s">
        <v>1158</v>
      </c>
      <c r="J135" s="147" t="s">
        <v>92</v>
      </c>
      <c r="K135" s="147" t="s">
        <v>174</v>
      </c>
      <c r="L135" s="694" t="s">
        <v>175</v>
      </c>
      <c r="M135" s="660" t="s">
        <v>209</v>
      </c>
      <c r="N135" s="141" t="s">
        <v>1159</v>
      </c>
      <c r="O135" s="141" t="s">
        <v>1160</v>
      </c>
      <c r="P135" s="147" t="s">
        <v>124</v>
      </c>
      <c r="Q135" s="148" t="s">
        <v>1161</v>
      </c>
      <c r="R135" s="738" t="s">
        <v>100</v>
      </c>
      <c r="S135" s="752" t="s">
        <v>212</v>
      </c>
      <c r="T135" s="159" t="s">
        <v>127</v>
      </c>
      <c r="U135" s="141">
        <v>78</v>
      </c>
      <c r="V135" s="188">
        <v>44445</v>
      </c>
      <c r="W135" s="141" t="str">
        <f t="shared" si="64"/>
        <v>Termo de Abertura de Processo (TAP) nº 78, de 06/09/2021</v>
      </c>
      <c r="X135" s="30" t="s">
        <v>1162</v>
      </c>
      <c r="Y135" s="63" t="str">
        <f t="shared" si="52"/>
        <v xml:space="preserve">Realização da AIR; Realização da CP; ARR não obrigatória </v>
      </c>
      <c r="Z135" s="63" t="s">
        <v>104</v>
      </c>
      <c r="AA135" s="141"/>
      <c r="AB135" s="268"/>
      <c r="AC135" s="268"/>
      <c r="AE135" s="253" t="s">
        <v>376</v>
      </c>
      <c r="AF135" s="8"/>
      <c r="AG135" s="10"/>
      <c r="AH135" s="26" t="str">
        <f t="shared" si="63"/>
        <v/>
      </c>
      <c r="AI135" s="7"/>
      <c r="AJ135" s="63" t="s">
        <v>108</v>
      </c>
      <c r="AK135" s="7"/>
      <c r="AL135" s="11"/>
      <c r="AM135" s="10"/>
      <c r="AN135" s="10"/>
      <c r="AO135" s="10"/>
      <c r="AR135" s="11"/>
      <c r="AS135" s="10"/>
      <c r="AT135" s="10"/>
      <c r="AU135" s="10"/>
      <c r="AX135" s="63" t="s">
        <v>109</v>
      </c>
      <c r="AY135" s="189"/>
      <c r="AZ135" s="141" t="s">
        <v>216</v>
      </c>
      <c r="BA135" s="353"/>
      <c r="BB135" s="377"/>
      <c r="BC135" s="377"/>
      <c r="BD135" s="377"/>
      <c r="BF135" s="7" t="str">
        <f t="shared" si="53"/>
        <v/>
      </c>
      <c r="BG135" s="1"/>
      <c r="BH135" s="6"/>
      <c r="BJ135" s="10"/>
      <c r="BK135" s="10"/>
      <c r="BL135" s="10"/>
      <c r="BN135" s="4" t="str">
        <f t="shared" si="62"/>
        <v/>
      </c>
      <c r="BQ135" s="8"/>
      <c r="BR135" s="31"/>
      <c r="BS135" s="31"/>
      <c r="BT135" s="25" t="str">
        <f t="shared" si="51"/>
        <v/>
      </c>
      <c r="BU135" s="22"/>
    </row>
    <row r="136" spans="1:73" s="4" customFormat="1" ht="115.95" customHeight="1" thickBot="1" x14ac:dyDescent="0.35">
      <c r="A136" s="15" t="s">
        <v>1163</v>
      </c>
      <c r="B136" s="147" t="s">
        <v>1164</v>
      </c>
      <c r="C136" s="651" t="s">
        <v>1165</v>
      </c>
      <c r="D136" s="19" t="s">
        <v>1166</v>
      </c>
      <c r="E136" s="19" t="s">
        <v>1167</v>
      </c>
      <c r="F136" s="15" t="s">
        <v>1098</v>
      </c>
      <c r="G136" s="15" t="s">
        <v>1168</v>
      </c>
      <c r="H136" s="141" t="s">
        <v>90</v>
      </c>
      <c r="I136" s="663" t="s">
        <v>1169</v>
      </c>
      <c r="J136" s="147" t="s">
        <v>154</v>
      </c>
      <c r="K136" s="147" t="s">
        <v>157</v>
      </c>
      <c r="L136" s="694" t="s">
        <v>1170</v>
      </c>
      <c r="M136" s="694" t="s">
        <v>4926</v>
      </c>
      <c r="N136" s="141" t="s">
        <v>1171</v>
      </c>
      <c r="O136" s="141" t="s">
        <v>1172</v>
      </c>
      <c r="P136" s="141" t="s">
        <v>124</v>
      </c>
      <c r="Q136" s="171" t="s">
        <v>1173</v>
      </c>
      <c r="R136" s="738" t="s">
        <v>100</v>
      </c>
      <c r="S136" s="734" t="s">
        <v>199</v>
      </c>
      <c r="T136" s="20" t="s">
        <v>127</v>
      </c>
      <c r="U136" s="7">
        <v>136</v>
      </c>
      <c r="V136" s="52">
        <v>44561</v>
      </c>
      <c r="W136" s="26" t="str">
        <f t="shared" si="64"/>
        <v>Termo de Abertura de Processo (TAP) nº 136, de 31/12/2021</v>
      </c>
      <c r="X136" s="307" t="s">
        <v>1174</v>
      </c>
      <c r="Y136" s="63" t="str">
        <f t="shared" si="52"/>
        <v xml:space="preserve">Dispensa da AIR; Realização da CP; ARR não obrigatória </v>
      </c>
      <c r="Z136" s="63" t="s">
        <v>192</v>
      </c>
      <c r="AA136" s="7" t="s">
        <v>525</v>
      </c>
      <c r="AB136" s="26"/>
      <c r="AC136" s="26"/>
      <c r="AE136" s="9"/>
      <c r="AF136" s="8"/>
      <c r="AG136" s="10"/>
      <c r="AH136" s="26" t="str">
        <f t="shared" si="63"/>
        <v/>
      </c>
      <c r="AI136" s="7"/>
      <c r="AJ136" s="63" t="s">
        <v>108</v>
      </c>
      <c r="AK136" s="7"/>
      <c r="AL136" s="11"/>
      <c r="AM136" s="10"/>
      <c r="AN136" s="54"/>
      <c r="AO136" s="54"/>
      <c r="AR136" s="11"/>
      <c r="AS136" s="10"/>
      <c r="AT136" s="10"/>
      <c r="AU136" s="10"/>
      <c r="AX136" s="98" t="s">
        <v>109</v>
      </c>
      <c r="AZ136" s="6" t="s">
        <v>216</v>
      </c>
      <c r="BA136" s="8"/>
      <c r="BB136" s="31"/>
      <c r="BC136" s="31"/>
      <c r="BD136" s="31"/>
      <c r="BF136" s="7" t="str">
        <f t="shared" si="53"/>
        <v/>
      </c>
      <c r="BG136" s="26"/>
      <c r="BH136" s="6"/>
      <c r="BJ136" s="10"/>
      <c r="BK136" s="10"/>
      <c r="BL136" s="10"/>
      <c r="BN136" s="4" t="str">
        <f t="shared" si="62"/>
        <v/>
      </c>
      <c r="BQ136" s="8"/>
      <c r="BR136" s="31"/>
      <c r="BS136" s="53"/>
      <c r="BT136" s="25" t="str">
        <f t="shared" si="51"/>
        <v/>
      </c>
      <c r="BU136" s="22"/>
    </row>
    <row r="137" spans="1:73" s="4" customFormat="1" ht="195.75" customHeight="1" thickBot="1" x14ac:dyDescent="0.35">
      <c r="A137" s="15" t="s">
        <v>1163</v>
      </c>
      <c r="B137" s="147" t="s">
        <v>1175</v>
      </c>
      <c r="C137" s="651" t="s">
        <v>1176</v>
      </c>
      <c r="D137" s="19" t="s">
        <v>1177</v>
      </c>
      <c r="E137" s="19" t="s">
        <v>1178</v>
      </c>
      <c r="F137" s="15" t="s">
        <v>1098</v>
      </c>
      <c r="G137" s="15" t="s">
        <v>1179</v>
      </c>
      <c r="H137" s="141" t="s">
        <v>90</v>
      </c>
      <c r="I137" s="663" t="s">
        <v>1180</v>
      </c>
      <c r="J137" s="147" t="s">
        <v>154</v>
      </c>
      <c r="K137" s="147" t="s">
        <v>157</v>
      </c>
      <c r="L137" s="702" t="s">
        <v>1170</v>
      </c>
      <c r="M137" s="694" t="s">
        <v>258</v>
      </c>
      <c r="N137" s="141" t="s">
        <v>1181</v>
      </c>
      <c r="O137" s="186" t="s">
        <v>1182</v>
      </c>
      <c r="P137" s="147" t="s">
        <v>124</v>
      </c>
      <c r="Q137" s="148" t="s">
        <v>1179</v>
      </c>
      <c r="R137" s="738" t="s">
        <v>100</v>
      </c>
      <c r="S137" s="734" t="s">
        <v>262</v>
      </c>
      <c r="T137" s="20" t="s">
        <v>127</v>
      </c>
      <c r="U137" s="333">
        <v>2</v>
      </c>
      <c r="V137" s="336">
        <v>44572</v>
      </c>
      <c r="W137" s="26" t="str">
        <f t="shared" si="64"/>
        <v>Termo de Abertura de Processo (TAP) nº 2, de 11/01/2022</v>
      </c>
      <c r="X137" s="30" t="s">
        <v>1183</v>
      </c>
      <c r="Y137" s="63" t="str">
        <f t="shared" si="52"/>
        <v xml:space="preserve">Realização da AIR; Realização da CP; ARR não obrigatória </v>
      </c>
      <c r="Z137" s="63" t="s">
        <v>104</v>
      </c>
      <c r="AA137" s="7"/>
      <c r="AB137" s="29"/>
      <c r="AC137" s="29"/>
      <c r="AE137" s="9" t="s">
        <v>105</v>
      </c>
      <c r="AF137" s="8" t="s">
        <v>436</v>
      </c>
      <c r="AG137" s="594">
        <v>44995</v>
      </c>
      <c r="AH137" s="26" t="str">
        <f t="shared" si="63"/>
        <v>Relatório de AIR de 10/03/2023</v>
      </c>
      <c r="AI137" s="30" t="s">
        <v>1184</v>
      </c>
      <c r="AJ137" s="63" t="s">
        <v>108</v>
      </c>
      <c r="AK137" s="7"/>
      <c r="AL137" s="11"/>
      <c r="AM137" s="10"/>
      <c r="AN137" s="10"/>
      <c r="AO137" s="10"/>
      <c r="AR137" s="11"/>
      <c r="AS137" s="10"/>
      <c r="AT137" s="10"/>
      <c r="AU137" s="10"/>
      <c r="AX137" s="63" t="s">
        <v>109</v>
      </c>
      <c r="AZ137" s="6" t="s">
        <v>110</v>
      </c>
      <c r="BA137" s="372">
        <v>1187</v>
      </c>
      <c r="BB137" s="378">
        <v>45134</v>
      </c>
      <c r="BC137" s="378">
        <v>45225</v>
      </c>
      <c r="BD137" s="378" t="s">
        <v>1185</v>
      </c>
      <c r="BE137" s="8">
        <v>75</v>
      </c>
      <c r="BF137" s="7" t="str">
        <f t="shared" si="53"/>
        <v>Consulta Pública nº 1187, de 27/07/2023</v>
      </c>
      <c r="BG137" s="134" t="s">
        <v>1186</v>
      </c>
      <c r="BH137" s="6"/>
      <c r="BJ137" s="10"/>
      <c r="BK137" s="10"/>
      <c r="BL137" s="10"/>
      <c r="BN137" s="4" t="str">
        <f t="shared" si="62"/>
        <v/>
      </c>
      <c r="BQ137" s="8"/>
      <c r="BR137" s="31"/>
      <c r="BS137" s="31"/>
      <c r="BT137" s="25" t="str">
        <f t="shared" si="51"/>
        <v/>
      </c>
      <c r="BU137" s="22"/>
    </row>
    <row r="138" spans="1:73" s="4" customFormat="1" ht="195.75" customHeight="1" thickBot="1" x14ac:dyDescent="0.35">
      <c r="A138" s="15" t="s">
        <v>1163</v>
      </c>
      <c r="B138" s="147" t="s">
        <v>1175</v>
      </c>
      <c r="C138" s="651" t="s">
        <v>1176</v>
      </c>
      <c r="D138" s="19" t="s">
        <v>1177</v>
      </c>
      <c r="E138" s="19" t="s">
        <v>1178</v>
      </c>
      <c r="F138" s="15" t="s">
        <v>1098</v>
      </c>
      <c r="G138" s="15" t="s">
        <v>1179</v>
      </c>
      <c r="H138" s="141" t="s">
        <v>90</v>
      </c>
      <c r="I138" s="663" t="s">
        <v>1187</v>
      </c>
      <c r="J138" s="147" t="s">
        <v>154</v>
      </c>
      <c r="K138" s="147" t="s">
        <v>157</v>
      </c>
      <c r="L138" s="694" t="s">
        <v>158</v>
      </c>
      <c r="M138" s="675" t="s">
        <v>258</v>
      </c>
      <c r="N138" s="141" t="s">
        <v>1188</v>
      </c>
      <c r="O138" s="141" t="s">
        <v>1189</v>
      </c>
      <c r="P138" s="141" t="s">
        <v>124</v>
      </c>
      <c r="Q138" s="148" t="s">
        <v>1179</v>
      </c>
      <c r="R138" s="739" t="s">
        <v>100</v>
      </c>
      <c r="S138" s="749" t="s">
        <v>126</v>
      </c>
      <c r="T138" s="20" t="s">
        <v>127</v>
      </c>
      <c r="U138" s="7">
        <v>43</v>
      </c>
      <c r="V138" s="52">
        <v>45135</v>
      </c>
      <c r="W138" s="26" t="str">
        <f>IF(U138="","",_xlfn.CONCAT(T138," nº ",U138,", ","de ",TEXT(V138,"dd/mm/aaaa")))</f>
        <v>Termo de Abertura de Processo (TAP) nº 43, de 28/07/2023</v>
      </c>
      <c r="X138" s="30" t="s">
        <v>1190</v>
      </c>
      <c r="Y138" s="7" t="str">
        <f t="shared" si="52"/>
        <v xml:space="preserve">Dispensa da AIR; Realização da CP; ARR não obrigatória </v>
      </c>
      <c r="Z138" s="128" t="s">
        <v>192</v>
      </c>
      <c r="AA138" s="7" t="s">
        <v>312</v>
      </c>
      <c r="AB138" s="128"/>
      <c r="AC138" s="128"/>
      <c r="AE138" s="471"/>
      <c r="AF138" s="8"/>
      <c r="AG138" s="10"/>
      <c r="AH138" s="26" t="str">
        <f>IF(AG138="","",_xlfn.CONCAT(AF138," ","de ",TEXT(AG138,"dd/mm/aaaa")))</f>
        <v/>
      </c>
      <c r="AI138" s="7"/>
      <c r="AJ138" s="128" t="s">
        <v>108</v>
      </c>
      <c r="AK138" s="128"/>
      <c r="AL138" s="11"/>
      <c r="AM138" s="10"/>
      <c r="AN138" s="10"/>
      <c r="AO138" s="10"/>
      <c r="AR138" s="11"/>
      <c r="AS138" s="10"/>
      <c r="AT138" s="10"/>
      <c r="AU138" s="10"/>
      <c r="AX138" s="128" t="s">
        <v>109</v>
      </c>
      <c r="AZ138" s="6" t="s">
        <v>110</v>
      </c>
      <c r="BA138" s="8">
        <v>1184</v>
      </c>
      <c r="BB138" s="31">
        <v>45133</v>
      </c>
      <c r="BC138" s="31">
        <v>45141</v>
      </c>
      <c r="BD138" s="31">
        <v>45155</v>
      </c>
      <c r="BE138" s="8">
        <v>15</v>
      </c>
      <c r="BF138" s="8" t="str">
        <f>IF(BA138="","",_xlfn.CONCAT("Consulta Pública"," nº ",BA138,", de ",TEXT(BB138,"dd/mm/aaaa")))</f>
        <v>Consulta Pública nº 1184, de 26/07/2023</v>
      </c>
      <c r="BG138" s="134" t="s">
        <v>1191</v>
      </c>
      <c r="BH138" s="219"/>
      <c r="BJ138" s="10"/>
      <c r="BK138" s="10"/>
      <c r="BL138" s="10"/>
      <c r="BN138" s="4" t="str">
        <f>IF(BI138="","",_xlfn.CONCAT("Consulta Pública"," nº ",BI138,", de ",TEXT(BJ138,"dd/mm/aaaa")))</f>
        <v/>
      </c>
      <c r="BP138" s="8" t="s">
        <v>139</v>
      </c>
      <c r="BQ138" s="8">
        <v>821</v>
      </c>
      <c r="BR138" s="31">
        <v>45215</v>
      </c>
      <c r="BS138" s="31">
        <v>45216</v>
      </c>
      <c r="BT138" s="25" t="str">
        <f>IF(BQ138="","",_xlfn.CONCAT(BP138," nº ",BQ138,", de ",TEXT(BR138,"dd/mm/aaaa")))</f>
        <v>RDC nº 821, de 16/10/2023</v>
      </c>
      <c r="BU138" s="196" t="s">
        <v>1192</v>
      </c>
    </row>
    <row r="139" spans="1:73" s="4" customFormat="1" ht="208.2" customHeight="1" thickBot="1" x14ac:dyDescent="0.35">
      <c r="A139" s="15" t="s">
        <v>1163</v>
      </c>
      <c r="B139" s="147" t="s">
        <v>1193</v>
      </c>
      <c r="C139" s="651" t="s">
        <v>1194</v>
      </c>
      <c r="D139" s="19" t="s">
        <v>1195</v>
      </c>
      <c r="E139" s="19" t="s">
        <v>1196</v>
      </c>
      <c r="F139" s="15" t="s">
        <v>205</v>
      </c>
      <c r="G139" s="15" t="s">
        <v>1197</v>
      </c>
      <c r="H139" s="141" t="s">
        <v>236</v>
      </c>
      <c r="I139" s="663" t="s">
        <v>1198</v>
      </c>
      <c r="J139" s="147" t="s">
        <v>92</v>
      </c>
      <c r="K139" s="147" t="s">
        <v>93</v>
      </c>
      <c r="L139" s="660" t="s">
        <v>208</v>
      </c>
      <c r="M139" s="693" t="s">
        <v>238</v>
      </c>
      <c r="N139" s="141" t="s">
        <v>1199</v>
      </c>
      <c r="O139" s="154" t="s">
        <v>1200</v>
      </c>
      <c r="P139" s="156" t="s">
        <v>98</v>
      </c>
      <c r="Q139" s="148"/>
      <c r="R139" s="738" t="s">
        <v>100</v>
      </c>
      <c r="S139" s="752" t="s">
        <v>126</v>
      </c>
      <c r="T139" s="159" t="s">
        <v>127</v>
      </c>
      <c r="U139" s="138">
        <v>44</v>
      </c>
      <c r="V139" s="139">
        <v>44349</v>
      </c>
      <c r="W139" s="141" t="str">
        <f t="shared" si="64"/>
        <v>Termo de Abertura de Processo (TAP) nº 44, de 02/06/2021</v>
      </c>
      <c r="X139" s="30" t="s">
        <v>1201</v>
      </c>
      <c r="Y139" s="63" t="str">
        <f t="shared" si="52"/>
        <v>Dispensa da AIR; Realização da CP; Realização da ARR obrigatória</v>
      </c>
      <c r="Z139" s="63" t="s">
        <v>192</v>
      </c>
      <c r="AA139" s="142" t="s">
        <v>131</v>
      </c>
      <c r="AB139" s="155"/>
      <c r="AC139" s="155"/>
      <c r="AE139" s="9"/>
      <c r="AF139" s="8"/>
      <c r="AG139" s="10"/>
      <c r="AH139" s="26" t="str">
        <f t="shared" si="63"/>
        <v/>
      </c>
      <c r="AI139" s="7"/>
      <c r="AJ139" s="7" t="s">
        <v>243</v>
      </c>
      <c r="AK139" s="7"/>
      <c r="AL139" s="11"/>
      <c r="AM139" s="10"/>
      <c r="AN139" s="10"/>
      <c r="AO139" s="10"/>
      <c r="AR139" s="11"/>
      <c r="AS139" s="10"/>
      <c r="AT139" s="10"/>
      <c r="AU139" s="10"/>
      <c r="AX139" s="98" t="s">
        <v>109</v>
      </c>
      <c r="AY139" s="189"/>
      <c r="AZ139" s="141" t="s">
        <v>110</v>
      </c>
      <c r="BA139" s="141">
        <v>1050</v>
      </c>
      <c r="BB139" s="188">
        <v>44347</v>
      </c>
      <c r="BC139" s="188">
        <v>44356</v>
      </c>
      <c r="BD139" s="188">
        <v>44385</v>
      </c>
      <c r="BE139" s="146">
        <v>30</v>
      </c>
      <c r="BF139" s="141" t="str">
        <f t="shared" si="53"/>
        <v>Consulta Pública nº 1050, de 31/05/2021</v>
      </c>
      <c r="BG139" s="30" t="s">
        <v>1202</v>
      </c>
      <c r="BH139" s="6"/>
      <c r="BJ139" s="10"/>
      <c r="BK139" s="10"/>
      <c r="BL139" s="10"/>
      <c r="BN139" s="4" t="str">
        <f t="shared" si="62"/>
        <v/>
      </c>
      <c r="BP139" s="8" t="s">
        <v>139</v>
      </c>
      <c r="BQ139" s="8">
        <v>677</v>
      </c>
      <c r="BR139" s="31">
        <v>44679</v>
      </c>
      <c r="BS139" s="31">
        <v>44685</v>
      </c>
      <c r="BT139" s="25" t="str">
        <f>IF(BP139="","",_xlfn.CONCAT(BP139," nº ",BQ139,", de ",TEXT(BR139,"dd/mm/aaaa")))</f>
        <v>RDC nº 677, de 28/04/2022</v>
      </c>
      <c r="BU139" s="196" t="s">
        <v>1203</v>
      </c>
    </row>
    <row r="140" spans="1:73" s="4" customFormat="1" ht="346.2" thickBot="1" x14ac:dyDescent="0.35">
      <c r="A140" s="15" t="s">
        <v>1163</v>
      </c>
      <c r="B140" s="147" t="s">
        <v>1193</v>
      </c>
      <c r="C140" s="651" t="s">
        <v>1194</v>
      </c>
      <c r="D140" s="19" t="s">
        <v>1195</v>
      </c>
      <c r="E140" s="19" t="s">
        <v>1196</v>
      </c>
      <c r="F140" s="15" t="s">
        <v>205</v>
      </c>
      <c r="G140" s="15" t="s">
        <v>1197</v>
      </c>
      <c r="H140" s="141" t="s">
        <v>236</v>
      </c>
      <c r="I140" s="663" t="s">
        <v>1198</v>
      </c>
      <c r="J140" s="147" t="s">
        <v>92</v>
      </c>
      <c r="K140" s="147" t="s">
        <v>93</v>
      </c>
      <c r="L140" s="660" t="s">
        <v>208</v>
      </c>
      <c r="M140" s="693" t="s">
        <v>258</v>
      </c>
      <c r="N140" s="141" t="s">
        <v>1205</v>
      </c>
      <c r="O140" s="154" t="s">
        <v>1204</v>
      </c>
      <c r="P140" s="156" t="s">
        <v>555</v>
      </c>
      <c r="Q140" s="327"/>
      <c r="R140" s="739" t="s">
        <v>555</v>
      </c>
      <c r="S140" s="752" t="s">
        <v>1206</v>
      </c>
      <c r="T140" s="159" t="s">
        <v>127</v>
      </c>
      <c r="U140" s="138">
        <v>11</v>
      </c>
      <c r="V140" s="139">
        <v>44257</v>
      </c>
      <c r="W140" s="141" t="str">
        <f t="shared" si="64"/>
        <v>Termo de Abertura de Processo (TAP) nº 11, de 02/03/2021</v>
      </c>
      <c r="X140" s="343" t="s">
        <v>1207</v>
      </c>
      <c r="Y140" s="63" t="str">
        <f t="shared" si="52"/>
        <v>Fluxo específico de guia</v>
      </c>
      <c r="Z140" s="141"/>
      <c r="AA140" s="7"/>
      <c r="AE140" s="9"/>
      <c r="AF140" s="8"/>
      <c r="AG140" s="354"/>
      <c r="AH140" s="26" t="str">
        <f t="shared" si="63"/>
        <v/>
      </c>
      <c r="AI140" s="7"/>
      <c r="AJ140" s="7"/>
      <c r="AK140" s="7"/>
      <c r="AL140" s="205" t="s">
        <v>655</v>
      </c>
      <c r="AM140" s="362"/>
      <c r="AN140" s="366">
        <v>44390</v>
      </c>
      <c r="AO140" s="366">
        <v>44452</v>
      </c>
      <c r="AP140" s="368"/>
      <c r="AR140" s="11"/>
      <c r="AS140" s="10"/>
      <c r="AT140" s="10"/>
      <c r="AU140" s="10"/>
      <c r="AZ140" s="6"/>
      <c r="BA140" s="373"/>
      <c r="BB140" s="381"/>
      <c r="BC140" s="381"/>
      <c r="BD140" s="381"/>
      <c r="BE140" s="8"/>
      <c r="BF140" s="7" t="str">
        <f t="shared" si="53"/>
        <v/>
      </c>
      <c r="BG140" s="26"/>
      <c r="BH140" s="6"/>
      <c r="BJ140" s="10"/>
      <c r="BK140" s="10"/>
      <c r="BL140" s="10"/>
      <c r="BN140" s="4" t="str">
        <f t="shared" si="62"/>
        <v/>
      </c>
      <c r="BP140" s="8" t="s">
        <v>555</v>
      </c>
      <c r="BQ140" s="8" t="s">
        <v>1208</v>
      </c>
      <c r="BR140" s="31">
        <v>44683</v>
      </c>
      <c r="BS140" s="31"/>
      <c r="BT140" s="25" t="str">
        <f>IF(BP140="","",_xlfn.CONCAT(BP140," nº ",BQ140,", de ",TEXT(BR140,"dd/mm/aaaa")))</f>
        <v>Guia nº 50.2, de 02/05/2022</v>
      </c>
      <c r="BU140" s="196" t="s">
        <v>1209</v>
      </c>
    </row>
    <row r="141" spans="1:73" s="4" customFormat="1" ht="170.1" customHeight="1" thickBot="1" x14ac:dyDescent="0.35">
      <c r="A141" s="15" t="s">
        <v>1163</v>
      </c>
      <c r="B141" s="147" t="s">
        <v>1210</v>
      </c>
      <c r="C141" s="651" t="s">
        <v>1211</v>
      </c>
      <c r="D141" s="19" t="s">
        <v>1212</v>
      </c>
      <c r="E141" s="19" t="s">
        <v>1213</v>
      </c>
      <c r="F141" s="15" t="s">
        <v>205</v>
      </c>
      <c r="G141" s="15" t="s">
        <v>89</v>
      </c>
      <c r="H141" s="141" t="s">
        <v>90</v>
      </c>
      <c r="I141" s="663" t="s">
        <v>1214</v>
      </c>
      <c r="J141" s="147" t="s">
        <v>92</v>
      </c>
      <c r="K141" s="147" t="s">
        <v>93</v>
      </c>
      <c r="L141" s="660" t="s">
        <v>208</v>
      </c>
      <c r="M141" s="697" t="s">
        <v>95</v>
      </c>
      <c r="N141" s="141" t="s">
        <v>1215</v>
      </c>
      <c r="O141" s="154" t="s">
        <v>1211</v>
      </c>
      <c r="P141" s="156" t="s">
        <v>98</v>
      </c>
      <c r="Q141" s="327"/>
      <c r="R141" s="738" t="s">
        <v>100</v>
      </c>
      <c r="S141" s="752" t="s">
        <v>262</v>
      </c>
      <c r="T141" s="159" t="s">
        <v>102</v>
      </c>
      <c r="U141" s="292">
        <v>110</v>
      </c>
      <c r="V141" s="335">
        <v>42339</v>
      </c>
      <c r="W141" s="141" t="str">
        <f t="shared" si="64"/>
        <v>Despacho de Iniciativa (DI) nº 110, de 01/12/2015</v>
      </c>
      <c r="X141" s="30" t="s">
        <v>1216</v>
      </c>
      <c r="Y141" s="63" t="str">
        <f t="shared" si="52"/>
        <v xml:space="preserve">Realização da AIR; Realização da CP; ARR não obrigatória </v>
      </c>
      <c r="Z141" s="63" t="s">
        <v>104</v>
      </c>
      <c r="AA141" s="7"/>
      <c r="AB141" s="29"/>
      <c r="AC141" s="29"/>
      <c r="AE141" s="345" t="s">
        <v>105</v>
      </c>
      <c r="AF141" s="352" t="s">
        <v>106</v>
      </c>
      <c r="AG141" s="355">
        <v>42732</v>
      </c>
      <c r="AH141" s="141" t="str">
        <f t="shared" si="63"/>
        <v>REMAI de 28/12/2016</v>
      </c>
      <c r="AI141" s="30" t="s">
        <v>1217</v>
      </c>
      <c r="AJ141" s="63" t="s">
        <v>108</v>
      </c>
      <c r="AK141" s="36"/>
      <c r="AL141" s="359"/>
      <c r="AM141" s="10"/>
      <c r="AN141" s="10"/>
      <c r="AO141" s="10"/>
      <c r="AR141" s="11"/>
      <c r="AS141" s="10"/>
      <c r="AT141" s="10"/>
      <c r="AU141" s="10"/>
      <c r="AX141" s="63" t="s">
        <v>109</v>
      </c>
      <c r="AZ141" s="141" t="s">
        <v>110</v>
      </c>
      <c r="BA141" s="371">
        <v>759</v>
      </c>
      <c r="BB141" s="366">
        <v>43822</v>
      </c>
      <c r="BC141" s="355">
        <v>43832</v>
      </c>
      <c r="BD141" s="355">
        <v>43892</v>
      </c>
      <c r="BF141" s="7" t="str">
        <f t="shared" si="53"/>
        <v>Consulta Pública nº 759, de 23/12/2019</v>
      </c>
      <c r="BG141" s="134" t="s">
        <v>1218</v>
      </c>
      <c r="BH141" s="6"/>
      <c r="BJ141" s="10"/>
      <c r="BK141" s="10"/>
      <c r="BL141" s="10"/>
      <c r="BN141" s="4" t="str">
        <f t="shared" si="62"/>
        <v/>
      </c>
      <c r="BQ141" s="8"/>
      <c r="BR141" s="31"/>
      <c r="BS141" s="31"/>
      <c r="BT141" s="25" t="str">
        <f t="shared" ref="BT141:BT223" si="65">IF(BQ141="","",_xlfn.CONCAT(BP141," nº ",BQ141,", de ",TEXT(BR141,"dd/mm/aaaa")))</f>
        <v/>
      </c>
      <c r="BU141" s="22"/>
    </row>
    <row r="142" spans="1:73" s="4" customFormat="1" ht="196.2" customHeight="1" thickBot="1" x14ac:dyDescent="0.35">
      <c r="A142" s="15" t="s">
        <v>1163</v>
      </c>
      <c r="B142" s="147" t="s">
        <v>1219</v>
      </c>
      <c r="C142" s="651" t="s">
        <v>1220</v>
      </c>
      <c r="D142" s="19" t="s">
        <v>1221</v>
      </c>
      <c r="E142" s="19" t="s">
        <v>1222</v>
      </c>
      <c r="F142" s="15" t="s">
        <v>88</v>
      </c>
      <c r="G142" s="15" t="s">
        <v>89</v>
      </c>
      <c r="H142" s="141" t="s">
        <v>90</v>
      </c>
      <c r="I142" s="663" t="s">
        <v>1223</v>
      </c>
      <c r="J142" s="147" t="s">
        <v>176</v>
      </c>
      <c r="K142" s="15" t="s">
        <v>179</v>
      </c>
      <c r="L142" s="697" t="s">
        <v>1224</v>
      </c>
      <c r="M142" s="660" t="s">
        <v>209</v>
      </c>
      <c r="N142" s="141" t="s">
        <v>1225</v>
      </c>
      <c r="O142" s="321" t="s">
        <v>1226</v>
      </c>
      <c r="P142" s="156" t="s">
        <v>98</v>
      </c>
      <c r="Q142" s="148"/>
      <c r="R142" s="738" t="s">
        <v>100</v>
      </c>
      <c r="S142" s="752" t="s">
        <v>212</v>
      </c>
      <c r="T142" s="159" t="s">
        <v>127</v>
      </c>
      <c r="U142" s="138">
        <v>66</v>
      </c>
      <c r="V142" s="139">
        <v>43796</v>
      </c>
      <c r="W142" s="141" t="str">
        <f t="shared" si="64"/>
        <v>Termo de Abertura de Processo (TAP) nº 66, de 27/11/2019</v>
      </c>
      <c r="X142" s="43" t="s">
        <v>1227</v>
      </c>
      <c r="Y142" s="63" t="str">
        <f t="shared" si="52"/>
        <v xml:space="preserve">Realização da AIR; Realização da CP; ARR não obrigatória </v>
      </c>
      <c r="Z142" s="63" t="s">
        <v>104</v>
      </c>
      <c r="AA142" s="350"/>
      <c r="AB142" s="350"/>
      <c r="AC142" s="350"/>
      <c r="AE142" s="345" t="s">
        <v>376</v>
      </c>
      <c r="AF142" s="8"/>
      <c r="AG142" s="10"/>
      <c r="AH142" s="26" t="str">
        <f t="shared" si="63"/>
        <v/>
      </c>
      <c r="AI142" s="7"/>
      <c r="AJ142" s="63" t="s">
        <v>108</v>
      </c>
      <c r="AK142" s="7"/>
      <c r="AL142" s="11"/>
      <c r="AM142" s="10"/>
      <c r="AN142" s="364"/>
      <c r="AO142" s="364"/>
      <c r="AR142" s="11"/>
      <c r="AS142" s="10"/>
      <c r="AT142" s="10"/>
      <c r="AU142" s="10"/>
      <c r="AX142" s="63" t="s">
        <v>109</v>
      </c>
      <c r="AZ142" s="142" t="s">
        <v>216</v>
      </c>
      <c r="BA142" s="8"/>
      <c r="BB142" s="31"/>
      <c r="BC142" s="31"/>
      <c r="BD142" s="31"/>
      <c r="BF142" s="7" t="str">
        <f t="shared" si="53"/>
        <v/>
      </c>
      <c r="BG142" s="26"/>
      <c r="BH142" s="6"/>
      <c r="BJ142" s="10"/>
      <c r="BK142" s="10"/>
      <c r="BL142" s="10"/>
      <c r="BN142" s="4" t="str">
        <f t="shared" si="62"/>
        <v/>
      </c>
      <c r="BQ142" s="328"/>
      <c r="BR142" s="375"/>
      <c r="BS142" s="53"/>
      <c r="BT142" s="25" t="str">
        <f t="shared" si="65"/>
        <v/>
      </c>
      <c r="BU142" s="22"/>
    </row>
    <row r="143" spans="1:73" s="4" customFormat="1" ht="156.75" customHeight="1" thickBot="1" x14ac:dyDescent="0.35">
      <c r="A143" s="15" t="s">
        <v>1163</v>
      </c>
      <c r="B143" s="147" t="s">
        <v>1228</v>
      </c>
      <c r="C143" s="651" t="s">
        <v>1229</v>
      </c>
      <c r="D143" s="19" t="s">
        <v>1230</v>
      </c>
      <c r="E143" s="19" t="s">
        <v>1231</v>
      </c>
      <c r="F143" s="15" t="s">
        <v>1098</v>
      </c>
      <c r="G143" s="15" t="s">
        <v>1232</v>
      </c>
      <c r="H143" s="141" t="s">
        <v>236</v>
      </c>
      <c r="I143" s="663" t="s">
        <v>1233</v>
      </c>
      <c r="J143" s="147" t="s">
        <v>154</v>
      </c>
      <c r="K143" s="147" t="s">
        <v>157</v>
      </c>
      <c r="L143" s="697" t="s">
        <v>1234</v>
      </c>
      <c r="M143" s="660" t="s">
        <v>238</v>
      </c>
      <c r="N143" s="141" t="s">
        <v>1235</v>
      </c>
      <c r="O143" s="321" t="s">
        <v>1236</v>
      </c>
      <c r="P143" s="159" t="s">
        <v>124</v>
      </c>
      <c r="Q143" s="270" t="s">
        <v>1237</v>
      </c>
      <c r="R143" s="738" t="s">
        <v>100</v>
      </c>
      <c r="S143" s="752" t="s">
        <v>126</v>
      </c>
      <c r="T143" s="159" t="s">
        <v>102</v>
      </c>
      <c r="U143" s="138">
        <v>40</v>
      </c>
      <c r="V143" s="139">
        <v>42137</v>
      </c>
      <c r="W143" s="141" t="str">
        <f t="shared" si="64"/>
        <v>Despacho de Iniciativa (DI) nº 40, de 13/05/2015</v>
      </c>
      <c r="X143" s="43" t="s">
        <v>1238</v>
      </c>
      <c r="Y143" s="63" t="str">
        <f t="shared" si="52"/>
        <v xml:space="preserve">Realização da AIR; Realização da CP; ARR não obrigatória </v>
      </c>
      <c r="Z143" s="63" t="s">
        <v>104</v>
      </c>
      <c r="AA143" s="7"/>
      <c r="AB143" s="29"/>
      <c r="AC143" s="29"/>
      <c r="AE143" s="345" t="s">
        <v>105</v>
      </c>
      <c r="AF143" s="146" t="s">
        <v>106</v>
      </c>
      <c r="AG143" s="188">
        <v>44022</v>
      </c>
      <c r="AH143" s="141" t="str">
        <f t="shared" si="63"/>
        <v>REMAI de 10/07/2020</v>
      </c>
      <c r="AI143" s="7" t="s">
        <v>1239</v>
      </c>
      <c r="AJ143" s="63" t="s">
        <v>108</v>
      </c>
      <c r="AK143" s="7"/>
      <c r="AL143" s="205" t="s">
        <v>424</v>
      </c>
      <c r="AM143" s="188">
        <v>42191</v>
      </c>
      <c r="AN143" s="365">
        <v>42191</v>
      </c>
      <c r="AO143" s="365">
        <v>42643</v>
      </c>
      <c r="AP143" s="141" t="s">
        <v>1240</v>
      </c>
      <c r="AR143" s="11"/>
      <c r="AS143" s="10"/>
      <c r="AT143" s="10"/>
      <c r="AU143" s="10"/>
      <c r="AX143" s="63" t="s">
        <v>109</v>
      </c>
      <c r="AZ143" s="142" t="s">
        <v>110</v>
      </c>
      <c r="BA143" s="141">
        <v>1044</v>
      </c>
      <c r="BB143" s="188">
        <v>44294</v>
      </c>
      <c r="BC143" s="188">
        <v>44301</v>
      </c>
      <c r="BD143" s="188">
        <v>44330</v>
      </c>
      <c r="BF143" s="7" t="str">
        <f t="shared" si="53"/>
        <v>Consulta Pública nº 1044, de 08/04/2021</v>
      </c>
      <c r="BG143" s="134" t="s">
        <v>1241</v>
      </c>
      <c r="BH143" s="6"/>
      <c r="BJ143" s="10"/>
      <c r="BK143" s="10"/>
      <c r="BL143" s="10"/>
      <c r="BN143" s="4" t="str">
        <f t="shared" si="62"/>
        <v/>
      </c>
      <c r="BP143" s="8" t="s">
        <v>139</v>
      </c>
      <c r="BQ143" s="328">
        <v>749</v>
      </c>
      <c r="BR143" s="375">
        <v>44809</v>
      </c>
      <c r="BS143" s="53">
        <v>44812</v>
      </c>
      <c r="BT143" s="25" t="str">
        <f t="shared" si="65"/>
        <v>RDC nº 749, de 05/09/2022</v>
      </c>
      <c r="BU143" s="196" t="s">
        <v>1242</v>
      </c>
    </row>
    <row r="144" spans="1:73" s="4" customFormat="1" ht="156.75" customHeight="1" thickBot="1" x14ac:dyDescent="0.35">
      <c r="A144" s="15" t="s">
        <v>1163</v>
      </c>
      <c r="B144" s="147" t="s">
        <v>1228</v>
      </c>
      <c r="C144" s="651" t="s">
        <v>1229</v>
      </c>
      <c r="D144" s="19" t="s">
        <v>1230</v>
      </c>
      <c r="E144" s="19" t="s">
        <v>1231</v>
      </c>
      <c r="F144" s="15" t="s">
        <v>1098</v>
      </c>
      <c r="G144" s="15" t="s">
        <v>1232</v>
      </c>
      <c r="H144" s="141" t="s">
        <v>236</v>
      </c>
      <c r="I144" s="663" t="s">
        <v>1233</v>
      </c>
      <c r="J144" s="147" t="s">
        <v>154</v>
      </c>
      <c r="K144" s="147" t="s">
        <v>157</v>
      </c>
      <c r="L144" s="697" t="s">
        <v>1234</v>
      </c>
      <c r="M144" s="660" t="s">
        <v>238</v>
      </c>
      <c r="N144" s="141" t="s">
        <v>1243</v>
      </c>
      <c r="O144" s="208" t="s">
        <v>1244</v>
      </c>
      <c r="P144" s="141" t="s">
        <v>98</v>
      </c>
      <c r="Q144" s="171"/>
      <c r="R144" s="739" t="s">
        <v>100</v>
      </c>
      <c r="S144" s="752" t="s">
        <v>126</v>
      </c>
      <c r="T144" s="159" t="s">
        <v>102</v>
      </c>
      <c r="U144" s="138">
        <v>40</v>
      </c>
      <c r="V144" s="139">
        <v>42137</v>
      </c>
      <c r="W144" s="141" t="str">
        <f t="shared" ref="W144:W145" si="66">IF(U144="","",_xlfn.CONCAT(T144," nº ",U144,", ","de ",TEXT(V144,"dd/mm/aaaa")))</f>
        <v>Despacho de Iniciativa (DI) nº 40, de 13/05/2015</v>
      </c>
      <c r="X144" s="43" t="s">
        <v>1238</v>
      </c>
      <c r="Y144" s="7" t="str">
        <f t="shared" si="52"/>
        <v xml:space="preserve">Realização da AIR; Realização da CP; ARR não obrigatória </v>
      </c>
      <c r="Z144" s="128" t="s">
        <v>104</v>
      </c>
      <c r="AA144" s="7"/>
      <c r="AB144" s="128"/>
      <c r="AC144" s="128"/>
      <c r="AE144" s="345" t="s">
        <v>105</v>
      </c>
      <c r="AF144" s="146" t="s">
        <v>106</v>
      </c>
      <c r="AG144" s="188">
        <v>44022</v>
      </c>
      <c r="AH144" s="141" t="str">
        <f t="shared" ref="AH144:AH145" si="67">IF(AG144="","",_xlfn.CONCAT(AF144," ","de ",TEXT(AG144,"dd/mm/aaaa")))</f>
        <v>REMAI de 10/07/2020</v>
      </c>
      <c r="AI144" s="7" t="s">
        <v>1239</v>
      </c>
      <c r="AJ144" s="128" t="s">
        <v>108</v>
      </c>
      <c r="AK144" s="128"/>
      <c r="AL144" s="205" t="s">
        <v>424</v>
      </c>
      <c r="AM144" s="188">
        <v>42191</v>
      </c>
      <c r="AN144" s="365">
        <v>42191</v>
      </c>
      <c r="AO144" s="365">
        <v>42643</v>
      </c>
      <c r="AP144" s="141" t="s">
        <v>1240</v>
      </c>
      <c r="AR144" s="11"/>
      <c r="AS144" s="10"/>
      <c r="AT144" s="10"/>
      <c r="AU144" s="10"/>
      <c r="AX144" s="63" t="s">
        <v>109</v>
      </c>
      <c r="AZ144" s="142" t="s">
        <v>110</v>
      </c>
      <c r="BA144" s="141">
        <v>1044</v>
      </c>
      <c r="BB144" s="188">
        <v>44294</v>
      </c>
      <c r="BC144" s="188">
        <v>44301</v>
      </c>
      <c r="BD144" s="188">
        <v>44330</v>
      </c>
      <c r="BF144" s="7" t="str">
        <f t="shared" ref="BF144:BF145" si="68">IF(BA144="","",_xlfn.CONCAT("Consulta Pública"," nº ",BA144,", de ",TEXT(BB144,"dd/mm/aaaa")))</f>
        <v>Consulta Pública nº 1044, de 08/04/2021</v>
      </c>
      <c r="BG144" s="134" t="s">
        <v>1241</v>
      </c>
      <c r="BH144" s="219"/>
      <c r="BJ144" s="10"/>
      <c r="BK144" s="10"/>
      <c r="BL144" s="10"/>
      <c r="BN144" s="4" t="str">
        <f>IF(BI144="","",_xlfn.CONCAT("Consulta Pública"," nº ",BI144,", de ",TEXT(BJ144,"dd/mm/aaaa")))</f>
        <v/>
      </c>
      <c r="BP144" s="8" t="s">
        <v>250</v>
      </c>
      <c r="BQ144" s="8">
        <v>183</v>
      </c>
      <c r="BR144" s="31">
        <v>44809</v>
      </c>
      <c r="BS144" s="31">
        <v>44812</v>
      </c>
      <c r="BT144" s="25" t="str">
        <f>IF(BQ144="","",_xlfn.CONCAT(BP144," nº ",BQ144,", de ",TEXT(BR144,"dd/mm/aaaa")))</f>
        <v>IN nº 183, de 05/09/2022</v>
      </c>
      <c r="BU144" s="196" t="s">
        <v>1245</v>
      </c>
    </row>
    <row r="145" spans="1:73" s="4" customFormat="1" ht="156.75" customHeight="1" thickBot="1" x14ac:dyDescent="0.35">
      <c r="A145" s="15" t="s">
        <v>1163</v>
      </c>
      <c r="B145" s="147" t="s">
        <v>1228</v>
      </c>
      <c r="C145" s="651" t="s">
        <v>1229</v>
      </c>
      <c r="D145" s="19" t="s">
        <v>1230</v>
      </c>
      <c r="E145" s="19" t="s">
        <v>1231</v>
      </c>
      <c r="F145" s="15" t="s">
        <v>1098</v>
      </c>
      <c r="G145" s="15" t="s">
        <v>1232</v>
      </c>
      <c r="H145" s="141" t="s">
        <v>236</v>
      </c>
      <c r="I145" s="663" t="s">
        <v>1233</v>
      </c>
      <c r="J145" s="147" t="s">
        <v>154</v>
      </c>
      <c r="K145" s="147" t="s">
        <v>157</v>
      </c>
      <c r="L145" s="697" t="s">
        <v>1234</v>
      </c>
      <c r="M145" s="660" t="s">
        <v>238</v>
      </c>
      <c r="N145" s="141" t="s">
        <v>1246</v>
      </c>
      <c r="O145" s="208" t="s">
        <v>1247</v>
      </c>
      <c r="P145" s="141" t="s">
        <v>98</v>
      </c>
      <c r="Q145" s="171"/>
      <c r="R145" s="739" t="s">
        <v>100</v>
      </c>
      <c r="S145" s="752" t="s">
        <v>126</v>
      </c>
      <c r="T145" s="159" t="s">
        <v>102</v>
      </c>
      <c r="U145" s="138">
        <v>40</v>
      </c>
      <c r="V145" s="139">
        <v>42137</v>
      </c>
      <c r="W145" s="141" t="str">
        <f t="shared" si="66"/>
        <v>Despacho de Iniciativa (DI) nº 40, de 13/05/2015</v>
      </c>
      <c r="X145" s="43" t="s">
        <v>1238</v>
      </c>
      <c r="Y145" s="7" t="str">
        <f t="shared" si="52"/>
        <v xml:space="preserve">Realização da AIR; Realização da CP; ARR não obrigatória </v>
      </c>
      <c r="Z145" s="128" t="s">
        <v>104</v>
      </c>
      <c r="AA145" s="7"/>
      <c r="AB145" s="128"/>
      <c r="AC145" s="128"/>
      <c r="AE145" s="345" t="s">
        <v>105</v>
      </c>
      <c r="AF145" s="146" t="s">
        <v>106</v>
      </c>
      <c r="AG145" s="188">
        <v>44022</v>
      </c>
      <c r="AH145" s="141" t="str">
        <f t="shared" si="67"/>
        <v>REMAI de 10/07/2020</v>
      </c>
      <c r="AI145" s="7" t="s">
        <v>1239</v>
      </c>
      <c r="AJ145" s="128" t="s">
        <v>108</v>
      </c>
      <c r="AK145" s="128"/>
      <c r="AL145" s="205" t="s">
        <v>424</v>
      </c>
      <c r="AM145" s="188">
        <v>42191</v>
      </c>
      <c r="AN145" s="365">
        <v>42191</v>
      </c>
      <c r="AO145" s="365">
        <v>42643</v>
      </c>
      <c r="AP145" s="141" t="s">
        <v>1240</v>
      </c>
      <c r="AR145" s="11"/>
      <c r="AS145" s="10"/>
      <c r="AT145" s="10"/>
      <c r="AU145" s="10"/>
      <c r="AX145" s="63" t="s">
        <v>109</v>
      </c>
      <c r="AZ145" s="142" t="s">
        <v>110</v>
      </c>
      <c r="BA145" s="141">
        <v>1044</v>
      </c>
      <c r="BB145" s="188">
        <v>44294</v>
      </c>
      <c r="BC145" s="188">
        <v>44301</v>
      </c>
      <c r="BD145" s="188">
        <v>44330</v>
      </c>
      <c r="BF145" s="7" t="str">
        <f t="shared" si="68"/>
        <v>Consulta Pública nº 1044, de 08/04/2021</v>
      </c>
      <c r="BG145" s="134" t="s">
        <v>1241</v>
      </c>
      <c r="BH145" s="219"/>
      <c r="BJ145" s="10"/>
      <c r="BK145" s="10"/>
      <c r="BL145" s="10"/>
      <c r="BN145" s="4" t="str">
        <f>IF(BI145="","",_xlfn.CONCAT("Consulta Pública"," nº ",BI145,", de ",TEXT(BJ145,"dd/mm/aaaa")))</f>
        <v/>
      </c>
      <c r="BP145" s="8" t="s">
        <v>250</v>
      </c>
      <c r="BQ145" s="8">
        <v>182</v>
      </c>
      <c r="BR145" s="31">
        <v>44809</v>
      </c>
      <c r="BS145" s="31">
        <v>44812</v>
      </c>
      <c r="BT145" s="25" t="str">
        <f>IF(BQ145="","",_xlfn.CONCAT(BP145," nº ",BQ145,", de ",TEXT(BR145,"dd/mm/aaaa")))</f>
        <v>IN nº 182, de 05/09/2022</v>
      </c>
      <c r="BU145" s="196" t="s">
        <v>1248</v>
      </c>
    </row>
    <row r="146" spans="1:73" s="4" customFormat="1" ht="243" customHeight="1" thickBot="1" x14ac:dyDescent="0.35">
      <c r="A146" s="15" t="s">
        <v>1163</v>
      </c>
      <c r="B146" s="288" t="s">
        <v>1249</v>
      </c>
      <c r="C146" s="651" t="s">
        <v>1250</v>
      </c>
      <c r="D146" s="542" t="s">
        <v>1251</v>
      </c>
      <c r="E146" s="441" t="s">
        <v>1252</v>
      </c>
      <c r="F146" s="118" t="s">
        <v>1098</v>
      </c>
      <c r="G146" s="440" t="s">
        <v>1253</v>
      </c>
      <c r="H146" s="141" t="s">
        <v>90</v>
      </c>
      <c r="I146" s="663" t="s">
        <v>1254</v>
      </c>
      <c r="J146" s="147" t="s">
        <v>154</v>
      </c>
      <c r="K146" s="147" t="s">
        <v>157</v>
      </c>
      <c r="L146" s="697" t="s">
        <v>1255</v>
      </c>
      <c r="M146" s="660" t="s">
        <v>238</v>
      </c>
      <c r="N146" s="141" t="s">
        <v>1256</v>
      </c>
      <c r="O146" s="206" t="s">
        <v>1257</v>
      </c>
      <c r="P146" s="156" t="s">
        <v>555</v>
      </c>
      <c r="Q146" s="149"/>
      <c r="R146" s="738" t="s">
        <v>555</v>
      </c>
      <c r="S146" s="738" t="s">
        <v>709</v>
      </c>
      <c r="T146" s="159" t="s">
        <v>127</v>
      </c>
      <c r="U146" s="138">
        <v>11</v>
      </c>
      <c r="V146" s="139">
        <v>43573</v>
      </c>
      <c r="W146" s="141" t="str">
        <f t="shared" si="64"/>
        <v>Termo de Abertura de Processo (TAP) nº 11, de 18/04/2019</v>
      </c>
      <c r="X146" s="30" t="s">
        <v>1258</v>
      </c>
      <c r="Y146" s="63" t="str">
        <f t="shared" si="52"/>
        <v>Fluxo específico de guia</v>
      </c>
      <c r="Z146" s="155"/>
      <c r="AA146" s="7"/>
      <c r="AB146" s="29"/>
      <c r="AC146" s="29"/>
      <c r="AE146" s="34"/>
      <c r="AF146" s="351"/>
      <c r="AG146" s="42"/>
      <c r="AH146" s="26"/>
      <c r="AI146" s="7"/>
      <c r="AJ146" s="7"/>
      <c r="AK146" s="7"/>
      <c r="AL146" s="205" t="s">
        <v>424</v>
      </c>
      <c r="AM146" s="355">
        <v>44432</v>
      </c>
      <c r="AN146" s="355">
        <v>44432</v>
      </c>
      <c r="AO146" s="355">
        <v>44491</v>
      </c>
      <c r="AP146" s="141" t="s">
        <v>1259</v>
      </c>
      <c r="AQ146" s="30" t="s">
        <v>426</v>
      </c>
      <c r="AR146" s="11" t="s">
        <v>655</v>
      </c>
      <c r="AS146" s="10"/>
      <c r="AT146" s="429" t="s">
        <v>1260</v>
      </c>
      <c r="AU146" s="429">
        <v>45194</v>
      </c>
      <c r="AX146"/>
      <c r="AZ146" s="369"/>
      <c r="BA146" s="34"/>
      <c r="BB146" s="42"/>
      <c r="BC146" s="42"/>
      <c r="BD146" s="42"/>
      <c r="BF146" s="7"/>
      <c r="BG146" s="26"/>
      <c r="BH146" s="6"/>
      <c r="BJ146" s="10"/>
      <c r="BK146" s="10"/>
      <c r="BL146" s="10"/>
      <c r="BN146" s="4" t="str">
        <f t="shared" si="62"/>
        <v/>
      </c>
      <c r="BP146" s="8" t="s">
        <v>555</v>
      </c>
      <c r="BQ146" s="372" t="s">
        <v>1261</v>
      </c>
      <c r="BR146" s="379">
        <v>45005</v>
      </c>
      <c r="BS146" s="31"/>
      <c r="BT146" s="25" t="str">
        <f t="shared" si="65"/>
        <v>Guia nº 61.1, de 20/03/2023</v>
      </c>
      <c r="BU146" s="196" t="s">
        <v>1262</v>
      </c>
    </row>
    <row r="147" spans="1:73" s="4" customFormat="1" ht="138.6" customHeight="1" thickBot="1" x14ac:dyDescent="0.35">
      <c r="A147" s="15" t="s">
        <v>1163</v>
      </c>
      <c r="B147" s="147" t="s">
        <v>1263</v>
      </c>
      <c r="C147" s="651" t="s">
        <v>1264</v>
      </c>
      <c r="D147" s="19" t="s">
        <v>1265</v>
      </c>
      <c r="E147" s="19" t="s">
        <v>1266</v>
      </c>
      <c r="F147" s="15" t="s">
        <v>1098</v>
      </c>
      <c r="G147" s="15"/>
      <c r="H147" s="141" t="s">
        <v>236</v>
      </c>
      <c r="I147" s="663" t="s">
        <v>1267</v>
      </c>
      <c r="J147" s="147" t="s">
        <v>154</v>
      </c>
      <c r="K147" s="147" t="s">
        <v>161</v>
      </c>
      <c r="L147" s="697" t="s">
        <v>162</v>
      </c>
      <c r="M147" s="660" t="s">
        <v>238</v>
      </c>
      <c r="N147" s="141" t="s">
        <v>1268</v>
      </c>
      <c r="O147" s="141" t="s">
        <v>1269</v>
      </c>
      <c r="P147" s="141" t="s">
        <v>555</v>
      </c>
      <c r="Q147" s="171"/>
      <c r="R147" s="738" t="s">
        <v>555</v>
      </c>
      <c r="S147" s="752" t="s">
        <v>1206</v>
      </c>
      <c r="T147" s="159" t="s">
        <v>127</v>
      </c>
      <c r="U147" s="138">
        <v>48</v>
      </c>
      <c r="V147" s="139">
        <v>43745</v>
      </c>
      <c r="W147" s="141" t="str">
        <f t="shared" si="64"/>
        <v>Termo de Abertura de Processo (TAP) nº 48, de 07/10/2019</v>
      </c>
      <c r="X147" s="30" t="s">
        <v>1270</v>
      </c>
      <c r="Y147" s="63" t="str">
        <f t="shared" si="52"/>
        <v>Fluxo específico de guia</v>
      </c>
      <c r="Z147" s="141"/>
      <c r="AA147" s="7"/>
      <c r="AB147" s="29"/>
      <c r="AC147" s="29"/>
      <c r="AE147" s="141"/>
      <c r="AF147" s="8"/>
      <c r="AG147" s="10"/>
      <c r="AH147" s="26" t="str">
        <f>IF(AG147="","",_xlfn.CONCAT(AF147," ","de ",TEXT(AG147,"dd/mm/aaaa")))</f>
        <v/>
      </c>
      <c r="AI147" s="7"/>
      <c r="AJ147" s="7"/>
      <c r="AK147" s="7"/>
      <c r="AL147" s="205" t="s">
        <v>655</v>
      </c>
      <c r="AM147" s="363">
        <v>44088</v>
      </c>
      <c r="AN147" s="363">
        <v>44088</v>
      </c>
      <c r="AO147" s="355">
        <v>44266</v>
      </c>
      <c r="AP147" s="367"/>
      <c r="AQ147" s="134" t="s">
        <v>1271</v>
      </c>
      <c r="AR147" s="11"/>
      <c r="AS147" s="10"/>
      <c r="AT147" s="10"/>
      <c r="AU147" s="10"/>
      <c r="AZ147" s="141"/>
      <c r="BA147" s="8"/>
      <c r="BB147" s="31"/>
      <c r="BC147" s="31"/>
      <c r="BD147" s="31"/>
      <c r="BF147" s="7" t="str">
        <f>IF(BA147="","",_xlfn.CONCAT("Consulta Pública"," nº ",BA147,", de ",TEXT(BB147,"dd/mm/aaaa")))</f>
        <v/>
      </c>
      <c r="BG147" s="26"/>
      <c r="BH147" s="6"/>
      <c r="BJ147" s="10"/>
      <c r="BK147" s="10"/>
      <c r="BL147" s="10"/>
      <c r="BN147" s="4" t="str">
        <f t="shared" si="62"/>
        <v/>
      </c>
      <c r="BP147" s="8" t="s">
        <v>555</v>
      </c>
      <c r="BQ147" s="169" t="s">
        <v>1272</v>
      </c>
      <c r="BR147" s="383">
        <v>44587</v>
      </c>
      <c r="BS147" s="31"/>
      <c r="BT147" s="25" t="str">
        <f t="shared" si="65"/>
        <v>Guia nº 35.2, de 26/01/2022</v>
      </c>
      <c r="BU147" s="196" t="s">
        <v>1273</v>
      </c>
    </row>
    <row r="148" spans="1:73" s="4" customFormat="1" ht="390" customHeight="1" thickBot="1" x14ac:dyDescent="0.35">
      <c r="A148" s="15" t="s">
        <v>1163</v>
      </c>
      <c r="B148" s="147" t="s">
        <v>1263</v>
      </c>
      <c r="C148" s="651" t="s">
        <v>1264</v>
      </c>
      <c r="D148" s="19" t="s">
        <v>1265</v>
      </c>
      <c r="E148" s="19" t="s">
        <v>1266</v>
      </c>
      <c r="F148" s="15" t="s">
        <v>1098</v>
      </c>
      <c r="G148" s="15"/>
      <c r="H148" s="141" t="s">
        <v>236</v>
      </c>
      <c r="I148" s="663" t="s">
        <v>1267</v>
      </c>
      <c r="J148" s="147" t="s">
        <v>154</v>
      </c>
      <c r="K148" s="147" t="s">
        <v>161</v>
      </c>
      <c r="L148" s="697" t="s">
        <v>162</v>
      </c>
      <c r="M148" s="660" t="s">
        <v>238</v>
      </c>
      <c r="N148" s="141" t="s">
        <v>1274</v>
      </c>
      <c r="O148" s="153" t="s">
        <v>1275</v>
      </c>
      <c r="P148" s="147" t="s">
        <v>555</v>
      </c>
      <c r="Q148" s="148"/>
      <c r="R148" s="739" t="s">
        <v>555</v>
      </c>
      <c r="S148" s="752" t="s">
        <v>1206</v>
      </c>
      <c r="T148" s="159" t="s">
        <v>127</v>
      </c>
      <c r="U148" s="141">
        <v>48</v>
      </c>
      <c r="V148" s="188">
        <v>43745</v>
      </c>
      <c r="W148" s="141" t="str">
        <f t="shared" si="64"/>
        <v>Termo de Abertura de Processo (TAP) nº 48, de 07/10/2019</v>
      </c>
      <c r="X148" s="30" t="s">
        <v>1270</v>
      </c>
      <c r="Y148" s="63" t="str">
        <f t="shared" si="52"/>
        <v>Fluxo específico de guia</v>
      </c>
      <c r="Z148" s="141"/>
      <c r="AA148" s="7"/>
      <c r="AE148" s="141"/>
      <c r="AF148" s="8"/>
      <c r="AG148" s="10"/>
      <c r="AH148" s="26" t="str">
        <f>IF(AG148="","",_xlfn.CONCAT(AF148," ","de ",TEXT(AG148,"dd/mm/aaaa")))</f>
        <v/>
      </c>
      <c r="AI148" s="7"/>
      <c r="AJ148" s="7"/>
      <c r="AK148" s="7"/>
      <c r="AL148" s="205" t="s">
        <v>655</v>
      </c>
      <c r="AM148" s="363">
        <v>44088</v>
      </c>
      <c r="AN148" s="363">
        <v>44088</v>
      </c>
      <c r="AO148" s="355">
        <v>44266</v>
      </c>
      <c r="AQ148" s="196" t="s">
        <v>1276</v>
      </c>
      <c r="AR148" s="11"/>
      <c r="AS148" s="10"/>
      <c r="AT148" s="10"/>
      <c r="AU148" s="10"/>
      <c r="AZ148" s="141"/>
      <c r="BA148" s="8"/>
      <c r="BB148" s="31"/>
      <c r="BC148" s="31"/>
      <c r="BD148" s="31"/>
      <c r="BF148" s="8" t="str">
        <f>IF(BA148="","",_xlfn.CONCAT("Consulta Pública"," nº ",BA148,", de ",TEXT(BB148,"dd/mm/aaaa")))</f>
        <v/>
      </c>
      <c r="BG148" s="26"/>
      <c r="BH148" s="6"/>
      <c r="BJ148" s="10"/>
      <c r="BK148" s="10"/>
      <c r="BL148" s="10"/>
      <c r="BN148" s="4" t="str">
        <f t="shared" si="62"/>
        <v/>
      </c>
      <c r="BP148" s="8" t="s">
        <v>555</v>
      </c>
      <c r="BQ148" s="169" t="s">
        <v>1277</v>
      </c>
      <c r="BR148" s="383">
        <v>44587</v>
      </c>
      <c r="BS148" s="31"/>
      <c r="BT148" s="25" t="str">
        <f t="shared" si="65"/>
        <v>Guia nº 36.2, de 26/01/2022</v>
      </c>
      <c r="BU148" s="196" t="s">
        <v>1278</v>
      </c>
    </row>
    <row r="149" spans="1:73" s="4" customFormat="1" ht="236.25" customHeight="1" thickBot="1" x14ac:dyDescent="0.35">
      <c r="A149" s="15" t="s">
        <v>1163</v>
      </c>
      <c r="B149" s="147" t="s">
        <v>1279</v>
      </c>
      <c r="C149" s="651" t="s">
        <v>1280</v>
      </c>
      <c r="D149" s="539" t="s">
        <v>1281</v>
      </c>
      <c r="E149" s="19" t="s">
        <v>1282</v>
      </c>
      <c r="F149" s="15" t="s">
        <v>1098</v>
      </c>
      <c r="G149" s="543" t="s">
        <v>1283</v>
      </c>
      <c r="H149" s="141" t="s">
        <v>90</v>
      </c>
      <c r="I149" s="663" t="s">
        <v>1254</v>
      </c>
      <c r="J149" s="147" t="s">
        <v>154</v>
      </c>
      <c r="K149" s="147" t="s">
        <v>157</v>
      </c>
      <c r="L149" s="697" t="s">
        <v>1255</v>
      </c>
      <c r="M149" s="660" t="s">
        <v>238</v>
      </c>
      <c r="N149" s="141" t="s">
        <v>1284</v>
      </c>
      <c r="O149" s="199" t="s">
        <v>1285</v>
      </c>
      <c r="P149" s="156" t="s">
        <v>555</v>
      </c>
      <c r="Q149" s="159"/>
      <c r="R149" s="738" t="s">
        <v>555</v>
      </c>
      <c r="S149" s="738" t="s">
        <v>709</v>
      </c>
      <c r="T149" s="159" t="s">
        <v>127</v>
      </c>
      <c r="U149" s="138">
        <v>11</v>
      </c>
      <c r="V149" s="139">
        <v>43573</v>
      </c>
      <c r="W149" s="141" t="str">
        <f t="shared" si="64"/>
        <v>Termo de Abertura de Processo (TAP) nº 11, de 18/04/2019</v>
      </c>
      <c r="X149" s="30" t="s">
        <v>1258</v>
      </c>
      <c r="Y149" s="63" t="str">
        <f t="shared" si="52"/>
        <v>Fluxo específico de guia</v>
      </c>
      <c r="Z149" s="141"/>
      <c r="AA149" s="7"/>
      <c r="AB149" s="29"/>
      <c r="AC149" s="29"/>
      <c r="AE149" s="141"/>
      <c r="AF149" s="142"/>
      <c r="AG149" s="143"/>
      <c r="AH149" s="140"/>
      <c r="AI149" s="30"/>
      <c r="AJ149" s="30"/>
      <c r="AK149" s="30"/>
      <c r="AL149" s="205" t="s">
        <v>424</v>
      </c>
      <c r="AM149" s="10"/>
      <c r="AN149" s="188">
        <v>44134</v>
      </c>
      <c r="AO149" s="188">
        <v>44270</v>
      </c>
      <c r="AR149" s="11" t="s">
        <v>655</v>
      </c>
      <c r="AS149" s="10"/>
      <c r="AT149" s="429" t="s">
        <v>1260</v>
      </c>
      <c r="AU149" s="429">
        <v>45194</v>
      </c>
      <c r="AY149" s="189"/>
      <c r="AZ149" s="141"/>
      <c r="BA149" s="144"/>
      <c r="BB149" s="143"/>
      <c r="BC149" s="143"/>
      <c r="BD149" s="143"/>
      <c r="BE149" s="189"/>
      <c r="BF149" s="141"/>
      <c r="BG149" s="134"/>
      <c r="BH149" s="6"/>
      <c r="BJ149" s="10"/>
      <c r="BK149" s="10"/>
      <c r="BL149" s="10"/>
      <c r="BN149" s="4" t="str">
        <f t="shared" si="62"/>
        <v/>
      </c>
      <c r="BP149" s="8" t="s">
        <v>555</v>
      </c>
      <c r="BQ149" s="372" t="s">
        <v>1286</v>
      </c>
      <c r="BR149" s="379">
        <v>45005</v>
      </c>
      <c r="BS149" s="379"/>
      <c r="BT149" s="25" t="str">
        <f t="shared" si="65"/>
        <v>Guia nº 59.1, de 20/03/2023</v>
      </c>
      <c r="BU149" s="196" t="s">
        <v>1287</v>
      </c>
    </row>
    <row r="150" spans="1:73" s="4" customFormat="1" ht="236.25" customHeight="1" thickBot="1" x14ac:dyDescent="0.35">
      <c r="A150" s="15" t="s">
        <v>1163</v>
      </c>
      <c r="B150" s="147" t="s">
        <v>1279</v>
      </c>
      <c r="C150" s="652" t="s">
        <v>1280</v>
      </c>
      <c r="D150" s="539" t="s">
        <v>1281</v>
      </c>
      <c r="E150" s="19" t="s">
        <v>1282</v>
      </c>
      <c r="F150" s="15" t="s">
        <v>1098</v>
      </c>
      <c r="G150" s="543" t="s">
        <v>1283</v>
      </c>
      <c r="H150" s="141" t="s">
        <v>90</v>
      </c>
      <c r="I150" s="663" t="s">
        <v>1254</v>
      </c>
      <c r="J150" s="147" t="s">
        <v>154</v>
      </c>
      <c r="K150" s="147" t="s">
        <v>157</v>
      </c>
      <c r="L150" s="697" t="s">
        <v>1255</v>
      </c>
      <c r="M150" s="660" t="s">
        <v>238</v>
      </c>
      <c r="N150" s="141" t="s">
        <v>1288</v>
      </c>
      <c r="O150" s="199" t="s">
        <v>1289</v>
      </c>
      <c r="P150" s="138" t="s">
        <v>555</v>
      </c>
      <c r="Q150" s="159"/>
      <c r="R150" s="739" t="s">
        <v>555</v>
      </c>
      <c r="S150" s="738" t="s">
        <v>709</v>
      </c>
      <c r="T150" s="159" t="s">
        <v>127</v>
      </c>
      <c r="U150" s="138">
        <v>11</v>
      </c>
      <c r="V150" s="139">
        <v>43573</v>
      </c>
      <c r="W150" s="141" t="str">
        <f t="shared" ref="W150" si="69">IF(U150="","",_xlfn.CONCAT(T150," nº ",U150,", ","de ",TEXT(V150,"dd/mm/aaaa")))</f>
        <v>Termo de Abertura de Processo (TAP) nº 11, de 18/04/2019</v>
      </c>
      <c r="X150" s="30" t="s">
        <v>1258</v>
      </c>
      <c r="Y150" s="63" t="str">
        <f t="shared" si="52"/>
        <v>Fluxo específico de guia</v>
      </c>
      <c r="Z150" s="141"/>
      <c r="AA150" s="7"/>
      <c r="AE150" s="9"/>
      <c r="AF150" s="146"/>
      <c r="AG150" s="143"/>
      <c r="AH150" s="140" t="str">
        <f t="shared" ref="AH150" si="70">IF(AG150="","",_xlfn.CONCAT(AF150," ","de ",TEXT(AG150,"dd/mm/aaaa")))</f>
        <v/>
      </c>
      <c r="AI150" s="30"/>
      <c r="AJ150" s="30"/>
      <c r="AK150" s="30"/>
      <c r="AL150" s="205" t="s">
        <v>424</v>
      </c>
      <c r="AM150" s="10"/>
      <c r="AN150" s="188">
        <v>44134</v>
      </c>
      <c r="AO150" s="188">
        <v>44270</v>
      </c>
      <c r="AR150" s="11" t="s">
        <v>655</v>
      </c>
      <c r="AS150" s="10"/>
      <c r="AT150" s="429" t="s">
        <v>1260</v>
      </c>
      <c r="AU150" s="429">
        <v>45194</v>
      </c>
      <c r="AX150"/>
      <c r="AY150" s="189"/>
      <c r="AZ150" s="370"/>
      <c r="BA150" s="331"/>
      <c r="BB150" s="380"/>
      <c r="BC150" s="384"/>
      <c r="BD150" s="384"/>
      <c r="BE150" s="189"/>
      <c r="BF150" s="146" t="str">
        <f t="shared" ref="BF150" si="71">IF(BA150="","",_xlfn.CONCAT("Consulta Pública"," nº ",BA150,", de ",TEXT(BB150,"dd/mm/aaaa")))</f>
        <v/>
      </c>
      <c r="BG150" s="134"/>
      <c r="BH150" s="6"/>
      <c r="BJ150" s="10"/>
      <c r="BK150" s="10"/>
      <c r="BL150" s="10"/>
      <c r="BN150" s="4" t="str">
        <f t="shared" ref="BN150" si="72">IF(BI150="","",_xlfn.CONCAT("Consulta Pública"," nº ",BI150,", de ",TEXT(BJ150,"dd/mm/aaaa")))</f>
        <v/>
      </c>
      <c r="BP150" s="8" t="s">
        <v>555</v>
      </c>
      <c r="BQ150" s="8" t="s">
        <v>1290</v>
      </c>
      <c r="BR150" s="31">
        <v>45005</v>
      </c>
      <c r="BS150" s="31"/>
      <c r="BT150" s="25" t="str">
        <f t="shared" ref="BT150" si="73">IF(BQ150="","",_xlfn.CONCAT(BP150," nº ",BQ150,", de ",TEXT(BR150,"dd/mm/aaaa")))</f>
        <v>Guia nº 60.1, de 20/03/2023</v>
      </c>
      <c r="BU150" s="196" t="s">
        <v>1291</v>
      </c>
    </row>
    <row r="151" spans="1:73" s="4" customFormat="1" ht="101.4" thickBot="1" x14ac:dyDescent="0.35">
      <c r="A151" s="15" t="s">
        <v>1163</v>
      </c>
      <c r="B151" s="147" t="s">
        <v>1279</v>
      </c>
      <c r="C151" s="652" t="s">
        <v>1280</v>
      </c>
      <c r="D151" s="539" t="s">
        <v>1281</v>
      </c>
      <c r="E151" s="19" t="s">
        <v>1282</v>
      </c>
      <c r="F151" s="15" t="s">
        <v>1098</v>
      </c>
      <c r="G151" s="543" t="s">
        <v>1283</v>
      </c>
      <c r="H151" s="141" t="s">
        <v>90</v>
      </c>
      <c r="I151" s="663" t="s">
        <v>1254</v>
      </c>
      <c r="J151" s="147" t="s">
        <v>154</v>
      </c>
      <c r="K151" s="147" t="s">
        <v>157</v>
      </c>
      <c r="L151" s="697" t="s">
        <v>1255</v>
      </c>
      <c r="M151" s="660" t="s">
        <v>238</v>
      </c>
      <c r="N151" s="141" t="s">
        <v>1292</v>
      </c>
      <c r="O151" s="199" t="s">
        <v>1293</v>
      </c>
      <c r="P151" s="138" t="s">
        <v>555</v>
      </c>
      <c r="Q151" s="159"/>
      <c r="R151" s="739" t="s">
        <v>555</v>
      </c>
      <c r="S151" s="738" t="s">
        <v>653</v>
      </c>
      <c r="T151" s="159" t="s">
        <v>127</v>
      </c>
      <c r="U151" s="138">
        <v>11</v>
      </c>
      <c r="V151" s="139">
        <v>43573</v>
      </c>
      <c r="W151" s="141" t="str">
        <f t="shared" si="64"/>
        <v>Termo de Abertura de Processo (TAP) nº 11, de 18/04/2019</v>
      </c>
      <c r="X151" s="30" t="s">
        <v>1258</v>
      </c>
      <c r="Y151" s="63" t="str">
        <f t="shared" si="52"/>
        <v>Fluxo específico de guia</v>
      </c>
      <c r="Z151" s="141"/>
      <c r="AA151" s="7"/>
      <c r="AE151" s="9"/>
      <c r="AF151" s="146"/>
      <c r="AG151" s="143"/>
      <c r="AH151" s="140" t="str">
        <f t="shared" ref="AH151:AH216" si="74">IF(AG151="","",_xlfn.CONCAT(AF151," ","de ",TEXT(AG151,"dd/mm/aaaa")))</f>
        <v/>
      </c>
      <c r="AI151" s="30"/>
      <c r="AJ151" s="30"/>
      <c r="AK151" s="30"/>
      <c r="AL151" s="205" t="s">
        <v>655</v>
      </c>
      <c r="AM151" s="10"/>
      <c r="AN151" s="188">
        <v>45194</v>
      </c>
      <c r="AO151" s="188">
        <v>45377</v>
      </c>
      <c r="AR151" s="11"/>
      <c r="AS151" s="10"/>
      <c r="AT151" s="10"/>
      <c r="AU151" s="10"/>
      <c r="AX151"/>
      <c r="AY151" s="189"/>
      <c r="AZ151" s="370"/>
      <c r="BA151" s="331"/>
      <c r="BB151" s="380"/>
      <c r="BC151" s="384"/>
      <c r="BD151" s="384"/>
      <c r="BE151" s="189"/>
      <c r="BF151" s="146" t="str">
        <f t="shared" ref="BF151:BF216" si="75">IF(BA151="","",_xlfn.CONCAT("Consulta Pública"," nº ",BA151,", de ",TEXT(BB151,"dd/mm/aaaa")))</f>
        <v/>
      </c>
      <c r="BG151" s="134"/>
      <c r="BH151" s="6"/>
      <c r="BJ151" s="10"/>
      <c r="BK151" s="10"/>
      <c r="BL151" s="10"/>
      <c r="BN151" s="4" t="str">
        <f t="shared" si="62"/>
        <v/>
      </c>
      <c r="BP151" s="8" t="s">
        <v>555</v>
      </c>
      <c r="BQ151" s="8" t="s">
        <v>1294</v>
      </c>
      <c r="BR151" s="31" t="s">
        <v>1295</v>
      </c>
      <c r="BS151" s="31"/>
      <c r="BT151" s="25" t="str">
        <f t="shared" si="65"/>
        <v>Guia nº 64.1, de 2026/09/2023</v>
      </c>
      <c r="BU151" s="196" t="s">
        <v>1296</v>
      </c>
    </row>
    <row r="152" spans="1:73" s="4" customFormat="1" ht="390" customHeight="1" thickBot="1" x14ac:dyDescent="0.35">
      <c r="A152" s="15" t="s">
        <v>1163</v>
      </c>
      <c r="B152" s="147" t="s">
        <v>1297</v>
      </c>
      <c r="C152" s="651" t="s">
        <v>1298</v>
      </c>
      <c r="D152" s="19" t="s">
        <v>1299</v>
      </c>
      <c r="E152" s="19" t="s">
        <v>1300</v>
      </c>
      <c r="F152" s="15" t="s">
        <v>205</v>
      </c>
      <c r="G152" s="15" t="s">
        <v>1301</v>
      </c>
      <c r="H152" s="141" t="s">
        <v>236</v>
      </c>
      <c r="I152" s="663" t="s">
        <v>1302</v>
      </c>
      <c r="J152" s="147" t="s">
        <v>176</v>
      </c>
      <c r="K152" s="147" t="s">
        <v>179</v>
      </c>
      <c r="L152" s="697" t="s">
        <v>180</v>
      </c>
      <c r="M152" s="697" t="s">
        <v>95</v>
      </c>
      <c r="N152" s="141" t="s">
        <v>1303</v>
      </c>
      <c r="O152" s="166" t="s">
        <v>1304</v>
      </c>
      <c r="P152" s="138" t="s">
        <v>124</v>
      </c>
      <c r="Q152" s="138" t="s">
        <v>1305</v>
      </c>
      <c r="R152" s="738" t="s">
        <v>100</v>
      </c>
      <c r="S152" s="734" t="s">
        <v>126</v>
      </c>
      <c r="T152" s="159" t="s">
        <v>127</v>
      </c>
      <c r="U152" s="138">
        <v>58</v>
      </c>
      <c r="V152" s="139">
        <v>43782</v>
      </c>
      <c r="W152" s="141" t="str">
        <f t="shared" si="64"/>
        <v>Termo de Abertura de Processo (TAP) nº 58, de 13/11/2019</v>
      </c>
      <c r="X152" s="30" t="s">
        <v>1306</v>
      </c>
      <c r="Y152" s="63" t="str">
        <f t="shared" si="52"/>
        <v xml:space="preserve">Realização da AIR; Realização da CP; ARR não obrigatória </v>
      </c>
      <c r="Z152" s="63" t="s">
        <v>104</v>
      </c>
      <c r="AA152" s="7"/>
      <c r="AB152" s="29"/>
      <c r="AC152" s="29"/>
      <c r="AE152" s="207" t="s">
        <v>105</v>
      </c>
      <c r="AF152" s="142" t="s">
        <v>106</v>
      </c>
      <c r="AG152" s="143">
        <v>43745</v>
      </c>
      <c r="AH152" s="141" t="str">
        <f t="shared" si="74"/>
        <v>REMAI de 07/10/2019</v>
      </c>
      <c r="AI152" s="30" t="s">
        <v>1307</v>
      </c>
      <c r="AJ152" s="63" t="s">
        <v>108</v>
      </c>
      <c r="AK152" s="30"/>
      <c r="AL152" s="11"/>
      <c r="AM152" s="10"/>
      <c r="AN152" s="10"/>
      <c r="AO152" s="10"/>
      <c r="AR152" s="11"/>
      <c r="AS152" s="10"/>
      <c r="AT152" s="10"/>
      <c r="AU152" s="10"/>
      <c r="AX152" s="63" t="s">
        <v>109</v>
      </c>
      <c r="AY152" s="189"/>
      <c r="AZ152" s="141" t="s">
        <v>110</v>
      </c>
      <c r="BA152" s="144">
        <v>747</v>
      </c>
      <c r="BB152" s="145">
        <v>43781</v>
      </c>
      <c r="BC152" s="145">
        <v>43789</v>
      </c>
      <c r="BD152" s="145">
        <v>43833</v>
      </c>
      <c r="BE152" s="189"/>
      <c r="BF152" s="141" t="str">
        <f t="shared" si="75"/>
        <v>Consulta Pública nº 747, de 12/11/2019</v>
      </c>
      <c r="BG152" s="134" t="s">
        <v>1308</v>
      </c>
      <c r="BH152" s="6"/>
      <c r="BJ152" s="10"/>
      <c r="BK152" s="10"/>
      <c r="BL152" s="10"/>
      <c r="BN152" s="4" t="str">
        <f t="shared" ref="BN152:BN216" si="76">IF(BI152="","",_xlfn.CONCAT("Consulta Pública"," nº ",BI152,", de ",TEXT(BJ152,"dd/mm/aaaa")))</f>
        <v/>
      </c>
      <c r="BP152" s="8" t="s">
        <v>250</v>
      </c>
      <c r="BQ152" s="388">
        <v>100</v>
      </c>
      <c r="BR152" s="391">
        <v>44431</v>
      </c>
      <c r="BS152" s="391">
        <v>44433</v>
      </c>
      <c r="BT152" s="25" t="str">
        <f t="shared" si="65"/>
        <v>IN nº 100, de 23/08/2021</v>
      </c>
      <c r="BU152" s="22" t="s">
        <v>1309</v>
      </c>
    </row>
    <row r="153" spans="1:73" s="4" customFormat="1" ht="390" customHeight="1" thickBot="1" x14ac:dyDescent="0.35">
      <c r="A153" s="15" t="s">
        <v>1163</v>
      </c>
      <c r="B153" s="147" t="s">
        <v>1297</v>
      </c>
      <c r="C153" s="651" t="s">
        <v>1298</v>
      </c>
      <c r="D153" s="19" t="s">
        <v>1299</v>
      </c>
      <c r="E153" s="19" t="s">
        <v>1300</v>
      </c>
      <c r="F153" s="15" t="s">
        <v>205</v>
      </c>
      <c r="G153" s="15" t="s">
        <v>1301</v>
      </c>
      <c r="H153" s="141" t="s">
        <v>236</v>
      </c>
      <c r="I153" s="663" t="s">
        <v>1302</v>
      </c>
      <c r="J153" s="147" t="s">
        <v>176</v>
      </c>
      <c r="K153" s="147" t="s">
        <v>176</v>
      </c>
      <c r="L153" s="694" t="s">
        <v>1310</v>
      </c>
      <c r="M153" s="675" t="s">
        <v>1035</v>
      </c>
      <c r="N153" s="141" t="s">
        <v>1311</v>
      </c>
      <c r="O153" s="141" t="s">
        <v>1312</v>
      </c>
      <c r="P153" s="138" t="s">
        <v>124</v>
      </c>
      <c r="Q153" s="171" t="s">
        <v>1313</v>
      </c>
      <c r="R153" s="739" t="s">
        <v>100</v>
      </c>
      <c r="S153" s="749" t="s">
        <v>126</v>
      </c>
      <c r="T153" s="172" t="s">
        <v>127</v>
      </c>
      <c r="U153" s="141">
        <v>115</v>
      </c>
      <c r="V153" s="188">
        <v>44531</v>
      </c>
      <c r="W153" s="140" t="str">
        <f>IF(U153="","",_xlfn.CONCAT(T153," nº ",U153,", ","de ",TEXT(V153,"dd/mm/aaaa")))</f>
        <v>Termo de Abertura de Processo (TAP) nº 115, de 01/12/2021</v>
      </c>
      <c r="X153" s="423" t="s">
        <v>1314</v>
      </c>
      <c r="Y153" s="63" t="str">
        <f t="shared" si="52"/>
        <v xml:space="preserve">Dispensa da AIR; Dispensa da CP; Dispensa da ARR </v>
      </c>
      <c r="Z153" s="63" t="s">
        <v>192</v>
      </c>
      <c r="AA153" s="7" t="s">
        <v>131</v>
      </c>
      <c r="AB153" s="8" t="s">
        <v>306</v>
      </c>
      <c r="AC153" s="8" t="s">
        <v>312</v>
      </c>
      <c r="AE153" s="9"/>
      <c r="AF153" s="146"/>
      <c r="AG153" s="188"/>
      <c r="AH153" s="141" t="str">
        <f>IF(AG153="","",_xlfn.CONCAT(AF153," ","de ",TEXT(AG153,"dd/mm/aaaa")))</f>
        <v/>
      </c>
      <c r="AI153" s="30"/>
      <c r="AJ153" s="25" t="s">
        <v>1315</v>
      </c>
      <c r="AK153" s="26" t="s">
        <v>1316</v>
      </c>
      <c r="AL153" s="11"/>
      <c r="AM153" s="10"/>
      <c r="AN153" s="10"/>
      <c r="AO153" s="10"/>
      <c r="AR153" s="11"/>
      <c r="AS153" s="10"/>
      <c r="AT153" s="10"/>
      <c r="AU153" s="10"/>
      <c r="AX153" s="98" t="s">
        <v>130</v>
      </c>
      <c r="AY153" s="146" t="s">
        <v>1317</v>
      </c>
      <c r="AZ153" s="173"/>
      <c r="BA153" s="146"/>
      <c r="BB153" s="152"/>
      <c r="BC153" s="152"/>
      <c r="BD153" s="152"/>
      <c r="BE153" s="189"/>
      <c r="BF153" s="146" t="str">
        <f>IF(BA153="","",_xlfn.CONCAT("Consulta Pública"," nº ",BA153,", de ",TEXT(BB153,"dd/mm/aaaa")))</f>
        <v/>
      </c>
      <c r="BG153" s="134"/>
      <c r="BH153" s="6"/>
      <c r="BJ153" s="10"/>
      <c r="BK153" s="10"/>
      <c r="BL153" s="10"/>
      <c r="BN153" s="4" t="str">
        <f>IF(BI153="","",_xlfn.CONCAT("Consulta Pública"," nº ",BI153,", de ",TEXT(BJ153,"dd/mm/aaaa")))</f>
        <v/>
      </c>
      <c r="BP153" s="8" t="s">
        <v>250</v>
      </c>
      <c r="BQ153" s="421">
        <v>108</v>
      </c>
      <c r="BR153" s="422">
        <v>44525</v>
      </c>
      <c r="BS153" s="422">
        <v>44531</v>
      </c>
      <c r="BT153" s="25" t="str">
        <f>IF(BQ153="","",_xlfn.CONCAT(BP153," nº ",BQ153,", de ",TEXT(BR153,"dd/mm/aaaa")))</f>
        <v>IN nº 108, de 25/11/2021</v>
      </c>
      <c r="BU153" s="196" t="s">
        <v>1318</v>
      </c>
    </row>
    <row r="154" spans="1:73" s="4" customFormat="1" ht="216.6" thickBot="1" x14ac:dyDescent="0.35">
      <c r="A154" s="15" t="s">
        <v>1163</v>
      </c>
      <c r="B154" s="147" t="s">
        <v>1319</v>
      </c>
      <c r="C154" s="651" t="s">
        <v>1320</v>
      </c>
      <c r="D154" s="19" t="s">
        <v>1321</v>
      </c>
      <c r="E154" s="19" t="s">
        <v>1322</v>
      </c>
      <c r="F154" s="15" t="s">
        <v>1098</v>
      </c>
      <c r="G154" s="15" t="s">
        <v>1323</v>
      </c>
      <c r="H154" s="141" t="s">
        <v>236</v>
      </c>
      <c r="I154" s="663" t="s">
        <v>1324</v>
      </c>
      <c r="J154" s="147" t="s">
        <v>154</v>
      </c>
      <c r="K154" s="147" t="s">
        <v>157</v>
      </c>
      <c r="L154" s="697" t="s">
        <v>1325</v>
      </c>
      <c r="M154" s="697" t="s">
        <v>95</v>
      </c>
      <c r="N154" s="141" t="s">
        <v>1326</v>
      </c>
      <c r="O154" s="179" t="s">
        <v>1327</v>
      </c>
      <c r="P154" s="147" t="s">
        <v>124</v>
      </c>
      <c r="Q154" s="270" t="s">
        <v>1328</v>
      </c>
      <c r="R154" s="738" t="s">
        <v>100</v>
      </c>
      <c r="S154" s="752" t="s">
        <v>126</v>
      </c>
      <c r="T154" s="159" t="s">
        <v>127</v>
      </c>
      <c r="U154" s="138">
        <v>11</v>
      </c>
      <c r="V154" s="139">
        <v>43900</v>
      </c>
      <c r="W154" s="138" t="str">
        <f t="shared" si="64"/>
        <v>Termo de Abertura de Processo (TAP) nº 11, de 10/03/2020</v>
      </c>
      <c r="X154" s="30" t="s">
        <v>1329</v>
      </c>
      <c r="Y154" s="63" t="str">
        <f t="shared" si="52"/>
        <v xml:space="preserve">Realização da AIR; Realização da CP; ARR não obrigatória </v>
      </c>
      <c r="Z154" s="63" t="s">
        <v>104</v>
      </c>
      <c r="AA154" s="7"/>
      <c r="AB154" s="29"/>
      <c r="AC154" s="29"/>
      <c r="AE154" s="207" t="s">
        <v>105</v>
      </c>
      <c r="AF154" s="353" t="s">
        <v>106</v>
      </c>
      <c r="AG154" s="143">
        <v>43948</v>
      </c>
      <c r="AH154" s="141" t="str">
        <f t="shared" si="74"/>
        <v>REMAI de 27/04/2020</v>
      </c>
      <c r="AI154" s="30" t="s">
        <v>1330</v>
      </c>
      <c r="AJ154" s="63" t="s">
        <v>108</v>
      </c>
      <c r="AK154" s="30"/>
      <c r="AL154" s="11"/>
      <c r="AM154" s="10"/>
      <c r="AN154" s="10"/>
      <c r="AO154" s="10"/>
      <c r="AR154" s="11"/>
      <c r="AS154" s="10"/>
      <c r="AT154" s="10"/>
      <c r="AU154" s="10"/>
      <c r="AX154" s="63" t="s">
        <v>109</v>
      </c>
      <c r="AY154" s="189"/>
      <c r="AZ154" s="141" t="s">
        <v>110</v>
      </c>
      <c r="BA154" s="144">
        <v>818</v>
      </c>
      <c r="BB154" s="145">
        <v>43983</v>
      </c>
      <c r="BC154" s="145">
        <v>43992</v>
      </c>
      <c r="BD154" s="145">
        <v>44081</v>
      </c>
      <c r="BE154" s="189"/>
      <c r="BF154" s="141" t="str">
        <f t="shared" si="75"/>
        <v>Consulta Pública nº 818, de 01/06/2020</v>
      </c>
      <c r="BG154" s="134" t="s">
        <v>1331</v>
      </c>
      <c r="BH154" s="6"/>
      <c r="BJ154" s="10"/>
      <c r="BK154" s="10"/>
      <c r="BL154" s="10"/>
      <c r="BN154" s="4" t="str">
        <f t="shared" si="76"/>
        <v/>
      </c>
      <c r="BP154" s="8" t="s">
        <v>139</v>
      </c>
      <c r="BQ154" s="8">
        <v>576</v>
      </c>
      <c r="BR154" s="391">
        <v>44511</v>
      </c>
      <c r="BS154" s="31">
        <v>44512</v>
      </c>
      <c r="BT154" s="25" t="str">
        <f t="shared" si="65"/>
        <v>RDC nº 576, de 11/11/2021</v>
      </c>
      <c r="BU154" s="196" t="s">
        <v>1332</v>
      </c>
    </row>
    <row r="155" spans="1:73" s="4" customFormat="1" ht="365.1" customHeight="1" thickBot="1" x14ac:dyDescent="0.35">
      <c r="A155" s="15" t="s">
        <v>1163</v>
      </c>
      <c r="B155" s="147" t="s">
        <v>1319</v>
      </c>
      <c r="C155" s="653" t="s">
        <v>1320</v>
      </c>
      <c r="D155" s="19" t="s">
        <v>1321</v>
      </c>
      <c r="E155" s="19" t="s">
        <v>1322</v>
      </c>
      <c r="F155" s="15" t="s">
        <v>1098</v>
      </c>
      <c r="G155" s="15" t="s">
        <v>1323</v>
      </c>
      <c r="H155" s="141" t="s">
        <v>236</v>
      </c>
      <c r="I155" s="663" t="s">
        <v>1324</v>
      </c>
      <c r="J155" s="147" t="s">
        <v>154</v>
      </c>
      <c r="K155" s="147" t="s">
        <v>157</v>
      </c>
      <c r="L155" s="697" t="s">
        <v>1325</v>
      </c>
      <c r="M155" s="697" t="s">
        <v>95</v>
      </c>
      <c r="N155" s="141" t="s">
        <v>1333</v>
      </c>
      <c r="O155" s="321" t="s">
        <v>1334</v>
      </c>
      <c r="P155" s="147" t="s">
        <v>124</v>
      </c>
      <c r="Q155" s="149" t="s">
        <v>1335</v>
      </c>
      <c r="R155" s="738" t="s">
        <v>100</v>
      </c>
      <c r="S155" s="752" t="s">
        <v>126</v>
      </c>
      <c r="T155" s="159" t="s">
        <v>127</v>
      </c>
      <c r="U155" s="138">
        <v>11</v>
      </c>
      <c r="V155" s="139">
        <v>43900</v>
      </c>
      <c r="W155" s="141" t="str">
        <f t="shared" si="64"/>
        <v>Termo de Abertura de Processo (TAP) nº 11, de 10/03/2020</v>
      </c>
      <c r="X155" s="30" t="s">
        <v>1336</v>
      </c>
      <c r="Y155" s="63" t="str">
        <f t="shared" si="52"/>
        <v xml:space="preserve">Realização da AIR; Realização da CP; ARR não obrigatória </v>
      </c>
      <c r="Z155" s="63" t="s">
        <v>104</v>
      </c>
      <c r="AA155" s="7"/>
      <c r="AE155" s="207" t="s">
        <v>105</v>
      </c>
      <c r="AF155" s="142" t="s">
        <v>106</v>
      </c>
      <c r="AG155" s="143">
        <v>43948</v>
      </c>
      <c r="AH155" s="141" t="str">
        <f t="shared" si="74"/>
        <v>REMAI de 27/04/2020</v>
      </c>
      <c r="AI155" s="30" t="s">
        <v>1337</v>
      </c>
      <c r="AJ155" s="63" t="s">
        <v>108</v>
      </c>
      <c r="AK155" s="30"/>
      <c r="AL155" s="11"/>
      <c r="AM155" s="10"/>
      <c r="AN155" s="10"/>
      <c r="AO155" s="10"/>
      <c r="AR155" s="11"/>
      <c r="AS155" s="10"/>
      <c r="AT155" s="10"/>
      <c r="AU155" s="10"/>
      <c r="AX155" s="63" t="s">
        <v>109</v>
      </c>
      <c r="AY155" s="189"/>
      <c r="AZ155" s="142" t="s">
        <v>110</v>
      </c>
      <c r="BA155" s="144">
        <v>819</v>
      </c>
      <c r="BB155" s="145">
        <v>43983</v>
      </c>
      <c r="BC155" s="145">
        <v>43992</v>
      </c>
      <c r="BD155" s="145">
        <v>44081</v>
      </c>
      <c r="BE155" s="189"/>
      <c r="BF155" s="141" t="str">
        <f t="shared" si="75"/>
        <v>Consulta Pública nº 819, de 01/06/2020</v>
      </c>
      <c r="BG155" s="134" t="s">
        <v>1336</v>
      </c>
      <c r="BH155" s="6"/>
      <c r="BJ155" s="10"/>
      <c r="BK155" s="10"/>
      <c r="BL155" s="10"/>
      <c r="BN155" s="4" t="str">
        <f t="shared" si="76"/>
        <v/>
      </c>
      <c r="BP155" s="8" t="s">
        <v>250</v>
      </c>
      <c r="BQ155" s="8">
        <v>106</v>
      </c>
      <c r="BR155" s="318">
        <v>44511</v>
      </c>
      <c r="BS155" s="31">
        <v>44512</v>
      </c>
      <c r="BT155" s="25" t="str">
        <f t="shared" si="65"/>
        <v>IN nº 106, de 11/11/2021</v>
      </c>
      <c r="BU155" s="196" t="s">
        <v>1338</v>
      </c>
    </row>
    <row r="156" spans="1:73" s="4" customFormat="1" ht="216.6" thickBot="1" x14ac:dyDescent="0.35">
      <c r="A156" s="15" t="s">
        <v>1163</v>
      </c>
      <c r="B156" s="147" t="s">
        <v>1339</v>
      </c>
      <c r="C156" s="651" t="s">
        <v>1340</v>
      </c>
      <c r="D156" s="137" t="s">
        <v>1341</v>
      </c>
      <c r="E156" s="19" t="s">
        <v>1342</v>
      </c>
      <c r="F156" s="15" t="s">
        <v>1098</v>
      </c>
      <c r="G156" s="15" t="s">
        <v>1343</v>
      </c>
      <c r="H156" s="141" t="s">
        <v>90</v>
      </c>
      <c r="I156" s="663" t="s">
        <v>1344</v>
      </c>
      <c r="J156" s="147" t="s">
        <v>154</v>
      </c>
      <c r="K156" s="147" t="s">
        <v>157</v>
      </c>
      <c r="L156" s="697" t="s">
        <v>1325</v>
      </c>
      <c r="M156" s="694" t="s">
        <v>4926</v>
      </c>
      <c r="N156" s="141" t="s">
        <v>1345</v>
      </c>
      <c r="O156" s="153" t="s">
        <v>1346</v>
      </c>
      <c r="P156" s="147" t="s">
        <v>1347</v>
      </c>
      <c r="Q156" s="149" t="s">
        <v>1348</v>
      </c>
      <c r="R156" s="738" t="s">
        <v>100</v>
      </c>
      <c r="S156" s="734" t="s">
        <v>101</v>
      </c>
      <c r="T156" s="159" t="s">
        <v>102</v>
      </c>
      <c r="U156" s="141">
        <v>58</v>
      </c>
      <c r="V156" s="188">
        <v>42180</v>
      </c>
      <c r="W156" s="141" t="str">
        <f t="shared" si="64"/>
        <v>Despacho de Iniciativa (DI) nº 58, de 25/06/2015</v>
      </c>
      <c r="X156" s="30" t="s">
        <v>1349</v>
      </c>
      <c r="Y156" s="63" t="str">
        <f t="shared" si="52"/>
        <v xml:space="preserve">Realização da AIR; Realização da CP; ARR não obrigatória </v>
      </c>
      <c r="Z156" s="63" t="s">
        <v>104</v>
      </c>
      <c r="AA156" s="7"/>
      <c r="AB156" s="29"/>
      <c r="AC156" s="29"/>
      <c r="AE156" s="207" t="s">
        <v>105</v>
      </c>
      <c r="AF156" s="141" t="s">
        <v>106</v>
      </c>
      <c r="AG156" s="188">
        <v>43992</v>
      </c>
      <c r="AH156" s="141" t="str">
        <f t="shared" si="74"/>
        <v>REMAI de 10/06/2020</v>
      </c>
      <c r="AI156" s="30" t="s">
        <v>1350</v>
      </c>
      <c r="AJ156" s="63" t="s">
        <v>108</v>
      </c>
      <c r="AK156" s="30"/>
      <c r="AL156" s="11"/>
      <c r="AM156" s="10"/>
      <c r="AN156" s="10"/>
      <c r="AO156" s="10"/>
      <c r="AR156" s="11"/>
      <c r="AS156" s="10"/>
      <c r="AT156" s="10"/>
      <c r="AU156" s="10"/>
      <c r="AX156" s="63" t="s">
        <v>109</v>
      </c>
      <c r="AY156" s="189"/>
      <c r="AZ156" s="141" t="s">
        <v>110</v>
      </c>
      <c r="BA156" s="141">
        <v>889</v>
      </c>
      <c r="BB156" s="188">
        <v>44036</v>
      </c>
      <c r="BC156" s="188">
        <v>44048</v>
      </c>
      <c r="BD156" s="188">
        <v>44109</v>
      </c>
      <c r="BE156" s="189"/>
      <c r="BF156" s="141" t="str">
        <f t="shared" si="75"/>
        <v>Consulta Pública nº 889, de 24/07/2020</v>
      </c>
      <c r="BG156" s="134" t="s">
        <v>1351</v>
      </c>
      <c r="BH156" s="6"/>
      <c r="BJ156" s="10"/>
      <c r="BK156" s="10"/>
      <c r="BL156" s="10"/>
      <c r="BN156" s="4" t="str">
        <f t="shared" si="76"/>
        <v/>
      </c>
      <c r="BQ156" s="8"/>
      <c r="BR156" s="31"/>
      <c r="BS156" s="31"/>
      <c r="BT156" s="25" t="str">
        <f t="shared" si="65"/>
        <v/>
      </c>
      <c r="BU156" s="22"/>
    </row>
    <row r="157" spans="1:73" s="4" customFormat="1" ht="216.6" thickBot="1" x14ac:dyDescent="0.35">
      <c r="A157" s="15" t="s">
        <v>1163</v>
      </c>
      <c r="B157" s="147" t="s">
        <v>1339</v>
      </c>
      <c r="C157" s="651" t="s">
        <v>1340</v>
      </c>
      <c r="D157" s="19" t="s">
        <v>1341</v>
      </c>
      <c r="E157" s="19" t="s">
        <v>1342</v>
      </c>
      <c r="F157" s="15" t="s">
        <v>1098</v>
      </c>
      <c r="G157" s="15" t="s">
        <v>1343</v>
      </c>
      <c r="H157" s="141" t="s">
        <v>90</v>
      </c>
      <c r="I157" s="663" t="s">
        <v>1344</v>
      </c>
      <c r="J157" s="147" t="s">
        <v>154</v>
      </c>
      <c r="K157" s="147" t="s">
        <v>157</v>
      </c>
      <c r="L157" s="697" t="s">
        <v>1325</v>
      </c>
      <c r="M157" s="694" t="s">
        <v>4926</v>
      </c>
      <c r="N157" s="186" t="s">
        <v>1352</v>
      </c>
      <c r="O157" s="151" t="s">
        <v>1353</v>
      </c>
      <c r="P157" s="147" t="s">
        <v>98</v>
      </c>
      <c r="Q157" s="120"/>
      <c r="R157" s="739" t="s">
        <v>100</v>
      </c>
      <c r="S157" s="734" t="s">
        <v>101</v>
      </c>
      <c r="T157" s="159" t="s">
        <v>102</v>
      </c>
      <c r="U157" s="138">
        <v>58</v>
      </c>
      <c r="V157" s="139">
        <v>42180</v>
      </c>
      <c r="W157" s="188" t="str">
        <f t="shared" si="64"/>
        <v>Despacho de Iniciativa (DI) nº 58, de 25/06/2015</v>
      </c>
      <c r="X157" s="43" t="s">
        <v>1349</v>
      </c>
      <c r="Y157" s="63" t="str">
        <f t="shared" ref="Y157:Y220" si="77">_xlfn.LET(_xlpm.CONCATENADO, Z157&amp;IF(AX157&lt;&gt;"","; ","")&amp;AX157&amp;IF(AJ157&lt;&gt;"","; ","")&amp;AJ157, IF(R157&lt;&gt;"Guia", _xlpm.CONCATENADO, "Fluxo específico de guia"))</f>
        <v xml:space="preserve">Realização da AIR; Realização da CP; ARR não obrigatória </v>
      </c>
      <c r="Z157" s="63" t="s">
        <v>104</v>
      </c>
      <c r="AA157" s="7"/>
      <c r="AE157" s="207" t="s">
        <v>105</v>
      </c>
      <c r="AF157" s="141" t="s">
        <v>106</v>
      </c>
      <c r="AG157" s="188">
        <v>43992</v>
      </c>
      <c r="AH157" s="141" t="str">
        <f t="shared" si="74"/>
        <v>REMAI de 10/06/2020</v>
      </c>
      <c r="AI157" s="30" t="s">
        <v>1350</v>
      </c>
      <c r="AJ157" s="63" t="s">
        <v>108</v>
      </c>
      <c r="AK157" s="30"/>
      <c r="AL157" s="11"/>
      <c r="AM157" s="10"/>
      <c r="AN157" s="10"/>
      <c r="AO157" s="10"/>
      <c r="AR157" s="11"/>
      <c r="AS157" s="10"/>
      <c r="AT157" s="10"/>
      <c r="AU157" s="10"/>
      <c r="AX157" s="63" t="s">
        <v>109</v>
      </c>
      <c r="AY157" s="189"/>
      <c r="AZ157" s="141" t="s">
        <v>110</v>
      </c>
      <c r="BA157" s="141">
        <v>890</v>
      </c>
      <c r="BB157" s="188">
        <v>44036</v>
      </c>
      <c r="BC157" s="188">
        <v>44048</v>
      </c>
      <c r="BD157" s="188">
        <v>44109</v>
      </c>
      <c r="BF157" s="8" t="str">
        <f t="shared" si="75"/>
        <v>Consulta Pública nº 890, de 24/07/2020</v>
      </c>
      <c r="BG157" s="134" t="s">
        <v>1354</v>
      </c>
      <c r="BH157" s="6"/>
      <c r="BJ157" s="10"/>
      <c r="BK157" s="10"/>
      <c r="BL157" s="10"/>
      <c r="BN157" s="4" t="str">
        <f t="shared" si="76"/>
        <v/>
      </c>
      <c r="BQ157" s="8"/>
      <c r="BR157" s="31"/>
      <c r="BS157" s="31"/>
      <c r="BT157" s="25" t="str">
        <f t="shared" si="65"/>
        <v/>
      </c>
      <c r="BU157" s="22"/>
    </row>
    <row r="158" spans="1:73" s="4" customFormat="1" ht="231" thickBot="1" x14ac:dyDescent="0.35">
      <c r="A158" s="15" t="s">
        <v>1163</v>
      </c>
      <c r="B158" s="147" t="s">
        <v>1360</v>
      </c>
      <c r="C158" s="651" t="s">
        <v>1361</v>
      </c>
      <c r="D158" s="19" t="s">
        <v>1362</v>
      </c>
      <c r="E158" s="19" t="s">
        <v>1363</v>
      </c>
      <c r="F158" s="15" t="s">
        <v>88</v>
      </c>
      <c r="G158" s="15" t="s">
        <v>1364</v>
      </c>
      <c r="H158" s="141" t="s">
        <v>451</v>
      </c>
      <c r="I158" s="676"/>
      <c r="J158" s="15" t="s">
        <v>92</v>
      </c>
      <c r="K158" s="15" t="s">
        <v>93</v>
      </c>
      <c r="L158" s="697" t="s">
        <v>94</v>
      </c>
      <c r="M158" s="681"/>
      <c r="N158" s="147" t="s">
        <v>1365</v>
      </c>
      <c r="O158" s="151" t="s">
        <v>1361</v>
      </c>
      <c r="P158" s="147" t="s">
        <v>124</v>
      </c>
      <c r="Q158" s="327" t="s">
        <v>1366</v>
      </c>
      <c r="R158" s="738" t="s">
        <v>100</v>
      </c>
      <c r="S158" s="734" t="s">
        <v>457</v>
      </c>
      <c r="T158" s="20"/>
      <c r="U158" s="161"/>
      <c r="V158" s="334"/>
      <c r="W158" s="26" t="str">
        <f t="shared" si="64"/>
        <v/>
      </c>
      <c r="X158" s="325"/>
      <c r="Y158" s="63" t="str">
        <f t="shared" si="77"/>
        <v/>
      </c>
      <c r="Z158" s="2"/>
      <c r="AA158" s="7"/>
      <c r="AB158" s="29"/>
      <c r="AC158" s="29"/>
      <c r="AE158" s="345"/>
      <c r="AF158" s="351"/>
      <c r="AG158" s="354"/>
      <c r="AH158" s="26" t="str">
        <f t="shared" si="74"/>
        <v/>
      </c>
      <c r="AI158" s="325"/>
      <c r="AJ158" s="325"/>
      <c r="AK158" s="325"/>
      <c r="AL158" s="359"/>
      <c r="AM158" s="10"/>
      <c r="AN158" s="10"/>
      <c r="AO158" s="10"/>
      <c r="AP158" s="367"/>
      <c r="AQ158" s="367"/>
      <c r="AR158" s="11"/>
      <c r="AS158" s="10"/>
      <c r="AT158" s="10"/>
      <c r="AU158" s="10"/>
      <c r="AX158"/>
      <c r="AZ158" s="369"/>
      <c r="BA158" s="328"/>
      <c r="BB158" s="375"/>
      <c r="BC158" s="375"/>
      <c r="BD158" s="375"/>
      <c r="BF158" s="7" t="str">
        <f t="shared" si="75"/>
        <v/>
      </c>
      <c r="BG158" s="1"/>
      <c r="BH158" s="369"/>
      <c r="BI158" s="368"/>
      <c r="BJ158" s="362"/>
      <c r="BK158" s="362"/>
      <c r="BL158" s="362"/>
      <c r="BN158" s="4" t="str">
        <f t="shared" si="76"/>
        <v/>
      </c>
      <c r="BQ158" s="8"/>
      <c r="BR158" s="31"/>
      <c r="BS158" s="31"/>
      <c r="BT158" s="25" t="str">
        <f t="shared" si="65"/>
        <v/>
      </c>
      <c r="BU158" s="22"/>
    </row>
    <row r="159" spans="1:73" s="4" customFormat="1" ht="101.4" thickBot="1" x14ac:dyDescent="0.35">
      <c r="A159" s="15" t="s">
        <v>1163</v>
      </c>
      <c r="B159" s="147" t="s">
        <v>1367</v>
      </c>
      <c r="C159" s="651" t="s">
        <v>1368</v>
      </c>
      <c r="D159" s="19" t="s">
        <v>1369</v>
      </c>
      <c r="E159" s="19" t="s">
        <v>1370</v>
      </c>
      <c r="F159" s="15" t="s">
        <v>1098</v>
      </c>
      <c r="G159" s="15" t="s">
        <v>1371</v>
      </c>
      <c r="H159" s="141" t="s">
        <v>90</v>
      </c>
      <c r="I159" s="663" t="s">
        <v>1372</v>
      </c>
      <c r="J159" s="147" t="s">
        <v>154</v>
      </c>
      <c r="K159" s="147" t="s">
        <v>161</v>
      </c>
      <c r="L159" s="703" t="s">
        <v>162</v>
      </c>
      <c r="M159" s="660" t="s">
        <v>4926</v>
      </c>
      <c r="N159" s="141" t="s">
        <v>1373</v>
      </c>
      <c r="O159" s="154" t="s">
        <v>1374</v>
      </c>
      <c r="P159" s="138" t="s">
        <v>124</v>
      </c>
      <c r="Q159" s="327" t="s">
        <v>1375</v>
      </c>
      <c r="R159" s="738" t="s">
        <v>100</v>
      </c>
      <c r="S159" s="734" t="s">
        <v>363</v>
      </c>
      <c r="T159" s="20" t="s">
        <v>127</v>
      </c>
      <c r="U159" s="161">
        <v>83</v>
      </c>
      <c r="V159" s="334">
        <v>44496</v>
      </c>
      <c r="W159" s="26" t="str">
        <f t="shared" ref="W159:W223" si="78">IF(U159="","",_xlfn.CONCAT(T159," nº ",U159,", ","de ",TEXT(V159,"dd/mm/aaaa")))</f>
        <v>Termo de Abertura de Processo (TAP) nº 83, de 27/10/2021</v>
      </c>
      <c r="X159" s="30" t="s">
        <v>1376</v>
      </c>
      <c r="Y159" s="63" t="str">
        <f t="shared" si="77"/>
        <v xml:space="preserve">Dispensa da AIR; Realização da CP; ARR não obrigatória </v>
      </c>
      <c r="Z159" s="63" t="s">
        <v>192</v>
      </c>
      <c r="AA159" s="7" t="s">
        <v>306</v>
      </c>
      <c r="AB159" s="29"/>
      <c r="AC159" s="29"/>
      <c r="AE159" s="207"/>
      <c r="AF159" s="351"/>
      <c r="AG159" s="354"/>
      <c r="AH159" s="26" t="str">
        <f t="shared" si="74"/>
        <v/>
      </c>
      <c r="AI159" s="7"/>
      <c r="AJ159" s="63" t="s">
        <v>108</v>
      </c>
      <c r="AK159" s="7"/>
      <c r="AL159" s="11"/>
      <c r="AM159" s="10"/>
      <c r="AN159" s="10"/>
      <c r="AO159" s="10"/>
      <c r="AR159" s="11"/>
      <c r="AS159" s="10"/>
      <c r="AT159" s="10"/>
      <c r="AU159" s="10"/>
      <c r="AX159" s="63" t="s">
        <v>109</v>
      </c>
      <c r="AZ159" s="141" t="s">
        <v>216</v>
      </c>
      <c r="BA159" s="328">
        <v>1210</v>
      </c>
      <c r="BB159" s="375" t="s">
        <v>1377</v>
      </c>
      <c r="BC159" s="375">
        <v>45232</v>
      </c>
      <c r="BD159" s="375">
        <v>45293</v>
      </c>
      <c r="BE159" s="8">
        <v>60</v>
      </c>
      <c r="BF159" s="7" t="str">
        <f t="shared" si="75"/>
        <v>Consulta Pública nº 1210, de 27/102023</v>
      </c>
      <c r="BG159" s="134" t="s">
        <v>1378</v>
      </c>
      <c r="BH159" s="6"/>
      <c r="BJ159" s="10"/>
      <c r="BK159" s="10"/>
      <c r="BL159" s="10"/>
      <c r="BN159" s="4" t="str">
        <f t="shared" si="76"/>
        <v/>
      </c>
      <c r="BQ159" s="8"/>
      <c r="BR159" s="31"/>
      <c r="BS159" s="31"/>
      <c r="BT159" s="25" t="str">
        <f t="shared" si="65"/>
        <v/>
      </c>
      <c r="BU159" s="22"/>
    </row>
    <row r="160" spans="1:73" s="4" customFormat="1" ht="346.2" thickBot="1" x14ac:dyDescent="0.35">
      <c r="A160" s="15" t="s">
        <v>1163</v>
      </c>
      <c r="B160" s="147" t="s">
        <v>1379</v>
      </c>
      <c r="C160" s="651" t="s">
        <v>1380</v>
      </c>
      <c r="D160" s="19" t="s">
        <v>1381</v>
      </c>
      <c r="E160" s="19" t="s">
        <v>1382</v>
      </c>
      <c r="F160" s="15" t="s">
        <v>1098</v>
      </c>
      <c r="G160" s="540" t="s">
        <v>1383</v>
      </c>
      <c r="H160" s="141" t="s">
        <v>236</v>
      </c>
      <c r="I160" s="663" t="s">
        <v>1384</v>
      </c>
      <c r="J160" s="147" t="s">
        <v>154</v>
      </c>
      <c r="K160" s="147" t="s">
        <v>157</v>
      </c>
      <c r="L160" s="661" t="s">
        <v>382</v>
      </c>
      <c r="M160" s="693" t="s">
        <v>258</v>
      </c>
      <c r="N160" s="141" t="s">
        <v>1385</v>
      </c>
      <c r="O160" s="151" t="s">
        <v>1386</v>
      </c>
      <c r="P160" s="138" t="s">
        <v>124</v>
      </c>
      <c r="Q160" s="138" t="s">
        <v>1387</v>
      </c>
      <c r="R160" s="738" t="s">
        <v>100</v>
      </c>
      <c r="S160" s="752" t="s">
        <v>126</v>
      </c>
      <c r="T160" s="159" t="s">
        <v>279</v>
      </c>
      <c r="U160" s="138">
        <v>135</v>
      </c>
      <c r="V160" s="139">
        <v>40938</v>
      </c>
      <c r="W160" s="141" t="str">
        <f t="shared" si="78"/>
        <v>Portaria nº 135, de 30/01/2012</v>
      </c>
      <c r="X160" s="142" t="s">
        <v>280</v>
      </c>
      <c r="Y160" s="63" t="str">
        <f t="shared" si="77"/>
        <v xml:space="preserve">Realização da AIR; Realização da CP; ARR não obrigatória </v>
      </c>
      <c r="Z160" s="63" t="s">
        <v>104</v>
      </c>
      <c r="AA160" s="7"/>
      <c r="AE160" s="142" t="s">
        <v>105</v>
      </c>
      <c r="AF160" s="142" t="s">
        <v>106</v>
      </c>
      <c r="AG160" s="143">
        <v>43971</v>
      </c>
      <c r="AH160" s="141" t="str">
        <f t="shared" si="74"/>
        <v>REMAI de 20/05/2020</v>
      </c>
      <c r="AI160" s="30" t="s">
        <v>1388</v>
      </c>
      <c r="AJ160" s="63" t="s">
        <v>108</v>
      </c>
      <c r="AK160" s="30"/>
      <c r="AL160" s="141" t="s">
        <v>1389</v>
      </c>
      <c r="AM160" s="10"/>
      <c r="AN160" s="10"/>
      <c r="AO160" s="10"/>
      <c r="AP160" s="30" t="s">
        <v>1390</v>
      </c>
      <c r="AQ160" s="30" t="s">
        <v>1391</v>
      </c>
      <c r="AR160" s="11"/>
      <c r="AS160" s="10"/>
      <c r="AT160" s="10"/>
      <c r="AU160" s="10"/>
      <c r="AX160" s="63" t="s">
        <v>109</v>
      </c>
      <c r="AY160" s="189"/>
      <c r="AZ160" s="142" t="s">
        <v>110</v>
      </c>
      <c r="BA160" s="144">
        <v>12</v>
      </c>
      <c r="BB160" s="145">
        <v>40938</v>
      </c>
      <c r="BC160" s="145">
        <v>40946</v>
      </c>
      <c r="BD160" s="145">
        <v>41005</v>
      </c>
      <c r="BF160" s="7" t="str">
        <f t="shared" si="75"/>
        <v>Consulta Pública nº 12, de 30/01/2012</v>
      </c>
      <c r="BG160" s="44" t="s">
        <v>1392</v>
      </c>
      <c r="BH160" s="141" t="s">
        <v>110</v>
      </c>
      <c r="BI160" s="141">
        <v>815</v>
      </c>
      <c r="BJ160" s="188">
        <v>43983</v>
      </c>
      <c r="BK160" s="188">
        <v>43992</v>
      </c>
      <c r="BL160" s="188">
        <v>44081</v>
      </c>
      <c r="BN160" s="141" t="str">
        <f t="shared" si="76"/>
        <v>Consulta Pública nº 815, de 01/06/2020</v>
      </c>
      <c r="BO160" s="150" t="s">
        <v>1393</v>
      </c>
      <c r="BP160" s="8" t="s">
        <v>139</v>
      </c>
      <c r="BQ160" s="8">
        <v>768</v>
      </c>
      <c r="BR160" s="31">
        <v>44907</v>
      </c>
      <c r="BS160" s="31">
        <v>44909</v>
      </c>
      <c r="BT160" s="25" t="str">
        <f t="shared" si="65"/>
        <v>RDC nº 768, de 12/12/2022</v>
      </c>
      <c r="BU160" s="196" t="s">
        <v>1394</v>
      </c>
    </row>
    <row r="161" spans="1:73" s="4" customFormat="1" ht="345.6" x14ac:dyDescent="0.3">
      <c r="A161" s="15" t="s">
        <v>1163</v>
      </c>
      <c r="B161" s="147" t="s">
        <v>1379</v>
      </c>
      <c r="C161" s="651" t="s">
        <v>1380</v>
      </c>
      <c r="D161" s="19" t="s">
        <v>1381</v>
      </c>
      <c r="E161" s="19" t="s">
        <v>1382</v>
      </c>
      <c r="F161" s="15" t="s">
        <v>1098</v>
      </c>
      <c r="G161" s="540" t="s">
        <v>1383</v>
      </c>
      <c r="H161" s="141" t="s">
        <v>236</v>
      </c>
      <c r="I161" s="663" t="s">
        <v>1384</v>
      </c>
      <c r="J161" s="147" t="s">
        <v>154</v>
      </c>
      <c r="K161" s="147" t="s">
        <v>157</v>
      </c>
      <c r="L161" s="661" t="s">
        <v>382</v>
      </c>
      <c r="M161" s="693" t="s">
        <v>258</v>
      </c>
      <c r="N161" s="141" t="s">
        <v>1395</v>
      </c>
      <c r="O161" s="147" t="s">
        <v>1396</v>
      </c>
      <c r="P161" s="147" t="s">
        <v>124</v>
      </c>
      <c r="Q161" s="149" t="s">
        <v>1387</v>
      </c>
      <c r="R161" s="739" t="s">
        <v>100</v>
      </c>
      <c r="S161" s="752" t="s">
        <v>126</v>
      </c>
      <c r="T161" s="159" t="s">
        <v>279</v>
      </c>
      <c r="U161" s="141">
        <v>135</v>
      </c>
      <c r="V161" s="188">
        <v>40938</v>
      </c>
      <c r="W161" s="141" t="str">
        <f t="shared" si="78"/>
        <v>Portaria nº 135, de 30/01/2012</v>
      </c>
      <c r="X161" s="169"/>
      <c r="Y161" s="63" t="str">
        <f t="shared" si="77"/>
        <v xml:space="preserve">Realização da AIR; Realização da CP; ARR não obrigatória </v>
      </c>
      <c r="Z161" s="63" t="s">
        <v>104</v>
      </c>
      <c r="AA161" s="7"/>
      <c r="AE161" s="141" t="s">
        <v>105</v>
      </c>
      <c r="AF161" s="141" t="s">
        <v>106</v>
      </c>
      <c r="AG161" s="188">
        <v>43971</v>
      </c>
      <c r="AH161" s="141" t="str">
        <f t="shared" si="74"/>
        <v>REMAI de 20/05/2020</v>
      </c>
      <c r="AI161" s="30" t="s">
        <v>1388</v>
      </c>
      <c r="AJ161" s="63" t="s">
        <v>108</v>
      </c>
      <c r="AK161" s="30"/>
      <c r="AL161" s="11"/>
      <c r="AM161" s="10"/>
      <c r="AN161" s="10"/>
      <c r="AO161" s="10"/>
      <c r="AR161" s="11"/>
      <c r="AS161" s="10"/>
      <c r="AT161" s="10"/>
      <c r="AU161" s="10"/>
      <c r="AX161" s="63" t="s">
        <v>109</v>
      </c>
      <c r="AY161" s="189"/>
      <c r="AZ161" s="141" t="s">
        <v>110</v>
      </c>
      <c r="BA161" s="146">
        <v>13</v>
      </c>
      <c r="BB161" s="152">
        <v>40938</v>
      </c>
      <c r="BC161" s="152">
        <v>40946</v>
      </c>
      <c r="BD161" s="152">
        <v>41005</v>
      </c>
      <c r="BE161" s="189"/>
      <c r="BF161" s="141" t="str">
        <f t="shared" si="75"/>
        <v>Consulta Pública nº 13, de 30/01/2012</v>
      </c>
      <c r="BG161" s="210" t="s">
        <v>1397</v>
      </c>
      <c r="BH161" s="141" t="s">
        <v>110</v>
      </c>
      <c r="BI161" s="141">
        <v>816</v>
      </c>
      <c r="BJ161" s="188">
        <v>43983</v>
      </c>
      <c r="BK161" s="188">
        <v>43992</v>
      </c>
      <c r="BL161" s="188">
        <v>44081</v>
      </c>
      <c r="BM161" s="189"/>
      <c r="BN161" s="141" t="str">
        <f t="shared" si="76"/>
        <v>Consulta Pública nº 816, de 01/06/2020</v>
      </c>
      <c r="BO161" s="150" t="s">
        <v>1398</v>
      </c>
      <c r="BP161" s="8" t="s">
        <v>250</v>
      </c>
      <c r="BQ161" s="8">
        <v>198</v>
      </c>
      <c r="BR161" s="31">
        <v>44907</v>
      </c>
      <c r="BS161" s="31">
        <v>44909</v>
      </c>
      <c r="BT161" s="25" t="str">
        <f t="shared" si="65"/>
        <v>IN nº 198, de 12/12/2022</v>
      </c>
      <c r="BU161" s="196" t="s">
        <v>1399</v>
      </c>
    </row>
    <row r="162" spans="1:73" s="4" customFormat="1" ht="345.6" x14ac:dyDescent="0.3">
      <c r="A162" s="15" t="s">
        <v>1163</v>
      </c>
      <c r="B162" s="147" t="s">
        <v>1379</v>
      </c>
      <c r="C162" s="651" t="s">
        <v>1380</v>
      </c>
      <c r="D162" s="19" t="s">
        <v>1381</v>
      </c>
      <c r="E162" s="19" t="s">
        <v>1382</v>
      </c>
      <c r="F162" s="15" t="s">
        <v>1098</v>
      </c>
      <c r="G162" s="540" t="s">
        <v>1383</v>
      </c>
      <c r="H162" s="141" t="s">
        <v>236</v>
      </c>
      <c r="I162" s="663" t="s">
        <v>1384</v>
      </c>
      <c r="J162" s="147" t="s">
        <v>154</v>
      </c>
      <c r="K162" s="147" t="s">
        <v>157</v>
      </c>
      <c r="L162" s="661" t="s">
        <v>382</v>
      </c>
      <c r="M162" s="675" t="s">
        <v>258</v>
      </c>
      <c r="N162" s="146" t="s">
        <v>1400</v>
      </c>
      <c r="O162" s="141" t="s">
        <v>1401</v>
      </c>
      <c r="P162" s="141" t="s">
        <v>98</v>
      </c>
      <c r="Q162" s="171"/>
      <c r="R162" s="739" t="s">
        <v>100</v>
      </c>
      <c r="S162" s="752" t="s">
        <v>126</v>
      </c>
      <c r="T162" s="159" t="s">
        <v>279</v>
      </c>
      <c r="U162" s="141">
        <v>135</v>
      </c>
      <c r="V162" s="188">
        <v>40938</v>
      </c>
      <c r="W162" s="141" t="str">
        <f t="shared" ref="W162" si="79">IF(U162="","",_xlfn.CONCAT(T162," nº ",U162,", ","de ",TEXT(V162,"dd/mm/aaaa")))</f>
        <v>Portaria nº 135, de 30/01/2012</v>
      </c>
      <c r="X162" s="169"/>
      <c r="Y162" s="63" t="str">
        <f t="shared" si="77"/>
        <v xml:space="preserve">Realização da AIR; Realização da CP; ARR não obrigatória </v>
      </c>
      <c r="Z162" s="63" t="s">
        <v>104</v>
      </c>
      <c r="AA162" s="7"/>
      <c r="AE162" s="141" t="s">
        <v>105</v>
      </c>
      <c r="AF162" s="141" t="s">
        <v>106</v>
      </c>
      <c r="AG162" s="188">
        <v>43971</v>
      </c>
      <c r="AH162" s="141" t="str">
        <f t="shared" ref="AH162" si="80">IF(AG162="","",_xlfn.CONCAT(AF162," ","de ",TEXT(AG162,"dd/mm/aaaa")))</f>
        <v>REMAI de 20/05/2020</v>
      </c>
      <c r="AI162" s="30" t="s">
        <v>1388</v>
      </c>
      <c r="AJ162" s="63" t="s">
        <v>108</v>
      </c>
      <c r="AK162" s="30"/>
      <c r="AL162" s="11"/>
      <c r="AM162" s="10"/>
      <c r="AN162" s="10"/>
      <c r="AO162" s="10"/>
      <c r="AR162" s="11"/>
      <c r="AS162" s="10"/>
      <c r="AT162" s="10"/>
      <c r="AU162" s="10"/>
      <c r="AX162" s="63" t="s">
        <v>109</v>
      </c>
      <c r="AY162" s="189"/>
      <c r="AZ162" s="141" t="s">
        <v>110</v>
      </c>
      <c r="BA162" s="146">
        <v>13</v>
      </c>
      <c r="BB162" s="152">
        <v>40938</v>
      </c>
      <c r="BC162" s="152">
        <v>40946</v>
      </c>
      <c r="BD162" s="152">
        <v>41005</v>
      </c>
      <c r="BE162" s="189"/>
      <c r="BF162" s="141" t="str">
        <f t="shared" ref="BF162" si="81">IF(BA162="","",_xlfn.CONCAT("Consulta Pública"," nº ",BA162,", de ",TEXT(BB162,"dd/mm/aaaa")))</f>
        <v>Consulta Pública nº 13, de 30/01/2012</v>
      </c>
      <c r="BG162" s="210" t="s">
        <v>1397</v>
      </c>
      <c r="BH162" s="141" t="s">
        <v>110</v>
      </c>
      <c r="BI162" s="141">
        <v>816</v>
      </c>
      <c r="BJ162" s="188">
        <v>43983</v>
      </c>
      <c r="BK162" s="188">
        <v>43992</v>
      </c>
      <c r="BL162" s="188">
        <v>44081</v>
      </c>
      <c r="BM162" s="189"/>
      <c r="BN162" s="141" t="str">
        <f t="shared" si="76"/>
        <v>Consulta Pública nº 816, de 01/06/2020</v>
      </c>
      <c r="BO162" s="527" t="s">
        <v>1398</v>
      </c>
      <c r="BP162" s="8" t="s">
        <v>250</v>
      </c>
      <c r="BQ162" s="8">
        <v>199</v>
      </c>
      <c r="BR162" s="31">
        <v>44907</v>
      </c>
      <c r="BS162" s="31">
        <v>44909</v>
      </c>
      <c r="BT162" s="25" t="str">
        <f>IF(BQ162="","",_xlfn.CONCAT(BP162," nº ",BQ162,", de ",TEXT(BR162,"dd/mm/aaaa")))</f>
        <v>IN nº 199, de 12/12/2022</v>
      </c>
      <c r="BU162" s="196" t="s">
        <v>1402</v>
      </c>
    </row>
    <row r="163" spans="1:73" s="4" customFormat="1" ht="345.6" x14ac:dyDescent="0.3">
      <c r="A163" s="15" t="s">
        <v>1163</v>
      </c>
      <c r="B163" s="147" t="s">
        <v>1379</v>
      </c>
      <c r="C163" s="651" t="s">
        <v>1380</v>
      </c>
      <c r="D163" s="19" t="s">
        <v>1381</v>
      </c>
      <c r="E163" s="19" t="s">
        <v>1382</v>
      </c>
      <c r="F163" s="15" t="s">
        <v>1098</v>
      </c>
      <c r="G163" s="540" t="s">
        <v>1383</v>
      </c>
      <c r="H163" s="141" t="s">
        <v>236</v>
      </c>
      <c r="I163" s="663" t="s">
        <v>1384</v>
      </c>
      <c r="J163" s="147" t="s">
        <v>154</v>
      </c>
      <c r="K163" s="147" t="s">
        <v>157</v>
      </c>
      <c r="L163" s="661" t="s">
        <v>382</v>
      </c>
      <c r="M163" s="675" t="s">
        <v>258</v>
      </c>
      <c r="N163" s="146" t="s">
        <v>1403</v>
      </c>
      <c r="O163" s="141" t="s">
        <v>1404</v>
      </c>
      <c r="P163" s="141" t="s">
        <v>124</v>
      </c>
      <c r="Q163" s="171" t="s">
        <v>1405</v>
      </c>
      <c r="R163" s="739" t="s">
        <v>100</v>
      </c>
      <c r="S163" s="752" t="s">
        <v>126</v>
      </c>
      <c r="T163" s="159" t="s">
        <v>127</v>
      </c>
      <c r="U163" s="141">
        <v>54</v>
      </c>
      <c r="V163" s="188">
        <v>45146</v>
      </c>
      <c r="W163" s="141" t="str">
        <f t="shared" ref="W163" si="82">IF(U163="","",_xlfn.CONCAT(T163," nº ",U163,", ","de ",TEXT(V163,"dd/mm/aaaa")))</f>
        <v>Termo de Abertura de Processo (TAP) nº 54, de 08/08/2023</v>
      </c>
      <c r="X163" s="30" t="s">
        <v>1406</v>
      </c>
      <c r="Y163" s="63" t="str">
        <f t="shared" si="77"/>
        <v xml:space="preserve">Dispensa da AIR; Dispensa da CP; ARR não obrigatória </v>
      </c>
      <c r="Z163" s="63" t="s">
        <v>192</v>
      </c>
      <c r="AA163" s="7" t="s">
        <v>312</v>
      </c>
      <c r="AE163" s="141"/>
      <c r="AF163" s="141"/>
      <c r="AG163" s="188"/>
      <c r="AH163" s="141"/>
      <c r="AI163" s="30"/>
      <c r="AJ163" s="63" t="s">
        <v>108</v>
      </c>
      <c r="AK163" s="30"/>
      <c r="AL163" s="11"/>
      <c r="AM163" s="10"/>
      <c r="AN163" s="10"/>
      <c r="AO163" s="10"/>
      <c r="AR163" s="11"/>
      <c r="AS163" s="10"/>
      <c r="AT163" s="10"/>
      <c r="AU163" s="10"/>
      <c r="AX163" s="63" t="s">
        <v>130</v>
      </c>
      <c r="AY163" s="211" t="s">
        <v>194</v>
      </c>
      <c r="AZ163" s="141"/>
      <c r="BA163" s="146"/>
      <c r="BB163" s="152"/>
      <c r="BC163" s="152"/>
      <c r="BD163" s="152"/>
      <c r="BE163" s="189"/>
      <c r="BF163" s="141"/>
      <c r="BG163" s="210"/>
      <c r="BH163" s="141"/>
      <c r="BI163" s="141"/>
      <c r="BJ163" s="188"/>
      <c r="BK163" s="188"/>
      <c r="BL163" s="188"/>
      <c r="BM163" s="189"/>
      <c r="BN163" s="141" t="str">
        <f t="shared" ref="BN163" si="83">IF(BI163="","",_xlfn.CONCAT("Consulta Pública"," nº ",BI163,", de ",TEXT(BJ163,"dd/mm/aaaa")))</f>
        <v/>
      </c>
      <c r="BO163" s="527"/>
      <c r="BP163" s="8" t="s">
        <v>139</v>
      </c>
      <c r="BQ163" s="8">
        <v>808</v>
      </c>
      <c r="BR163" s="31">
        <v>45142</v>
      </c>
      <c r="BS163" s="31">
        <v>45146</v>
      </c>
      <c r="BT163" s="25" t="str">
        <f>IF(BQ163="","",_xlfn.CONCAT(BP163," nº ",BQ163,", de ",TEXT(BR163,"dd/mm/aaaa")))</f>
        <v>RDC nº 808, de 04/08/2023</v>
      </c>
      <c r="BU163" s="196" t="s">
        <v>1407</v>
      </c>
    </row>
    <row r="164" spans="1:73" s="4" customFormat="1" ht="159" thickBot="1" x14ac:dyDescent="0.35">
      <c r="A164" s="15" t="s">
        <v>1163</v>
      </c>
      <c r="B164" s="147" t="s">
        <v>1408</v>
      </c>
      <c r="C164" s="651" t="s">
        <v>1409</v>
      </c>
      <c r="D164" s="19" t="s">
        <v>1410</v>
      </c>
      <c r="E164" s="19" t="s">
        <v>1411</v>
      </c>
      <c r="F164" s="15" t="s">
        <v>1098</v>
      </c>
      <c r="G164" s="15" t="s">
        <v>1412</v>
      </c>
      <c r="H164" s="141" t="s">
        <v>90</v>
      </c>
      <c r="I164" s="663" t="s">
        <v>1413</v>
      </c>
      <c r="J164" s="15" t="s">
        <v>154</v>
      </c>
      <c r="K164" s="147" t="s">
        <v>157</v>
      </c>
      <c r="L164" s="675" t="s">
        <v>382</v>
      </c>
      <c r="M164" s="694" t="s">
        <v>4926</v>
      </c>
      <c r="N164" s="7" t="s">
        <v>1414</v>
      </c>
      <c r="O164" s="15" t="s">
        <v>1415</v>
      </c>
      <c r="P164" s="147" t="s">
        <v>1347</v>
      </c>
      <c r="Q164" s="149" t="s">
        <v>1416</v>
      </c>
      <c r="R164" s="735" t="s">
        <v>100</v>
      </c>
      <c r="S164" s="752" t="s">
        <v>101</v>
      </c>
      <c r="T164" s="159" t="s">
        <v>102</v>
      </c>
      <c r="U164" s="141">
        <v>34</v>
      </c>
      <c r="V164" s="188">
        <v>42888</v>
      </c>
      <c r="W164" s="141" t="str">
        <f t="shared" si="78"/>
        <v>Despacho de Iniciativa (DI) nº 34, de 02/06/2017</v>
      </c>
      <c r="X164" s="150" t="s">
        <v>1417</v>
      </c>
      <c r="Y164" s="63" t="str">
        <f t="shared" si="77"/>
        <v xml:space="preserve">Realização da AIR; Realização da CP; ARR não obrigatória </v>
      </c>
      <c r="Z164" s="63" t="s">
        <v>104</v>
      </c>
      <c r="AA164" s="7"/>
      <c r="AB164" s="29"/>
      <c r="AC164" s="29"/>
      <c r="AE164" s="141" t="s">
        <v>105</v>
      </c>
      <c r="AF164" s="141" t="s">
        <v>106</v>
      </c>
      <c r="AG164" s="188">
        <v>43238</v>
      </c>
      <c r="AH164" s="141" t="str">
        <f t="shared" si="74"/>
        <v>REMAI de 18/05/2018</v>
      </c>
      <c r="AI164" s="30" t="s">
        <v>1418</v>
      </c>
      <c r="AJ164" s="63" t="s">
        <v>108</v>
      </c>
      <c r="AK164" s="30"/>
      <c r="AL164" s="11"/>
      <c r="AM164" s="10"/>
      <c r="AN164" s="10"/>
      <c r="AO164" s="10"/>
      <c r="AR164" s="11"/>
      <c r="AS164" s="10"/>
      <c r="AT164" s="10"/>
      <c r="AU164" s="10"/>
      <c r="AX164" s="63" t="s">
        <v>109</v>
      </c>
      <c r="AZ164" s="141" t="s">
        <v>110</v>
      </c>
      <c r="BA164" s="141">
        <v>875</v>
      </c>
      <c r="BB164" s="188">
        <v>44034</v>
      </c>
      <c r="BC164" s="188">
        <v>44048</v>
      </c>
      <c r="BD164" s="188">
        <v>44168</v>
      </c>
      <c r="BF164" s="7" t="str">
        <f t="shared" si="75"/>
        <v>Consulta Pública nº 875, de 22/07/2020</v>
      </c>
      <c r="BG164" s="134" t="s">
        <v>1419</v>
      </c>
      <c r="BH164" s="6"/>
      <c r="BJ164" s="10"/>
      <c r="BK164" s="10"/>
      <c r="BL164" s="10"/>
      <c r="BN164" s="4" t="str">
        <f t="shared" si="76"/>
        <v/>
      </c>
      <c r="BQ164" s="8"/>
      <c r="BR164" s="31"/>
      <c r="BS164" s="31"/>
      <c r="BT164" s="25" t="str">
        <f t="shared" si="65"/>
        <v/>
      </c>
      <c r="BU164" s="22"/>
    </row>
    <row r="165" spans="1:73" s="4" customFormat="1" ht="115.8" thickBot="1" x14ac:dyDescent="0.35">
      <c r="A165" s="15" t="s">
        <v>1163</v>
      </c>
      <c r="B165" s="147" t="s">
        <v>1420</v>
      </c>
      <c r="C165" s="651" t="s">
        <v>1421</v>
      </c>
      <c r="D165" s="19" t="s">
        <v>1422</v>
      </c>
      <c r="E165" s="19" t="s">
        <v>1423</v>
      </c>
      <c r="F165" s="15" t="s">
        <v>1098</v>
      </c>
      <c r="G165" s="15" t="s">
        <v>1424</v>
      </c>
      <c r="H165" s="141" t="s">
        <v>236</v>
      </c>
      <c r="I165" s="663" t="s">
        <v>1425</v>
      </c>
      <c r="J165" s="147" t="s">
        <v>154</v>
      </c>
      <c r="K165" s="147" t="s">
        <v>157</v>
      </c>
      <c r="L165" s="697" t="s">
        <v>1234</v>
      </c>
      <c r="M165" s="694" t="s">
        <v>95</v>
      </c>
      <c r="N165" s="141" t="s">
        <v>1426</v>
      </c>
      <c r="O165" s="153" t="s">
        <v>1427</v>
      </c>
      <c r="P165" s="147" t="s">
        <v>1347</v>
      </c>
      <c r="Q165" s="149" t="s">
        <v>1428</v>
      </c>
      <c r="R165" s="738" t="s">
        <v>100</v>
      </c>
      <c r="S165" s="752" t="s">
        <v>126</v>
      </c>
      <c r="T165" s="159" t="s">
        <v>279</v>
      </c>
      <c r="U165" s="141">
        <v>1312</v>
      </c>
      <c r="V165" s="188">
        <v>40791</v>
      </c>
      <c r="W165" s="141" t="str">
        <f t="shared" si="78"/>
        <v>Portaria nº 1312, de 05/09/2011</v>
      </c>
      <c r="X165" s="169" t="s">
        <v>280</v>
      </c>
      <c r="Y165" s="63" t="str">
        <f t="shared" si="77"/>
        <v xml:space="preserve">Realização da AIR; Realização da CP; ARR não obrigatória </v>
      </c>
      <c r="Z165" s="63" t="s">
        <v>104</v>
      </c>
      <c r="AA165" s="7"/>
      <c r="AB165" s="29"/>
      <c r="AC165" s="29"/>
      <c r="AE165" s="141" t="s">
        <v>105</v>
      </c>
      <c r="AF165" s="141" t="s">
        <v>106</v>
      </c>
      <c r="AG165" s="188">
        <v>43711</v>
      </c>
      <c r="AH165" s="141" t="str">
        <f t="shared" si="74"/>
        <v>REMAI de 03/09/2019</v>
      </c>
      <c r="AI165" s="30" t="s">
        <v>1429</v>
      </c>
      <c r="AJ165" s="63" t="s">
        <v>108</v>
      </c>
      <c r="AK165" s="30"/>
      <c r="AL165" s="11"/>
      <c r="AM165" s="10"/>
      <c r="AN165" s="10"/>
      <c r="AO165" s="10"/>
      <c r="AR165" s="11"/>
      <c r="AS165" s="10"/>
      <c r="AT165" s="10"/>
      <c r="AU165" s="10"/>
      <c r="AX165" s="63" t="s">
        <v>109</v>
      </c>
      <c r="AZ165" s="141" t="s">
        <v>110</v>
      </c>
      <c r="BA165" s="141">
        <v>760</v>
      </c>
      <c r="BB165" s="188">
        <v>43826</v>
      </c>
      <c r="BC165" s="188">
        <v>43839</v>
      </c>
      <c r="BD165" s="188">
        <v>43928</v>
      </c>
      <c r="BF165" s="7" t="str">
        <f t="shared" si="75"/>
        <v>Consulta Pública nº 760, de 27/12/2019</v>
      </c>
      <c r="BG165" s="210" t="s">
        <v>1430</v>
      </c>
      <c r="BH165" s="6"/>
      <c r="BJ165" s="10"/>
      <c r="BK165" s="10"/>
      <c r="BL165" s="10"/>
      <c r="BN165" s="4" t="str">
        <f t="shared" si="76"/>
        <v/>
      </c>
      <c r="BP165" s="8" t="s">
        <v>139</v>
      </c>
      <c r="BQ165" s="8">
        <v>742</v>
      </c>
      <c r="BR165" s="31">
        <v>44783</v>
      </c>
      <c r="BS165" s="31">
        <v>44790</v>
      </c>
      <c r="BT165" s="8" t="str">
        <f t="shared" si="65"/>
        <v>RDC nº 742, de 10/08/2022</v>
      </c>
      <c r="BU165" s="196" t="s">
        <v>1431</v>
      </c>
    </row>
    <row r="166" spans="1:73" s="4" customFormat="1" ht="195.75" customHeight="1" thickBot="1" x14ac:dyDescent="0.35">
      <c r="A166" s="15" t="s">
        <v>1163</v>
      </c>
      <c r="B166" s="147" t="s">
        <v>1432</v>
      </c>
      <c r="C166" s="651" t="s">
        <v>1433</v>
      </c>
      <c r="D166" s="19" t="s">
        <v>1434</v>
      </c>
      <c r="E166" s="19" t="s">
        <v>1435</v>
      </c>
      <c r="F166" s="15" t="s">
        <v>1098</v>
      </c>
      <c r="G166" s="15" t="s">
        <v>1436</v>
      </c>
      <c r="H166" s="141" t="s">
        <v>451</v>
      </c>
      <c r="I166" s="676"/>
      <c r="J166" s="147" t="s">
        <v>154</v>
      </c>
      <c r="K166" s="147" t="s">
        <v>157</v>
      </c>
      <c r="L166" s="697" t="s">
        <v>1325</v>
      </c>
      <c r="M166" s="697"/>
      <c r="N166" s="141" t="s">
        <v>1437</v>
      </c>
      <c r="O166" s="151" t="s">
        <v>1433</v>
      </c>
      <c r="P166" s="156" t="s">
        <v>1438</v>
      </c>
      <c r="Q166" s="149" t="s">
        <v>1439</v>
      </c>
      <c r="R166" s="738" t="s">
        <v>100</v>
      </c>
      <c r="S166" s="734" t="s">
        <v>457</v>
      </c>
      <c r="T166" s="20"/>
      <c r="U166" s="161"/>
      <c r="V166" s="334"/>
      <c r="W166" s="26" t="str">
        <f t="shared" si="78"/>
        <v/>
      </c>
      <c r="X166" s="7"/>
      <c r="Y166" s="63" t="str">
        <f t="shared" si="77"/>
        <v/>
      </c>
      <c r="Z166" s="2"/>
      <c r="AA166" s="7"/>
      <c r="AB166" s="29"/>
      <c r="AC166" s="29"/>
      <c r="AE166" s="345"/>
      <c r="AF166" s="351"/>
      <c r="AG166" s="354"/>
      <c r="AH166" s="26" t="str">
        <f t="shared" si="74"/>
        <v/>
      </c>
      <c r="AI166" s="7"/>
      <c r="AJ166" s="7"/>
      <c r="AK166" s="7"/>
      <c r="AL166" s="11"/>
      <c r="AM166" s="10"/>
      <c r="AN166" s="10"/>
      <c r="AO166" s="10"/>
      <c r="AR166" s="11"/>
      <c r="AS166" s="10"/>
      <c r="AT166" s="10"/>
      <c r="AU166" s="10"/>
      <c r="AX166"/>
      <c r="AZ166" s="369"/>
      <c r="BA166" s="328"/>
      <c r="BB166" s="53"/>
      <c r="BC166" s="375"/>
      <c r="BD166" s="375"/>
      <c r="BF166" s="7" t="str">
        <f t="shared" si="75"/>
        <v/>
      </c>
      <c r="BG166" s="26"/>
      <c r="BH166" s="6"/>
      <c r="BJ166" s="10"/>
      <c r="BK166" s="10"/>
      <c r="BL166" s="10"/>
      <c r="BN166" s="4" t="str">
        <f t="shared" si="76"/>
        <v/>
      </c>
      <c r="BQ166" s="8"/>
      <c r="BR166" s="31"/>
      <c r="BS166" s="31"/>
      <c r="BT166" s="25" t="str">
        <f t="shared" si="65"/>
        <v/>
      </c>
      <c r="BU166" s="22"/>
    </row>
    <row r="167" spans="1:73" s="4" customFormat="1" ht="144.6" thickBot="1" x14ac:dyDescent="0.35">
      <c r="A167" s="15" t="s">
        <v>1163</v>
      </c>
      <c r="B167" s="147" t="s">
        <v>1440</v>
      </c>
      <c r="C167" s="651" t="s">
        <v>1441</v>
      </c>
      <c r="D167" s="19" t="s">
        <v>1442</v>
      </c>
      <c r="E167" s="19" t="s">
        <v>1443</v>
      </c>
      <c r="F167" s="442" t="s">
        <v>1098</v>
      </c>
      <c r="G167" s="442" t="s">
        <v>1444</v>
      </c>
      <c r="H167" s="141" t="s">
        <v>90</v>
      </c>
      <c r="I167" s="676" t="s">
        <v>1445</v>
      </c>
      <c r="J167" s="147" t="s">
        <v>154</v>
      </c>
      <c r="K167" s="147" t="s">
        <v>161</v>
      </c>
      <c r="L167" s="697" t="s">
        <v>162</v>
      </c>
      <c r="M167" s="683" t="s">
        <v>209</v>
      </c>
      <c r="N167" s="141" t="s">
        <v>1446</v>
      </c>
      <c r="O167" s="153" t="s">
        <v>1447</v>
      </c>
      <c r="P167" s="15" t="s">
        <v>1438</v>
      </c>
      <c r="Q167" s="148" t="s">
        <v>1448</v>
      </c>
      <c r="R167" s="735" t="s">
        <v>100</v>
      </c>
      <c r="S167" s="734" t="s">
        <v>212</v>
      </c>
      <c r="T167" s="20" t="s">
        <v>127</v>
      </c>
      <c r="U167" s="7">
        <v>129</v>
      </c>
      <c r="V167" s="52">
        <v>44557</v>
      </c>
      <c r="W167" s="26" t="str">
        <f t="shared" si="78"/>
        <v>Termo de Abertura de Processo (TAP) nº 129, de 27/12/2021</v>
      </c>
      <c r="X167" s="30" t="s">
        <v>1449</v>
      </c>
      <c r="Y167" s="63" t="str">
        <f t="shared" si="77"/>
        <v xml:space="preserve">Realização da AIR; Realização da CP; ARR não obrigatória </v>
      </c>
      <c r="Z167" s="63" t="s">
        <v>104</v>
      </c>
      <c r="AA167" s="7"/>
      <c r="AB167" s="29"/>
      <c r="AC167" s="29"/>
      <c r="AE167" s="9" t="s">
        <v>215</v>
      </c>
      <c r="AF167" s="8"/>
      <c r="AG167" s="10"/>
      <c r="AH167" s="26" t="str">
        <f t="shared" si="74"/>
        <v/>
      </c>
      <c r="AI167" s="7"/>
      <c r="AJ167" s="63" t="s">
        <v>108</v>
      </c>
      <c r="AK167" s="7"/>
      <c r="AL167" s="11"/>
      <c r="AM167" s="10"/>
      <c r="AN167" s="10"/>
      <c r="AO167" s="10"/>
      <c r="AR167" s="11"/>
      <c r="AS167" s="10"/>
      <c r="AT167" s="10"/>
      <c r="AU167" s="10"/>
      <c r="AX167" s="63" t="s">
        <v>109</v>
      </c>
      <c r="AZ167" s="6" t="s">
        <v>216</v>
      </c>
      <c r="BA167" s="8"/>
      <c r="BB167" s="31"/>
      <c r="BC167" s="31"/>
      <c r="BD167" s="31"/>
      <c r="BF167" s="7" t="str">
        <f t="shared" si="75"/>
        <v/>
      </c>
      <c r="BG167" s="26"/>
      <c r="BH167" s="6"/>
      <c r="BJ167" s="10"/>
      <c r="BK167" s="10"/>
      <c r="BL167" s="10"/>
      <c r="BN167" s="4" t="str">
        <f t="shared" si="76"/>
        <v/>
      </c>
      <c r="BQ167" s="8"/>
      <c r="BR167" s="31"/>
      <c r="BS167" s="31"/>
      <c r="BT167" s="25" t="str">
        <f t="shared" si="65"/>
        <v/>
      </c>
      <c r="BU167" s="22"/>
    </row>
    <row r="168" spans="1:73" s="4" customFormat="1" ht="112.2" customHeight="1" thickBot="1" x14ac:dyDescent="0.35">
      <c r="A168" s="15" t="s">
        <v>1163</v>
      </c>
      <c r="B168" s="147" t="s">
        <v>1440</v>
      </c>
      <c r="C168" s="651" t="s">
        <v>1441</v>
      </c>
      <c r="D168" s="19" t="s">
        <v>1442</v>
      </c>
      <c r="E168" s="19" t="s">
        <v>1443</v>
      </c>
      <c r="F168" s="442" t="s">
        <v>1098</v>
      </c>
      <c r="G168" s="442" t="s">
        <v>1444</v>
      </c>
      <c r="H168" s="141" t="s">
        <v>90</v>
      </c>
      <c r="I168" s="663" t="s">
        <v>1450</v>
      </c>
      <c r="J168" s="147" t="s">
        <v>154</v>
      </c>
      <c r="K168" s="147" t="s">
        <v>161</v>
      </c>
      <c r="L168" s="697" t="s">
        <v>162</v>
      </c>
      <c r="M168" s="675" t="s">
        <v>258</v>
      </c>
      <c r="N168" s="141" t="s">
        <v>1451</v>
      </c>
      <c r="O168" s="141" t="s">
        <v>1452</v>
      </c>
      <c r="P168" s="7" t="s">
        <v>124</v>
      </c>
      <c r="Q168" s="148" t="s">
        <v>1448</v>
      </c>
      <c r="R168" s="735" t="s">
        <v>100</v>
      </c>
      <c r="S168" s="749" t="s">
        <v>262</v>
      </c>
      <c r="T168" s="20" t="s">
        <v>127</v>
      </c>
      <c r="U168" s="7">
        <v>17</v>
      </c>
      <c r="V168" s="52">
        <v>44609</v>
      </c>
      <c r="W168" s="26" t="str">
        <f>IF(U168="","",_xlfn.CONCAT(T168," nº ",U168,", ","de ",TEXT(V168,"dd/mm/aaaa")))</f>
        <v>Termo de Abertura de Processo (TAP) nº 17, de 17/02/2022</v>
      </c>
      <c r="X168" s="423" t="s">
        <v>1453</v>
      </c>
      <c r="Y168" s="63" t="str">
        <f t="shared" si="77"/>
        <v xml:space="preserve">Dispensa da AIR; Realização da CP; ARR não obrigatória </v>
      </c>
      <c r="Z168" s="63" t="s">
        <v>192</v>
      </c>
      <c r="AA168" s="7" t="s">
        <v>525</v>
      </c>
      <c r="AB168" s="7"/>
      <c r="AC168" s="7"/>
      <c r="AD168" s="8" t="s">
        <v>775</v>
      </c>
      <c r="AE168" s="9"/>
      <c r="AF168" s="8"/>
      <c r="AG168" s="10"/>
      <c r="AH168" s="26" t="str">
        <f>IF(AG168="","",_xlfn.CONCAT(AF168," ","de ",TEXT(AG168,"dd/mm/aaaa")))</f>
        <v/>
      </c>
      <c r="AI168" s="7"/>
      <c r="AJ168" s="63" t="s">
        <v>108</v>
      </c>
      <c r="AK168" s="7"/>
      <c r="AL168" s="11"/>
      <c r="AM168" s="10"/>
      <c r="AN168" s="10"/>
      <c r="AO168" s="10"/>
      <c r="AR168" s="11"/>
      <c r="AS168" s="10"/>
      <c r="AT168" s="10"/>
      <c r="AU168" s="10"/>
      <c r="AX168" s="98" t="s">
        <v>109</v>
      </c>
      <c r="AZ168" s="6" t="s">
        <v>110</v>
      </c>
      <c r="BA168" s="8">
        <v>1076</v>
      </c>
      <c r="BB168" s="31">
        <v>44606</v>
      </c>
      <c r="BC168" s="31">
        <v>44615</v>
      </c>
      <c r="BD168" s="31">
        <v>44676</v>
      </c>
      <c r="BE168" s="8">
        <v>60</v>
      </c>
      <c r="BF168" s="8" t="str">
        <f>IF(BA168="","",_xlfn.CONCAT("Consulta Pública"," nº ",BA168,", de ",TEXT(BB168,"dd/mm/aaaa")))</f>
        <v>Consulta Pública nº 1076, de 14/02/2022</v>
      </c>
      <c r="BG168" s="134" t="s">
        <v>1454</v>
      </c>
      <c r="BH168" s="6"/>
      <c r="BJ168" s="10"/>
      <c r="BK168" s="10"/>
      <c r="BL168" s="10"/>
      <c r="BN168" s="4" t="str">
        <f>IF(BI168="","",_xlfn.CONCAT("Consulta Pública"," nº ",BI168,", de ",TEXT(BJ168,"dd/mm/aaaa")))</f>
        <v/>
      </c>
      <c r="BQ168" s="8"/>
      <c r="BR168" s="31"/>
      <c r="BS168" s="31"/>
      <c r="BT168" s="25" t="str">
        <f>IF(BQ168="","",_xlfn.CONCAT(BP168," nº ",BQ168,", de ",TEXT(BR168,"dd/mm/aaaa")))</f>
        <v/>
      </c>
      <c r="BU168" s="22"/>
    </row>
    <row r="169" spans="1:73" s="4" customFormat="1" ht="192" customHeight="1" thickBot="1" x14ac:dyDescent="0.35">
      <c r="A169" s="15" t="s">
        <v>1163</v>
      </c>
      <c r="B169" s="147" t="s">
        <v>1455</v>
      </c>
      <c r="C169" s="651" t="s">
        <v>1456</v>
      </c>
      <c r="D169" s="539" t="s">
        <v>1457</v>
      </c>
      <c r="E169" s="19" t="s">
        <v>1458</v>
      </c>
      <c r="F169" s="15" t="s">
        <v>225</v>
      </c>
      <c r="G169" s="15" t="s">
        <v>1459</v>
      </c>
      <c r="H169" s="141" t="s">
        <v>90</v>
      </c>
      <c r="I169" s="663" t="s">
        <v>1460</v>
      </c>
      <c r="J169" s="147" t="s">
        <v>154</v>
      </c>
      <c r="K169" s="147" t="s">
        <v>157</v>
      </c>
      <c r="L169" s="697" t="s">
        <v>1255</v>
      </c>
      <c r="M169" s="680" t="s">
        <v>238</v>
      </c>
      <c r="N169" s="141" t="s">
        <v>1461</v>
      </c>
      <c r="O169" s="320" t="s">
        <v>1462</v>
      </c>
      <c r="P169" s="159" t="s">
        <v>1438</v>
      </c>
      <c r="Q169" s="327" t="s">
        <v>1463</v>
      </c>
      <c r="R169" s="738" t="s">
        <v>100</v>
      </c>
      <c r="S169" s="751" t="s">
        <v>262</v>
      </c>
      <c r="T169" s="20" t="s">
        <v>127</v>
      </c>
      <c r="U169" s="161">
        <v>48</v>
      </c>
      <c r="V169" s="334">
        <v>45145</v>
      </c>
      <c r="W169" s="26" t="str">
        <f t="shared" si="78"/>
        <v>Termo de Abertura de Processo (TAP) nº 48, de 07/08/2023</v>
      </c>
      <c r="X169" s="43" t="s">
        <v>1464</v>
      </c>
      <c r="Y169" s="63" t="str">
        <f t="shared" si="77"/>
        <v xml:space="preserve">Dispensa da AIR; Realização da CP; ARR não obrigatória </v>
      </c>
      <c r="Z169" s="7" t="s">
        <v>192</v>
      </c>
      <c r="AA169" s="7" t="s">
        <v>193</v>
      </c>
      <c r="AB169" s="26" t="s">
        <v>525</v>
      </c>
      <c r="AC169" s="26" t="s">
        <v>312</v>
      </c>
      <c r="AD169" s="29" t="s">
        <v>1465</v>
      </c>
      <c r="AE169" s="9"/>
      <c r="AF169" s="351"/>
      <c r="AG169" s="354"/>
      <c r="AH169" s="26" t="str">
        <f t="shared" si="74"/>
        <v/>
      </c>
      <c r="AI169" s="7"/>
      <c r="AJ169" s="7" t="s">
        <v>108</v>
      </c>
      <c r="AK169" s="7"/>
      <c r="AL169" s="11"/>
      <c r="AM169" s="10"/>
      <c r="AN169" s="10"/>
      <c r="AO169" s="10"/>
      <c r="AR169" s="11"/>
      <c r="AS169" s="10"/>
      <c r="AT169" s="10"/>
      <c r="AU169" s="10"/>
      <c r="AX169" s="24" t="s">
        <v>109</v>
      </c>
      <c r="AZ169" s="369" t="s">
        <v>110</v>
      </c>
      <c r="BA169" s="328">
        <v>1188</v>
      </c>
      <c r="BB169" s="375">
        <v>45141</v>
      </c>
      <c r="BC169" s="375">
        <v>45152</v>
      </c>
      <c r="BD169" s="375">
        <v>45180</v>
      </c>
      <c r="BE169" s="328">
        <v>29</v>
      </c>
      <c r="BF169" s="7" t="str">
        <f t="shared" si="75"/>
        <v>Consulta Pública nº 1188, de 03/08/2023</v>
      </c>
      <c r="BG169" s="47" t="s">
        <v>1466</v>
      </c>
      <c r="BH169" s="369"/>
      <c r="BI169" s="368"/>
      <c r="BJ169" s="362"/>
      <c r="BK169" s="362"/>
      <c r="BL169" s="362"/>
      <c r="BN169" s="4" t="str">
        <f t="shared" si="76"/>
        <v/>
      </c>
      <c r="BO169"/>
      <c r="BQ169" s="8"/>
      <c r="BR169" s="31"/>
      <c r="BS169" s="31"/>
      <c r="BT169" s="25" t="str">
        <f t="shared" si="65"/>
        <v/>
      </c>
      <c r="BU169" s="22"/>
    </row>
    <row r="170" spans="1:73" s="4" customFormat="1" ht="177" customHeight="1" x14ac:dyDescent="0.3">
      <c r="A170" s="15" t="s">
        <v>1163</v>
      </c>
      <c r="B170" s="147" t="s">
        <v>1467</v>
      </c>
      <c r="C170" s="651" t="s">
        <v>1468</v>
      </c>
      <c r="D170" s="546" t="s">
        <v>1469</v>
      </c>
      <c r="E170" s="536" t="s">
        <v>1470</v>
      </c>
      <c r="F170" s="15" t="s">
        <v>1098</v>
      </c>
      <c r="G170" s="15" t="s">
        <v>1471</v>
      </c>
      <c r="H170" s="7" t="s">
        <v>90</v>
      </c>
      <c r="I170" s="663" t="s">
        <v>1472</v>
      </c>
      <c r="J170" s="15" t="s">
        <v>154</v>
      </c>
      <c r="K170" s="147" t="s">
        <v>157</v>
      </c>
      <c r="L170" s="661" t="s">
        <v>382</v>
      </c>
      <c r="M170" s="693" t="s">
        <v>258</v>
      </c>
      <c r="N170" s="141" t="s">
        <v>1473</v>
      </c>
      <c r="O170" s="153" t="s">
        <v>1474</v>
      </c>
      <c r="P170" s="15" t="s">
        <v>124</v>
      </c>
      <c r="Q170" s="195" t="s">
        <v>1475</v>
      </c>
      <c r="R170" s="735" t="s">
        <v>100</v>
      </c>
      <c r="S170" s="752" t="s">
        <v>126</v>
      </c>
      <c r="T170" s="159" t="s">
        <v>127</v>
      </c>
      <c r="U170" s="141">
        <v>126</v>
      </c>
      <c r="V170" s="188">
        <v>44161</v>
      </c>
      <c r="W170" s="141" t="str">
        <f t="shared" si="78"/>
        <v>Termo de Abertura de Processo (TAP) nº 126, de 26/11/2020</v>
      </c>
      <c r="X170" s="30" t="s">
        <v>1476</v>
      </c>
      <c r="Y170" s="63" t="str">
        <f t="shared" si="77"/>
        <v xml:space="preserve">Realização da AIR; Realização da CP; ARR não obrigatória </v>
      </c>
      <c r="Z170" s="63" t="s">
        <v>104</v>
      </c>
      <c r="AA170" s="7"/>
      <c r="AB170" s="29"/>
      <c r="AC170" s="29"/>
      <c r="AE170" s="141" t="s">
        <v>105</v>
      </c>
      <c r="AF170" s="141" t="s">
        <v>106</v>
      </c>
      <c r="AG170" s="188">
        <v>44174</v>
      </c>
      <c r="AH170" s="141" t="str">
        <f t="shared" si="74"/>
        <v>REMAI de 09/12/2020</v>
      </c>
      <c r="AI170" s="30" t="s">
        <v>1477</v>
      </c>
      <c r="AJ170" s="63" t="s">
        <v>108</v>
      </c>
      <c r="AK170" s="30"/>
      <c r="AL170" s="11"/>
      <c r="AM170" s="10"/>
      <c r="AN170" s="10"/>
      <c r="AO170" s="10"/>
      <c r="AR170" s="11"/>
      <c r="AS170" s="10"/>
      <c r="AT170" s="10"/>
      <c r="AU170" s="10"/>
      <c r="AX170" s="63" t="s">
        <v>109</v>
      </c>
      <c r="AZ170" s="141" t="s">
        <v>110</v>
      </c>
      <c r="BA170" s="141">
        <v>989</v>
      </c>
      <c r="BB170" s="188">
        <v>44180</v>
      </c>
      <c r="BC170" s="188">
        <v>44195</v>
      </c>
      <c r="BD170" s="188">
        <v>44259</v>
      </c>
      <c r="BF170" s="7" t="str">
        <f t="shared" si="75"/>
        <v>Consulta Pública nº 989, de 15/12/2020</v>
      </c>
      <c r="BG170" s="134" t="s">
        <v>1478</v>
      </c>
      <c r="BH170" s="6"/>
      <c r="BJ170" s="10"/>
      <c r="BK170" s="10"/>
      <c r="BL170" s="10"/>
      <c r="BN170" s="4" t="str">
        <f t="shared" si="76"/>
        <v/>
      </c>
      <c r="BP170" s="8" t="s">
        <v>139</v>
      </c>
      <c r="BQ170" s="8">
        <v>769</v>
      </c>
      <c r="BR170" s="31">
        <v>44907</v>
      </c>
      <c r="BS170" s="31">
        <v>44909</v>
      </c>
      <c r="BT170" s="25" t="str">
        <f t="shared" si="65"/>
        <v>RDC nº 769, de 12/12/2022</v>
      </c>
      <c r="BU170" s="196" t="s">
        <v>1479</v>
      </c>
    </row>
    <row r="171" spans="1:73" s="4" customFormat="1" ht="177" customHeight="1" x14ac:dyDescent="0.3">
      <c r="A171" s="15" t="s">
        <v>1163</v>
      </c>
      <c r="B171" s="147" t="s">
        <v>1467</v>
      </c>
      <c r="C171" s="651" t="s">
        <v>1468</v>
      </c>
      <c r="D171" s="536" t="s">
        <v>1469</v>
      </c>
      <c r="E171" s="536" t="s">
        <v>1470</v>
      </c>
      <c r="F171" s="15" t="s">
        <v>1098</v>
      </c>
      <c r="G171" s="15" t="s">
        <v>1471</v>
      </c>
      <c r="H171" s="7" t="s">
        <v>90</v>
      </c>
      <c r="I171" s="663" t="s">
        <v>1480</v>
      </c>
      <c r="J171" s="15" t="s">
        <v>154</v>
      </c>
      <c r="K171" s="147" t="s">
        <v>157</v>
      </c>
      <c r="L171" s="661" t="s">
        <v>382</v>
      </c>
      <c r="M171" s="675" t="s">
        <v>209</v>
      </c>
      <c r="N171" s="141" t="s">
        <v>1481</v>
      </c>
      <c r="O171" s="141" t="s">
        <v>1482</v>
      </c>
      <c r="P171" s="7" t="s">
        <v>124</v>
      </c>
      <c r="Q171" s="195" t="s">
        <v>1475</v>
      </c>
      <c r="R171" s="736" t="s">
        <v>100</v>
      </c>
      <c r="S171" s="752" t="s">
        <v>212</v>
      </c>
      <c r="T171" s="172" t="s">
        <v>127</v>
      </c>
      <c r="U171" s="141">
        <v>75</v>
      </c>
      <c r="V171" s="188">
        <v>44869</v>
      </c>
      <c r="W171" s="140" t="str">
        <f>IF(U171="","",_xlfn.CONCAT(T171," nº ",U171,", ","de ",TEXT(V171,"dd/mm/aaaa")))</f>
        <v>Termo de Abertura de Processo (TAP) nº 75, de 04/11/2022</v>
      </c>
      <c r="X171" s="30" t="s">
        <v>1483</v>
      </c>
      <c r="Y171" s="63" t="str">
        <f t="shared" si="77"/>
        <v xml:space="preserve">Realização da AIR; Realização da CP; ARR não obrigatória </v>
      </c>
      <c r="Z171" s="7" t="s">
        <v>104</v>
      </c>
      <c r="AA171" s="7"/>
      <c r="AE171" s="9" t="s">
        <v>215</v>
      </c>
      <c r="AF171" s="146"/>
      <c r="AG171" s="188"/>
      <c r="AH171" s="141" t="str">
        <f>IF(AG171="","",_xlfn.CONCAT(AF171," ","de ",TEXT(AG171,"dd/mm/aaaa")))</f>
        <v/>
      </c>
      <c r="AI171" s="30"/>
      <c r="AJ171" s="63" t="s">
        <v>108</v>
      </c>
      <c r="AK171" s="30"/>
      <c r="AL171" s="11"/>
      <c r="AM171" s="10"/>
      <c r="AN171" s="10"/>
      <c r="AO171" s="10"/>
      <c r="AR171" s="11"/>
      <c r="AS171" s="10"/>
      <c r="AT171" s="10"/>
      <c r="AU171" s="10"/>
      <c r="AX171" s="8" t="s">
        <v>109</v>
      </c>
      <c r="AZ171" s="173" t="s">
        <v>216</v>
      </c>
      <c r="BA171" s="146"/>
      <c r="BB171" s="152"/>
      <c r="BC171" s="152"/>
      <c r="BD171" s="152"/>
      <c r="BF171" s="8" t="str">
        <f>IF(BA171="","",_xlfn.CONCAT("Consulta Pública"," nº ",BA171,", de ",TEXT(BB171,"dd/mm/aaaa")))</f>
        <v/>
      </c>
      <c r="BG171" s="134"/>
      <c r="BH171" s="6"/>
      <c r="BJ171" s="10"/>
      <c r="BK171" s="10"/>
      <c r="BL171" s="10"/>
      <c r="BN171" s="4" t="str">
        <f>IF(BI171="","",_xlfn.CONCAT("Consulta Pública"," nº ",BI171,", de ",TEXT(BJ171,"dd/mm/aaaa")))</f>
        <v/>
      </c>
      <c r="BQ171" s="8"/>
      <c r="BR171" s="31"/>
      <c r="BS171" s="31"/>
      <c r="BT171" s="25" t="str">
        <f>IF(BQ171="","",_xlfn.CONCAT(BP171," nº ",BQ171,", de ",TEXT(BR171,"dd/mm/aaaa")))</f>
        <v/>
      </c>
      <c r="BU171" s="22"/>
    </row>
    <row r="172" spans="1:73" s="4" customFormat="1" ht="177" customHeight="1" x14ac:dyDescent="0.3">
      <c r="A172" s="15" t="s">
        <v>1163</v>
      </c>
      <c r="B172" s="147" t="s">
        <v>1467</v>
      </c>
      <c r="C172" s="651" t="s">
        <v>1468</v>
      </c>
      <c r="D172" s="536" t="s">
        <v>1469</v>
      </c>
      <c r="E172" s="536" t="s">
        <v>1470</v>
      </c>
      <c r="F172" s="15" t="s">
        <v>1098</v>
      </c>
      <c r="G172" s="15" t="s">
        <v>1471</v>
      </c>
      <c r="H172" s="7" t="s">
        <v>90</v>
      </c>
      <c r="I172" s="663" t="s">
        <v>1480</v>
      </c>
      <c r="J172" s="15" t="s">
        <v>154</v>
      </c>
      <c r="K172" s="147" t="s">
        <v>157</v>
      </c>
      <c r="L172" s="661" t="s">
        <v>158</v>
      </c>
      <c r="M172" s="675" t="s">
        <v>284</v>
      </c>
      <c r="N172" s="141" t="s">
        <v>1484</v>
      </c>
      <c r="O172" s="141" t="s">
        <v>1485</v>
      </c>
      <c r="P172" s="7" t="s">
        <v>98</v>
      </c>
      <c r="Q172" s="171"/>
      <c r="R172" s="736" t="s">
        <v>100</v>
      </c>
      <c r="S172" s="752" t="s">
        <v>363</v>
      </c>
      <c r="T172" s="172" t="s">
        <v>127</v>
      </c>
      <c r="U172" s="141">
        <v>92</v>
      </c>
      <c r="V172" s="188">
        <v>45287</v>
      </c>
      <c r="W172" s="140" t="str">
        <f>IF(U172="","",_xlfn.CONCAT(T172," nº ",U172,", ","de ",TEXT(V172,"dd/mm/aaaa")))</f>
        <v>Termo de Abertura de Processo (TAP) nº 92, de 27/12/2023</v>
      </c>
      <c r="X172" s="30" t="s">
        <v>1486</v>
      </c>
      <c r="Y172" s="7" t="str">
        <f t="shared" si="77"/>
        <v xml:space="preserve">Dispensa da AIR; Realização da CP; ARR não obrigatória </v>
      </c>
      <c r="Z172" s="128" t="s">
        <v>192</v>
      </c>
      <c r="AA172" s="7" t="s">
        <v>306</v>
      </c>
      <c r="AB172" s="128" t="s">
        <v>299</v>
      </c>
      <c r="AC172" s="128"/>
      <c r="AE172" s="471"/>
      <c r="AF172" s="146"/>
      <c r="AG172" s="188"/>
      <c r="AH172" s="141" t="str">
        <f>IF(AG172="","",_xlfn.CONCAT(AF172," ","de ",TEXT(AG172,"dd/mm/aaaa")))</f>
        <v/>
      </c>
      <c r="AI172" s="30"/>
      <c r="AJ172" s="128" t="s">
        <v>108</v>
      </c>
      <c r="AK172" s="463"/>
      <c r="AL172" s="11"/>
      <c r="AM172" s="10"/>
      <c r="AN172" s="10"/>
      <c r="AO172" s="10"/>
      <c r="AR172" s="11"/>
      <c r="AS172" s="10"/>
      <c r="AT172" s="10"/>
      <c r="AU172" s="10"/>
      <c r="AX172" s="129" t="s">
        <v>109</v>
      </c>
      <c r="AZ172" s="173" t="s">
        <v>365</v>
      </c>
      <c r="BA172" s="146">
        <v>1224</v>
      </c>
      <c r="BB172" s="152">
        <v>45271</v>
      </c>
      <c r="BC172" s="152">
        <v>45280</v>
      </c>
      <c r="BD172" s="152">
        <v>45370</v>
      </c>
      <c r="BE172" s="8">
        <v>90</v>
      </c>
      <c r="BF172" s="8" t="str">
        <f>IF(BA172="","",_xlfn.CONCAT("Consulta Pública"," nº ",BA172,", de ",TEXT(BB172,"dd/mm/aaaa")))</f>
        <v>Consulta Pública nº 1224, de 11/12/2023</v>
      </c>
      <c r="BG172" s="134" t="s">
        <v>1487</v>
      </c>
      <c r="BH172" s="219"/>
      <c r="BJ172" s="10"/>
      <c r="BK172" s="10"/>
      <c r="BL172" s="10"/>
      <c r="BN172" s="4" t="str">
        <f>IF(BI172="","",_xlfn.CONCAT("Consulta Pública"," nº ",BI172,", de ",TEXT(BJ172,"dd/mm/aaaa")))</f>
        <v/>
      </c>
      <c r="BQ172" s="8"/>
      <c r="BR172" s="31"/>
      <c r="BS172" s="31"/>
      <c r="BT172" s="25" t="str">
        <f>IF(BQ172="","",_xlfn.CONCAT(BP172," nº ",BQ172,", de ",TEXT(BR172,"dd/mm/aaaa")))</f>
        <v/>
      </c>
      <c r="BU172" s="22"/>
    </row>
    <row r="173" spans="1:73" s="4" customFormat="1" ht="177" customHeight="1" thickBot="1" x14ac:dyDescent="0.35">
      <c r="A173" s="15" t="s">
        <v>1163</v>
      </c>
      <c r="B173" s="147" t="s">
        <v>1467</v>
      </c>
      <c r="C173" s="651" t="s">
        <v>1468</v>
      </c>
      <c r="D173" s="536" t="s">
        <v>1469</v>
      </c>
      <c r="E173" s="536" t="s">
        <v>1470</v>
      </c>
      <c r="F173" s="15" t="s">
        <v>1098</v>
      </c>
      <c r="G173" s="15" t="s">
        <v>1471</v>
      </c>
      <c r="H173" s="7" t="s">
        <v>90</v>
      </c>
      <c r="I173" s="662" t="s">
        <v>1488</v>
      </c>
      <c r="J173" s="15" t="s">
        <v>154</v>
      </c>
      <c r="K173" s="147" t="s">
        <v>157</v>
      </c>
      <c r="L173" s="683" t="s">
        <v>382</v>
      </c>
      <c r="M173" s="675" t="s">
        <v>95</v>
      </c>
      <c r="N173" s="7" t="s">
        <v>1489</v>
      </c>
      <c r="O173" s="141" t="s">
        <v>1490</v>
      </c>
      <c r="P173" s="7" t="s">
        <v>124</v>
      </c>
      <c r="Q173" s="195" t="s">
        <v>1475</v>
      </c>
      <c r="R173" s="736" t="s">
        <v>100</v>
      </c>
      <c r="S173" s="752" t="s">
        <v>126</v>
      </c>
      <c r="T173" s="172" t="s">
        <v>127</v>
      </c>
      <c r="U173" s="141">
        <v>95</v>
      </c>
      <c r="V173" s="188">
        <v>44923</v>
      </c>
      <c r="W173" s="140" t="str">
        <f>IF(U173="","",_xlfn.CONCAT(T173," nº ",U173,", ","de ",TEXT(V173,"dd/mm/aaaa")))</f>
        <v>Termo de Abertura de Processo (TAP) nº 95, de 28/12/2022</v>
      </c>
      <c r="X173" s="30" t="s">
        <v>1491</v>
      </c>
      <c r="Y173" s="7" t="str">
        <f t="shared" si="77"/>
        <v xml:space="preserve">Dispensa da AIR; Realização da CP; ARR não obrigatória </v>
      </c>
      <c r="Z173" s="128" t="s">
        <v>192</v>
      </c>
      <c r="AA173" s="7" t="s">
        <v>312</v>
      </c>
      <c r="AB173" s="128"/>
      <c r="AC173" s="128"/>
      <c r="AE173" s="471"/>
      <c r="AF173" s="146"/>
      <c r="AG173" s="188"/>
      <c r="AH173" s="141" t="str">
        <f>IF(AG173="","",_xlfn.CONCAT(AF173," ","de ",TEXT(AG173,"dd/mm/aaaa")))</f>
        <v/>
      </c>
      <c r="AI173" s="30"/>
      <c r="AJ173" s="128" t="s">
        <v>108</v>
      </c>
      <c r="AK173" s="463"/>
      <c r="AL173" s="11"/>
      <c r="AM173" s="10"/>
      <c r="AN173" s="10"/>
      <c r="AO173" s="10"/>
      <c r="AR173" s="11"/>
      <c r="AS173" s="10"/>
      <c r="AT173" s="10"/>
      <c r="AU173" s="10"/>
      <c r="AX173" s="129" t="s">
        <v>109</v>
      </c>
      <c r="AZ173" s="173" t="s">
        <v>110</v>
      </c>
      <c r="BA173" s="146">
        <v>1137</v>
      </c>
      <c r="BB173" s="152">
        <v>44922</v>
      </c>
      <c r="BC173" s="152">
        <v>44930</v>
      </c>
      <c r="BD173" s="152">
        <v>44991</v>
      </c>
      <c r="BE173" s="547">
        <v>60</v>
      </c>
      <c r="BF173" s="8" t="str">
        <f>IF(BA173="","",_xlfn.CONCAT("Consulta Pública"," nº ",BA173,", de ",TEXT(BB173,"dd/mm/aaaa")))</f>
        <v>Consulta Pública nº 1137, de 27/12/2022</v>
      </c>
      <c r="BG173" s="134" t="s">
        <v>1492</v>
      </c>
      <c r="BH173" s="219"/>
      <c r="BJ173" s="10"/>
      <c r="BK173" s="10"/>
      <c r="BL173" s="10"/>
      <c r="BN173" s="4" t="str">
        <f>IF(BI173="","",_xlfn.CONCAT("Consulta Pública"," nº ",BI173,", de ",TEXT(BJ173,"dd/mm/aaaa")))</f>
        <v/>
      </c>
      <c r="BP173" s="8" t="s">
        <v>139</v>
      </c>
      <c r="BQ173" s="8">
        <v>831</v>
      </c>
      <c r="BR173" s="31">
        <v>45266</v>
      </c>
      <c r="BS173" s="31">
        <v>45271</v>
      </c>
      <c r="BT173" s="25" t="str">
        <f>IF(BQ173="","",_xlfn.CONCAT(BP173," nº ",BQ173,", de ",TEXT(BR173,"dd/mm/aaaa")))</f>
        <v>RDC nº 831, de 06/12/2023</v>
      </c>
      <c r="BU173" s="196" t="s">
        <v>1493</v>
      </c>
    </row>
    <row r="174" spans="1:73" s="4" customFormat="1" ht="247.5" customHeight="1" thickBot="1" x14ac:dyDescent="0.35">
      <c r="A174" s="15" t="s">
        <v>1163</v>
      </c>
      <c r="B174" s="147" t="s">
        <v>1494</v>
      </c>
      <c r="C174" s="651" t="s">
        <v>1495</v>
      </c>
      <c r="D174" s="19" t="s">
        <v>1496</v>
      </c>
      <c r="E174" s="19" t="s">
        <v>1497</v>
      </c>
      <c r="F174" s="15" t="s">
        <v>1098</v>
      </c>
      <c r="G174" s="15" t="s">
        <v>1498</v>
      </c>
      <c r="H174" s="7" t="s">
        <v>90</v>
      </c>
      <c r="I174" s="663" t="s">
        <v>1499</v>
      </c>
      <c r="J174" s="15" t="s">
        <v>154</v>
      </c>
      <c r="K174" s="147" t="s">
        <v>157</v>
      </c>
      <c r="L174" s="680" t="s">
        <v>1325</v>
      </c>
      <c r="M174" s="683" t="s">
        <v>209</v>
      </c>
      <c r="N174" s="141" t="s">
        <v>1500</v>
      </c>
      <c r="O174" s="63" t="s">
        <v>1501</v>
      </c>
      <c r="P174" s="138" t="s">
        <v>124</v>
      </c>
      <c r="Q174" s="138" t="s">
        <v>1502</v>
      </c>
      <c r="R174" s="738" t="s">
        <v>100</v>
      </c>
      <c r="S174" s="734" t="s">
        <v>212</v>
      </c>
      <c r="T174" s="159" t="s">
        <v>127</v>
      </c>
      <c r="U174" s="161">
        <v>3</v>
      </c>
      <c r="V174" s="334">
        <v>44574</v>
      </c>
      <c r="W174" s="26" t="str">
        <f t="shared" si="78"/>
        <v>Termo de Abertura de Processo (TAP) nº 3, de 13/01/2022</v>
      </c>
      <c r="X174" s="28" t="s">
        <v>1503</v>
      </c>
      <c r="Y174" s="63" t="str">
        <f t="shared" si="77"/>
        <v xml:space="preserve">Realização da AIR; Realização da CP; ARR não obrigatória </v>
      </c>
      <c r="Z174" s="63" t="s">
        <v>104</v>
      </c>
      <c r="AA174" s="7"/>
      <c r="AB174" s="29"/>
      <c r="AC174" s="29"/>
      <c r="AE174" s="9" t="s">
        <v>215</v>
      </c>
      <c r="AF174" s="8"/>
      <c r="AG174" s="10"/>
      <c r="AH174" s="26" t="str">
        <f t="shared" si="74"/>
        <v/>
      </c>
      <c r="AI174" s="7"/>
      <c r="AJ174" s="63" t="s">
        <v>108</v>
      </c>
      <c r="AK174" s="2"/>
      <c r="AL174" s="359"/>
      <c r="AM174" s="10"/>
      <c r="AN174" s="10"/>
      <c r="AO174" s="10"/>
      <c r="AQ174" s="367"/>
      <c r="AR174" s="11"/>
      <c r="AS174" s="10"/>
      <c r="AT174" s="10"/>
      <c r="AU174" s="10"/>
      <c r="AX174" s="63" t="s">
        <v>109</v>
      </c>
      <c r="AZ174" s="6" t="s">
        <v>216</v>
      </c>
      <c r="BA174" s="8"/>
      <c r="BB174" s="31"/>
      <c r="BC174" s="31"/>
      <c r="BD174" s="31"/>
      <c r="BF174" s="7" t="str">
        <f t="shared" si="75"/>
        <v/>
      </c>
      <c r="BG174" s="26"/>
      <c r="BH174" s="6"/>
      <c r="BJ174" s="10"/>
      <c r="BK174" s="10"/>
      <c r="BL174" s="10"/>
      <c r="BN174" s="4" t="str">
        <f t="shared" si="76"/>
        <v/>
      </c>
      <c r="BQ174" s="8"/>
      <c r="BR174" s="31"/>
      <c r="BS174" s="31"/>
      <c r="BT174" s="25" t="str">
        <f t="shared" si="65"/>
        <v/>
      </c>
      <c r="BU174" s="22"/>
    </row>
    <row r="175" spans="1:73" s="4" customFormat="1" ht="247.5" customHeight="1" thickBot="1" x14ac:dyDescent="0.35">
      <c r="A175" s="15" t="s">
        <v>1163</v>
      </c>
      <c r="B175" s="147" t="s">
        <v>1494</v>
      </c>
      <c r="C175" s="651" t="s">
        <v>1495</v>
      </c>
      <c r="D175" s="19" t="s">
        <v>1496</v>
      </c>
      <c r="E175" s="19" t="s">
        <v>1497</v>
      </c>
      <c r="F175" s="15" t="s">
        <v>1098</v>
      </c>
      <c r="G175" s="15" t="s">
        <v>1498</v>
      </c>
      <c r="H175" s="7" t="s">
        <v>90</v>
      </c>
      <c r="I175" s="663" t="s">
        <v>1499</v>
      </c>
      <c r="J175" s="15" t="s">
        <v>154</v>
      </c>
      <c r="K175" s="147" t="s">
        <v>157</v>
      </c>
      <c r="L175" s="680" t="s">
        <v>1325</v>
      </c>
      <c r="M175" s="683" t="s">
        <v>209</v>
      </c>
      <c r="N175" s="141" t="s">
        <v>1504</v>
      </c>
      <c r="O175" s="63" t="s">
        <v>1505</v>
      </c>
      <c r="P175" s="159" t="s">
        <v>555</v>
      </c>
      <c r="Q175" s="138"/>
      <c r="R175" s="738" t="s">
        <v>555</v>
      </c>
      <c r="S175" s="738" t="s">
        <v>556</v>
      </c>
      <c r="T175" s="159" t="s">
        <v>127</v>
      </c>
      <c r="U175" s="161">
        <v>3</v>
      </c>
      <c r="V175" s="334">
        <v>44574</v>
      </c>
      <c r="W175" s="26" t="str">
        <f>IF(U175="","",_xlfn.CONCAT(T175," nº ",U175,", ","de ",TEXT(V175,"dd/mm/aaaa")))</f>
        <v>Termo de Abertura de Processo (TAP) nº 3, de 13/01/2022</v>
      </c>
      <c r="X175" s="30" t="s">
        <v>1503</v>
      </c>
      <c r="Y175" s="63" t="str">
        <f t="shared" si="77"/>
        <v>Fluxo específico de guia</v>
      </c>
      <c r="Z175" s="7"/>
      <c r="AA175" s="7"/>
      <c r="AE175" s="9"/>
      <c r="AF175" s="8"/>
      <c r="AG175" s="10"/>
      <c r="AH175" s="26" t="str">
        <f>IF(AG175="","",_xlfn.CONCAT(AF175," ","de ",TEXT(AG175,"dd/mm/aaaa")))</f>
        <v/>
      </c>
      <c r="AI175" s="7"/>
      <c r="AJ175" s="7"/>
      <c r="AK175" s="7"/>
      <c r="AL175" s="11"/>
      <c r="AM175" s="10"/>
      <c r="AN175" s="10"/>
      <c r="AO175" s="10"/>
      <c r="AR175" s="11"/>
      <c r="AS175" s="10"/>
      <c r="AT175" s="10"/>
      <c r="AU175" s="10"/>
      <c r="AZ175" s="6"/>
      <c r="BA175" s="8"/>
      <c r="BB175" s="31"/>
      <c r="BC175" s="31"/>
      <c r="BD175" s="31"/>
      <c r="BF175" s="8" t="str">
        <f>IF(BA175="","",_xlfn.CONCAT("Consulta Pública"," nº ",BA175,", de ",TEXT(BB175,"dd/mm/aaaa")))</f>
        <v/>
      </c>
      <c r="BG175" s="26"/>
      <c r="BH175" s="6"/>
      <c r="BJ175" s="10"/>
      <c r="BK175" s="10"/>
      <c r="BL175" s="10"/>
      <c r="BN175" s="4" t="str">
        <f>IF(BI175="","",_xlfn.CONCAT("Consulta Pública"," nº ",BI175,", de ",TEXT(BJ175,"dd/mm/aaaa")))</f>
        <v/>
      </c>
      <c r="BQ175" s="8"/>
      <c r="BR175" s="31"/>
      <c r="BS175" s="31"/>
      <c r="BT175" s="25" t="str">
        <f>IF(BQ175="","",_xlfn.CONCAT(BP175," nº ",BQ175,", de ",TEXT(BR175,"dd/mm/aaaa")))</f>
        <v/>
      </c>
      <c r="BU175" s="22"/>
    </row>
    <row r="176" spans="1:73" s="4" customFormat="1" ht="241.95" customHeight="1" x14ac:dyDescent="0.3">
      <c r="A176" s="15" t="s">
        <v>1163</v>
      </c>
      <c r="B176" s="147" t="s">
        <v>1506</v>
      </c>
      <c r="C176" s="651" t="s">
        <v>1507</v>
      </c>
      <c r="D176" s="19" t="s">
        <v>1508</v>
      </c>
      <c r="E176" s="19" t="s">
        <v>1509</v>
      </c>
      <c r="F176" s="15" t="s">
        <v>1098</v>
      </c>
      <c r="G176" s="15" t="s">
        <v>1510</v>
      </c>
      <c r="H176" s="141" t="s">
        <v>236</v>
      </c>
      <c r="I176" s="663" t="s">
        <v>1511</v>
      </c>
      <c r="J176" s="147" t="s">
        <v>154</v>
      </c>
      <c r="K176" s="147" t="s">
        <v>157</v>
      </c>
      <c r="L176" s="661" t="s">
        <v>382</v>
      </c>
      <c r="M176" s="693" t="s">
        <v>258</v>
      </c>
      <c r="N176" s="141" t="s">
        <v>1512</v>
      </c>
      <c r="O176" s="147" t="s">
        <v>1513</v>
      </c>
      <c r="P176" s="7" t="s">
        <v>124</v>
      </c>
      <c r="Q176" s="270" t="s">
        <v>1514</v>
      </c>
      <c r="R176" s="739" t="s">
        <v>100</v>
      </c>
      <c r="S176" s="752" t="s">
        <v>126</v>
      </c>
      <c r="T176" s="159" t="s">
        <v>279</v>
      </c>
      <c r="U176" s="141">
        <v>598</v>
      </c>
      <c r="V176" s="188">
        <v>40536</v>
      </c>
      <c r="W176" s="141" t="str">
        <f t="shared" si="78"/>
        <v>Portaria nº 598, de 24/12/2010</v>
      </c>
      <c r="X176" s="141" t="s">
        <v>280</v>
      </c>
      <c r="Y176" s="63" t="str">
        <f t="shared" si="77"/>
        <v xml:space="preserve">Realização da AIR; Realização da CP; ARR não obrigatória </v>
      </c>
      <c r="Z176" s="63" t="s">
        <v>104</v>
      </c>
      <c r="AA176" s="7"/>
      <c r="AE176" s="207" t="s">
        <v>105</v>
      </c>
      <c r="AF176" s="141" t="s">
        <v>106</v>
      </c>
      <c r="AG176" s="188">
        <v>43973</v>
      </c>
      <c r="AH176" s="141" t="str">
        <f t="shared" si="74"/>
        <v>REMAI de 22/05/2020</v>
      </c>
      <c r="AI176" s="30" t="s">
        <v>1515</v>
      </c>
      <c r="AJ176" s="63" t="s">
        <v>108</v>
      </c>
      <c r="AK176" s="30"/>
      <c r="AL176" s="11"/>
      <c r="AM176" s="10"/>
      <c r="AN176" s="10"/>
      <c r="AO176" s="10"/>
      <c r="AR176" s="11"/>
      <c r="AS176" s="10"/>
      <c r="AT176" s="10"/>
      <c r="AU176" s="10"/>
      <c r="AX176" s="63" t="s">
        <v>109</v>
      </c>
      <c r="AZ176" s="141" t="s">
        <v>110</v>
      </c>
      <c r="BA176" s="141">
        <v>116</v>
      </c>
      <c r="BB176" s="188">
        <v>40535</v>
      </c>
      <c r="BC176" s="188">
        <v>40546</v>
      </c>
      <c r="BD176" s="188">
        <v>40666</v>
      </c>
      <c r="BE176" s="188"/>
      <c r="BF176" s="146" t="str">
        <f t="shared" si="75"/>
        <v>Consulta Pública nº 116, de 23/12/2010</v>
      </c>
      <c r="BG176" s="210" t="s">
        <v>1516</v>
      </c>
      <c r="BH176" s="141" t="s">
        <v>110</v>
      </c>
      <c r="BI176" s="141">
        <v>817</v>
      </c>
      <c r="BJ176" s="188">
        <v>43983</v>
      </c>
      <c r="BK176" s="188">
        <v>43992</v>
      </c>
      <c r="BL176" s="188">
        <v>44081</v>
      </c>
      <c r="BN176" s="7" t="str">
        <f t="shared" si="76"/>
        <v>Consulta Pública nº 817, de 01/06/2020</v>
      </c>
      <c r="BO176" s="210" t="s">
        <v>1517</v>
      </c>
      <c r="BP176" s="8" t="s">
        <v>139</v>
      </c>
      <c r="BQ176" s="8">
        <v>770</v>
      </c>
      <c r="BR176" s="31">
        <v>44907</v>
      </c>
      <c r="BS176" s="31">
        <v>44909</v>
      </c>
      <c r="BT176" s="25" t="str">
        <f t="shared" si="65"/>
        <v>RDC nº 770, de 12/12/2022</v>
      </c>
      <c r="BU176" s="196" t="s">
        <v>1518</v>
      </c>
    </row>
    <row r="177" spans="1:73" s="4" customFormat="1" ht="241.95" customHeight="1" thickBot="1" x14ac:dyDescent="0.35">
      <c r="A177" s="15" t="s">
        <v>1163</v>
      </c>
      <c r="B177" s="147" t="s">
        <v>1506</v>
      </c>
      <c r="C177" s="651" t="s">
        <v>1507</v>
      </c>
      <c r="D177" s="19" t="s">
        <v>1508</v>
      </c>
      <c r="E177" s="19" t="s">
        <v>1509</v>
      </c>
      <c r="F177" s="15" t="s">
        <v>1098</v>
      </c>
      <c r="G177" s="15" t="s">
        <v>1510</v>
      </c>
      <c r="H177" s="141" t="s">
        <v>236</v>
      </c>
      <c r="I177" s="663" t="s">
        <v>1511</v>
      </c>
      <c r="J177" s="147" t="s">
        <v>154</v>
      </c>
      <c r="K177" s="147" t="s">
        <v>157</v>
      </c>
      <c r="L177" s="661" t="s">
        <v>382</v>
      </c>
      <c r="M177" s="693" t="s">
        <v>258</v>
      </c>
      <c r="N177" s="141" t="s">
        <v>1519</v>
      </c>
      <c r="O177" s="141" t="s">
        <v>1520</v>
      </c>
      <c r="P177" s="7" t="s">
        <v>98</v>
      </c>
      <c r="Q177" s="171"/>
      <c r="R177" s="739" t="s">
        <v>100</v>
      </c>
      <c r="S177" s="752" t="s">
        <v>126</v>
      </c>
      <c r="T177" s="159" t="s">
        <v>279</v>
      </c>
      <c r="U177" s="141">
        <v>598</v>
      </c>
      <c r="V177" s="188">
        <v>40536</v>
      </c>
      <c r="W177" s="141" t="str">
        <f t="shared" ref="W177" si="84">IF(U177="","",_xlfn.CONCAT(T177," nº ",U177,", ","de ",TEXT(V177,"dd/mm/aaaa")))</f>
        <v>Portaria nº 598, de 24/12/2010</v>
      </c>
      <c r="X177" s="141" t="s">
        <v>280</v>
      </c>
      <c r="Y177" s="63" t="str">
        <f t="shared" si="77"/>
        <v xml:space="preserve">Realização da AIR; Realização da CP; ARR não obrigatória </v>
      </c>
      <c r="Z177" s="63" t="s">
        <v>104</v>
      </c>
      <c r="AA177" s="7"/>
      <c r="AE177" s="207" t="s">
        <v>105</v>
      </c>
      <c r="AF177" s="141" t="s">
        <v>106</v>
      </c>
      <c r="AG177" s="188">
        <v>43973</v>
      </c>
      <c r="AH177" s="141" t="str">
        <f t="shared" ref="AH177" si="85">IF(AG177="","",_xlfn.CONCAT(AF177," ","de ",TEXT(AG177,"dd/mm/aaaa")))</f>
        <v>REMAI de 22/05/2020</v>
      </c>
      <c r="AI177" s="30" t="s">
        <v>1515</v>
      </c>
      <c r="AJ177" s="63" t="s">
        <v>108</v>
      </c>
      <c r="AK177" s="30"/>
      <c r="AL177" s="11"/>
      <c r="AM177" s="10"/>
      <c r="AN177" s="10"/>
      <c r="AO177" s="10"/>
      <c r="AR177" s="11"/>
      <c r="AS177" s="10"/>
      <c r="AT177" s="10"/>
      <c r="AU177" s="10"/>
      <c r="AX177" s="437" t="s">
        <v>109</v>
      </c>
      <c r="AY177" s="528"/>
      <c r="AZ177" s="352" t="s">
        <v>110</v>
      </c>
      <c r="BA177" s="352">
        <v>116</v>
      </c>
      <c r="BB177" s="363">
        <v>40535</v>
      </c>
      <c r="BC177" s="363">
        <v>40546</v>
      </c>
      <c r="BD177" s="363">
        <v>40666</v>
      </c>
      <c r="BE177" s="363"/>
      <c r="BF177" s="529" t="str">
        <f t="shared" ref="BF177" si="86">IF(BA177="","",_xlfn.CONCAT("Consulta Pública"," nº ",BA177,", de ",TEXT(BB177,"dd/mm/aaaa")))</f>
        <v>Consulta Pública nº 116, de 23/12/2010</v>
      </c>
      <c r="BG177" s="530" t="s">
        <v>1516</v>
      </c>
      <c r="BH177" s="352" t="s">
        <v>110</v>
      </c>
      <c r="BI177" s="352">
        <v>817</v>
      </c>
      <c r="BJ177" s="363">
        <v>43983</v>
      </c>
      <c r="BK177" s="363">
        <v>43992</v>
      </c>
      <c r="BL177" s="363">
        <v>44081</v>
      </c>
      <c r="BM177" s="528"/>
      <c r="BN177" s="456" t="str">
        <f t="shared" ref="BN177" si="87">IF(BI177="","",_xlfn.CONCAT("Consulta Pública"," nº ",BI177,", de ",TEXT(BJ177,"dd/mm/aaaa")))</f>
        <v>Consulta Pública nº 817, de 01/06/2020</v>
      </c>
      <c r="BO177" s="530" t="s">
        <v>1517</v>
      </c>
      <c r="BP177" s="8" t="s">
        <v>250</v>
      </c>
      <c r="BQ177" s="8">
        <v>200</v>
      </c>
      <c r="BR177" s="31">
        <v>44907</v>
      </c>
      <c r="BS177" s="31">
        <v>44909</v>
      </c>
      <c r="BT177" s="25" t="str">
        <f>IF(BQ177="","",_xlfn.CONCAT(BP177," nº ",BQ177,", de ",TEXT(BR177,"dd/mm/aaaa")))</f>
        <v>IN nº 200, de 12/12/2022</v>
      </c>
      <c r="BU177" s="196" t="s">
        <v>1521</v>
      </c>
    </row>
    <row r="178" spans="1:73" s="4" customFormat="1" ht="190.95" customHeight="1" thickBot="1" x14ac:dyDescent="0.35">
      <c r="A178" s="15" t="s">
        <v>1163</v>
      </c>
      <c r="B178" s="147" t="s">
        <v>1522</v>
      </c>
      <c r="C178" s="651" t="s">
        <v>1523</v>
      </c>
      <c r="D178" s="19" t="s">
        <v>1524</v>
      </c>
      <c r="E178" s="19" t="s">
        <v>1525</v>
      </c>
      <c r="F178" s="15" t="s">
        <v>1098</v>
      </c>
      <c r="G178" s="15" t="s">
        <v>1526</v>
      </c>
      <c r="H178" s="141" t="s">
        <v>90</v>
      </c>
      <c r="I178" s="677" t="s">
        <v>1527</v>
      </c>
      <c r="J178" s="15" t="s">
        <v>154</v>
      </c>
      <c r="K178" s="147" t="s">
        <v>157</v>
      </c>
      <c r="L178" s="697" t="s">
        <v>158</v>
      </c>
      <c r="M178" s="683" t="s">
        <v>209</v>
      </c>
      <c r="N178" s="141" t="s">
        <v>1528</v>
      </c>
      <c r="O178" s="153" t="s">
        <v>1523</v>
      </c>
      <c r="P178" s="147" t="s">
        <v>124</v>
      </c>
      <c r="Q178" s="147" t="s">
        <v>1526</v>
      </c>
      <c r="R178" s="738" t="s">
        <v>100</v>
      </c>
      <c r="S178" s="734" t="s">
        <v>212</v>
      </c>
      <c r="T178" s="20" t="s">
        <v>127</v>
      </c>
      <c r="U178" s="7">
        <v>11</v>
      </c>
      <c r="V178" s="52">
        <v>44998</v>
      </c>
      <c r="W178" s="26" t="str">
        <f t="shared" si="78"/>
        <v>Termo de Abertura de Processo (TAP) nº 11, de 13/03/2023</v>
      </c>
      <c r="X178" s="30" t="s">
        <v>1529</v>
      </c>
      <c r="Y178" s="63" t="str">
        <f t="shared" si="77"/>
        <v xml:space="preserve">Realização da AIR; Realização da CP; ARR não obrigatória </v>
      </c>
      <c r="Z178" s="7" t="s">
        <v>104</v>
      </c>
      <c r="AA178" s="7"/>
      <c r="AB178" s="29"/>
      <c r="AC178" s="29"/>
      <c r="AE178" s="9" t="s">
        <v>215</v>
      </c>
      <c r="AF178" s="8"/>
      <c r="AG178" s="10"/>
      <c r="AH178" s="26" t="str">
        <f t="shared" si="74"/>
        <v/>
      </c>
      <c r="AI178" s="7"/>
      <c r="AJ178" s="7" t="s">
        <v>108</v>
      </c>
      <c r="AK178" s="7"/>
      <c r="AL178" s="11"/>
      <c r="AM178" s="10"/>
      <c r="AN178" s="10"/>
      <c r="AO178" s="10"/>
      <c r="AR178" s="11"/>
      <c r="AS178" s="10"/>
      <c r="AT178" s="10"/>
      <c r="AU178" s="10"/>
      <c r="AX178" s="8" t="s">
        <v>109</v>
      </c>
      <c r="AZ178" s="6"/>
      <c r="BA178" s="8"/>
      <c r="BB178" s="31"/>
      <c r="BC178" s="31"/>
      <c r="BD178" s="31"/>
      <c r="BF178" s="7" t="str">
        <f t="shared" si="75"/>
        <v/>
      </c>
      <c r="BG178" s="26"/>
      <c r="BH178" s="6"/>
      <c r="BJ178" s="10"/>
      <c r="BK178" s="10"/>
      <c r="BL178" s="10"/>
      <c r="BN178" s="4" t="str">
        <f t="shared" si="76"/>
        <v/>
      </c>
      <c r="BQ178" s="8"/>
      <c r="BR178" s="31"/>
      <c r="BS178" s="31"/>
      <c r="BT178" s="25" t="str">
        <f t="shared" si="65"/>
        <v/>
      </c>
      <c r="BU178" s="22"/>
    </row>
    <row r="179" spans="1:73" s="4" customFormat="1" ht="365.1" customHeight="1" thickBot="1" x14ac:dyDescent="0.35">
      <c r="A179" s="15" t="s">
        <v>1163</v>
      </c>
      <c r="B179" s="147" t="s">
        <v>1530</v>
      </c>
      <c r="C179" s="651" t="s">
        <v>1531</v>
      </c>
      <c r="D179" s="539" t="s">
        <v>1532</v>
      </c>
      <c r="E179" s="19" t="s">
        <v>1533</v>
      </c>
      <c r="F179" s="15" t="s">
        <v>1098</v>
      </c>
      <c r="G179" s="15" t="s">
        <v>1534</v>
      </c>
      <c r="H179" s="141" t="s">
        <v>90</v>
      </c>
      <c r="I179" s="663" t="s">
        <v>1535</v>
      </c>
      <c r="J179" s="147" t="s">
        <v>154</v>
      </c>
      <c r="K179" s="147" t="s">
        <v>157</v>
      </c>
      <c r="L179" s="697" t="s">
        <v>1170</v>
      </c>
      <c r="M179" s="660" t="s">
        <v>209</v>
      </c>
      <c r="N179" s="141" t="s">
        <v>1536</v>
      </c>
      <c r="O179" s="151" t="s">
        <v>1537</v>
      </c>
      <c r="P179" s="138" t="s">
        <v>124</v>
      </c>
      <c r="Q179" s="138" t="s">
        <v>1538</v>
      </c>
      <c r="R179" s="741" t="s">
        <v>100</v>
      </c>
      <c r="S179" s="752" t="s">
        <v>212</v>
      </c>
      <c r="T179" s="159" t="s">
        <v>127</v>
      </c>
      <c r="U179" s="138">
        <v>82</v>
      </c>
      <c r="V179" s="139">
        <v>44029</v>
      </c>
      <c r="W179" s="141" t="str">
        <f t="shared" si="78"/>
        <v>Termo de Abertura de Processo (TAP) nº 82, de 17/07/2020</v>
      </c>
      <c r="X179" s="30"/>
      <c r="Y179" s="63" t="str">
        <f t="shared" si="77"/>
        <v xml:space="preserve">Realização da AIR; Realização da CP; ARR não obrigatória </v>
      </c>
      <c r="Z179" s="63" t="s">
        <v>104</v>
      </c>
      <c r="AA179" s="7"/>
      <c r="AB179" s="29"/>
      <c r="AC179" s="29"/>
      <c r="AE179" s="345" t="s">
        <v>215</v>
      </c>
      <c r="AF179" s="351"/>
      <c r="AG179" s="354"/>
      <c r="AH179" s="26" t="str">
        <f t="shared" si="74"/>
        <v/>
      </c>
      <c r="AI179" s="7"/>
      <c r="AJ179" s="63" t="s">
        <v>108</v>
      </c>
      <c r="AK179" s="2"/>
      <c r="AL179" s="142" t="s">
        <v>1389</v>
      </c>
      <c r="AM179" s="10"/>
      <c r="AN179" s="10"/>
      <c r="AO179" s="10"/>
      <c r="AQ179" s="30" t="s">
        <v>1539</v>
      </c>
      <c r="AR179" s="11"/>
      <c r="AS179" s="10"/>
      <c r="AT179" s="10"/>
      <c r="AU179" s="10"/>
      <c r="AX179" s="63" t="s">
        <v>109</v>
      </c>
      <c r="AZ179" s="142" t="s">
        <v>216</v>
      </c>
      <c r="BA179" s="328"/>
      <c r="BB179" s="375"/>
      <c r="BC179" s="376"/>
      <c r="BD179" s="376"/>
      <c r="BF179" s="7" t="str">
        <f t="shared" si="75"/>
        <v/>
      </c>
      <c r="BG179" s="26"/>
      <c r="BH179" s="6"/>
      <c r="BJ179" s="10"/>
      <c r="BK179" s="10"/>
      <c r="BL179" s="10"/>
      <c r="BN179" s="4" t="str">
        <f t="shared" si="76"/>
        <v/>
      </c>
      <c r="BQ179" s="8"/>
      <c r="BR179" s="31"/>
      <c r="BS179" s="31"/>
      <c r="BT179" s="25" t="str">
        <f t="shared" si="65"/>
        <v/>
      </c>
      <c r="BU179" s="22"/>
    </row>
    <row r="180" spans="1:73" s="4" customFormat="1" ht="390" customHeight="1" thickBot="1" x14ac:dyDescent="0.35">
      <c r="A180" s="15" t="s">
        <v>1163</v>
      </c>
      <c r="B180" s="147" t="s">
        <v>1530</v>
      </c>
      <c r="C180" s="651" t="s">
        <v>1531</v>
      </c>
      <c r="D180" s="539" t="s">
        <v>1532</v>
      </c>
      <c r="E180" s="19" t="s">
        <v>1533</v>
      </c>
      <c r="F180" s="15" t="s">
        <v>1098</v>
      </c>
      <c r="G180" s="15" t="s">
        <v>1534</v>
      </c>
      <c r="H180" s="141" t="s">
        <v>90</v>
      </c>
      <c r="I180" s="663" t="s">
        <v>1540</v>
      </c>
      <c r="J180" s="15" t="s">
        <v>154</v>
      </c>
      <c r="K180" s="147" t="s">
        <v>157</v>
      </c>
      <c r="L180" s="697" t="s">
        <v>1170</v>
      </c>
      <c r="M180" s="693" t="s">
        <v>258</v>
      </c>
      <c r="N180" s="141" t="s">
        <v>1541</v>
      </c>
      <c r="O180" s="151" t="s">
        <v>1542</v>
      </c>
      <c r="P180" s="138" t="s">
        <v>124</v>
      </c>
      <c r="Q180" s="270" t="s">
        <v>1543</v>
      </c>
      <c r="R180" s="739" t="s">
        <v>100</v>
      </c>
      <c r="S180" s="752" t="s">
        <v>126</v>
      </c>
      <c r="T180" s="159" t="s">
        <v>127</v>
      </c>
      <c r="U180" s="138">
        <v>79</v>
      </c>
      <c r="V180" s="139">
        <v>44447</v>
      </c>
      <c r="W180" s="141" t="str">
        <f t="shared" si="78"/>
        <v>Termo de Abertura de Processo (TAP) nº 79, de 08/09/2021</v>
      </c>
      <c r="X180" s="307" t="s">
        <v>1544</v>
      </c>
      <c r="Y180" s="63" t="str">
        <f t="shared" si="77"/>
        <v xml:space="preserve">Dispensa da AIR; Realização da CP; ARR não obrigatória </v>
      </c>
      <c r="Z180" s="63" t="s">
        <v>192</v>
      </c>
      <c r="AA180" s="7" t="s">
        <v>525</v>
      </c>
      <c r="AB180" s="7"/>
      <c r="AC180" s="7"/>
      <c r="AD180" s="7" t="s">
        <v>1545</v>
      </c>
      <c r="AE180" s="345"/>
      <c r="AF180" s="351"/>
      <c r="AG180" s="354"/>
      <c r="AH180" s="26" t="str">
        <f t="shared" si="74"/>
        <v/>
      </c>
      <c r="AI180" s="7"/>
      <c r="AJ180" s="63" t="s">
        <v>108</v>
      </c>
      <c r="AK180" s="7"/>
      <c r="AL180" s="11"/>
      <c r="AM180" s="10"/>
      <c r="AN180" s="10"/>
      <c r="AO180" s="10"/>
      <c r="AR180" s="11"/>
      <c r="AS180" s="10"/>
      <c r="AT180" s="10"/>
      <c r="AU180" s="10"/>
      <c r="AX180" s="98" t="s">
        <v>109</v>
      </c>
      <c r="AY180" s="189"/>
      <c r="AZ180" s="142" t="s">
        <v>110</v>
      </c>
      <c r="BA180" s="353">
        <v>1053</v>
      </c>
      <c r="BB180" s="377">
        <v>44439</v>
      </c>
      <c r="BC180" s="377">
        <v>44454</v>
      </c>
      <c r="BD180" s="377">
        <v>44498</v>
      </c>
      <c r="BE180" s="146">
        <v>45</v>
      </c>
      <c r="BF180" s="141" t="str">
        <f t="shared" si="75"/>
        <v>Consulta Pública nº 1053, de 31/08/2021</v>
      </c>
      <c r="BG180" s="267" t="s">
        <v>1546</v>
      </c>
      <c r="BH180" s="173"/>
      <c r="BI180" s="189"/>
      <c r="BJ180" s="261"/>
      <c r="BK180" s="261"/>
      <c r="BL180" s="261"/>
      <c r="BM180" s="189"/>
      <c r="BN180" s="189" t="str">
        <f t="shared" si="76"/>
        <v/>
      </c>
      <c r="BO180" s="189"/>
      <c r="BP180" s="8" t="s">
        <v>139</v>
      </c>
      <c r="BQ180" s="8">
        <v>690</v>
      </c>
      <c r="BR180" s="31">
        <v>44694</v>
      </c>
      <c r="BS180" s="31">
        <v>44699</v>
      </c>
      <c r="BT180" s="25" t="str">
        <f t="shared" si="65"/>
        <v>RDC nº 690, de 13/05/2022</v>
      </c>
      <c r="BU180" s="196" t="s">
        <v>1547</v>
      </c>
    </row>
    <row r="181" spans="1:73" s="4" customFormat="1" ht="365.1" customHeight="1" thickBot="1" x14ac:dyDescent="0.35">
      <c r="A181" s="15" t="s">
        <v>1163</v>
      </c>
      <c r="B181" s="147" t="s">
        <v>1548</v>
      </c>
      <c r="C181" s="651" t="s">
        <v>1549</v>
      </c>
      <c r="D181" s="19" t="s">
        <v>1550</v>
      </c>
      <c r="E181" s="19" t="s">
        <v>1551</v>
      </c>
      <c r="F181" s="15" t="s">
        <v>1098</v>
      </c>
      <c r="G181" s="15" t="s">
        <v>1552</v>
      </c>
      <c r="H181" s="141" t="s">
        <v>90</v>
      </c>
      <c r="I181" s="676" t="s">
        <v>1553</v>
      </c>
      <c r="J181" s="147" t="s">
        <v>154</v>
      </c>
      <c r="K181" s="147" t="s">
        <v>157</v>
      </c>
      <c r="L181" s="697" t="s">
        <v>382</v>
      </c>
      <c r="M181" s="693" t="s">
        <v>209</v>
      </c>
      <c r="N181" s="141" t="s">
        <v>1554</v>
      </c>
      <c r="O181" s="155" t="s">
        <v>1555</v>
      </c>
      <c r="P181" s="15" t="s">
        <v>124</v>
      </c>
      <c r="Q181" s="149" t="s">
        <v>1552</v>
      </c>
      <c r="R181" s="738" t="s">
        <v>100</v>
      </c>
      <c r="S181" s="734" t="s">
        <v>212</v>
      </c>
      <c r="T181" s="159" t="s">
        <v>127</v>
      </c>
      <c r="U181" s="161">
        <v>77</v>
      </c>
      <c r="V181" s="334">
        <v>44872</v>
      </c>
      <c r="W181" s="26" t="str">
        <f t="shared" si="78"/>
        <v>Termo de Abertura de Processo (TAP) nº 77, de 07/11/2022</v>
      </c>
      <c r="X181" s="30" t="s">
        <v>1556</v>
      </c>
      <c r="Y181" s="63" t="str">
        <f t="shared" si="77"/>
        <v xml:space="preserve">Realização da AIR; Realização da CP; ARR não obrigatória </v>
      </c>
      <c r="Z181" s="2" t="s">
        <v>104</v>
      </c>
      <c r="AA181" s="7"/>
      <c r="AB181" s="29"/>
      <c r="AC181" s="29"/>
      <c r="AE181" s="347" t="s">
        <v>215</v>
      </c>
      <c r="AF181" s="8"/>
      <c r="AG181" s="10"/>
      <c r="AH181" s="26" t="str">
        <f t="shared" si="74"/>
        <v/>
      </c>
      <c r="AI181" s="7"/>
      <c r="AJ181" s="7" t="s">
        <v>108</v>
      </c>
      <c r="AK181" s="7"/>
      <c r="AL181" s="11"/>
      <c r="AM181" s="10"/>
      <c r="AN181" s="10"/>
      <c r="AO181" s="10"/>
      <c r="AR181" s="11"/>
      <c r="AS181" s="10"/>
      <c r="AT181" s="10"/>
      <c r="AU181" s="10"/>
      <c r="AX181" s="8" t="s">
        <v>109</v>
      </c>
      <c r="AZ181" s="6" t="s">
        <v>216</v>
      </c>
      <c r="BA181" s="8"/>
      <c r="BB181" s="31"/>
      <c r="BC181" s="31"/>
      <c r="BD181" s="31"/>
      <c r="BF181" s="7" t="str">
        <f t="shared" si="75"/>
        <v/>
      </c>
      <c r="BG181" s="26"/>
      <c r="BH181" s="6"/>
      <c r="BJ181" s="10"/>
      <c r="BK181" s="10"/>
      <c r="BL181" s="10"/>
      <c r="BN181" s="4" t="str">
        <f t="shared" si="76"/>
        <v/>
      </c>
      <c r="BQ181" s="8"/>
      <c r="BR181" s="31"/>
      <c r="BS181" s="31"/>
      <c r="BT181" s="25" t="str">
        <f t="shared" si="65"/>
        <v/>
      </c>
      <c r="BU181" s="22"/>
    </row>
    <row r="182" spans="1:73" s="4" customFormat="1" ht="390" customHeight="1" thickBot="1" x14ac:dyDescent="0.35">
      <c r="A182" s="63" t="s">
        <v>1163</v>
      </c>
      <c r="B182" s="151" t="s">
        <v>1557</v>
      </c>
      <c r="C182" s="648" t="s">
        <v>1558</v>
      </c>
      <c r="D182" s="86" t="s">
        <v>1559</v>
      </c>
      <c r="E182" s="86" t="s">
        <v>1560</v>
      </c>
      <c r="F182" s="63" t="s">
        <v>1098</v>
      </c>
      <c r="G182" s="63" t="s">
        <v>1561</v>
      </c>
      <c r="H182" s="151" t="s">
        <v>236</v>
      </c>
      <c r="I182" s="661" t="s">
        <v>1254</v>
      </c>
      <c r="J182" s="151" t="s">
        <v>154</v>
      </c>
      <c r="K182" s="147" t="s">
        <v>157</v>
      </c>
      <c r="L182" s="314" t="s">
        <v>1255</v>
      </c>
      <c r="M182" s="660" t="s">
        <v>238</v>
      </c>
      <c r="N182" s="151" t="s">
        <v>1562</v>
      </c>
      <c r="O182" s="151" t="s">
        <v>1563</v>
      </c>
      <c r="P182" s="151" t="s">
        <v>124</v>
      </c>
      <c r="Q182" s="151" t="s">
        <v>1564</v>
      </c>
      <c r="R182" s="738" t="s">
        <v>100</v>
      </c>
      <c r="S182" s="738" t="s">
        <v>126</v>
      </c>
      <c r="T182" s="151" t="s">
        <v>127</v>
      </c>
      <c r="U182" s="151">
        <v>11</v>
      </c>
      <c r="V182" s="183">
        <v>43573</v>
      </c>
      <c r="W182" s="151" t="str">
        <f t="shared" si="78"/>
        <v>Termo de Abertura de Processo (TAP) nº 11, de 18/04/2019</v>
      </c>
      <c r="X182" s="89" t="s">
        <v>1258</v>
      </c>
      <c r="Y182" s="63" t="str">
        <f t="shared" si="77"/>
        <v xml:space="preserve">Realização da AIR; Realização da CP; ARR não obrigatória </v>
      </c>
      <c r="Z182" s="63" t="s">
        <v>104</v>
      </c>
      <c r="AA182" s="63"/>
      <c r="AB182" s="104"/>
      <c r="AC182" s="104"/>
      <c r="AD182" s="87"/>
      <c r="AE182" s="151" t="s">
        <v>105</v>
      </c>
      <c r="AF182" s="151" t="s">
        <v>106</v>
      </c>
      <c r="AG182" s="183">
        <v>44076</v>
      </c>
      <c r="AH182" s="151" t="str">
        <f t="shared" si="74"/>
        <v>REMAI de 02/09/2020</v>
      </c>
      <c r="AI182" s="89" t="s">
        <v>1565</v>
      </c>
      <c r="AJ182" s="63" t="s">
        <v>108</v>
      </c>
      <c r="AK182" s="89"/>
      <c r="AL182" s="151" t="s">
        <v>1566</v>
      </c>
      <c r="AM182" s="244">
        <v>43633</v>
      </c>
      <c r="AN182" s="97"/>
      <c r="AO182" s="97"/>
      <c r="AP182" s="151" t="s">
        <v>1567</v>
      </c>
      <c r="AQ182" s="102" t="s">
        <v>1568</v>
      </c>
      <c r="AR182" s="96"/>
      <c r="AS182" s="97"/>
      <c r="AT182" s="97"/>
      <c r="AU182" s="97"/>
      <c r="AV182" s="87"/>
      <c r="AW182" s="87"/>
      <c r="AX182" s="63" t="s">
        <v>109</v>
      </c>
      <c r="AY182" s="87"/>
      <c r="AZ182" s="151" t="s">
        <v>110</v>
      </c>
      <c r="BA182" s="151">
        <v>932</v>
      </c>
      <c r="BB182" s="183">
        <v>44117</v>
      </c>
      <c r="BC182" s="183">
        <v>44134</v>
      </c>
      <c r="BD182" s="183">
        <v>44270</v>
      </c>
      <c r="BE182" s="87"/>
      <c r="BF182" s="63" t="str">
        <f t="shared" si="75"/>
        <v>Consulta Pública nº 932, de 13/10/2020</v>
      </c>
      <c r="BG182" s="102" t="s">
        <v>1569</v>
      </c>
      <c r="BH182" s="86"/>
      <c r="BI182" s="87"/>
      <c r="BJ182" s="97"/>
      <c r="BK182" s="97"/>
      <c r="BL182" s="97"/>
      <c r="BM182" s="87"/>
      <c r="BN182" s="87" t="str">
        <f t="shared" si="76"/>
        <v/>
      </c>
      <c r="BO182" s="87"/>
      <c r="BP182" s="62" t="s">
        <v>139</v>
      </c>
      <c r="BQ182" s="62">
        <v>753</v>
      </c>
      <c r="BR182" s="99">
        <v>44832</v>
      </c>
      <c r="BS182" s="99">
        <v>44839</v>
      </c>
      <c r="BT182" s="98" t="str">
        <f t="shared" si="65"/>
        <v>RDC nº 753, de 28/09/2022</v>
      </c>
      <c r="BU182" s="497" t="s">
        <v>1570</v>
      </c>
    </row>
    <row r="183" spans="1:73" s="4" customFormat="1" ht="380.1" customHeight="1" thickBot="1" x14ac:dyDescent="0.35">
      <c r="A183" s="15" t="s">
        <v>1163</v>
      </c>
      <c r="B183" s="147" t="s">
        <v>1557</v>
      </c>
      <c r="C183" s="651" t="s">
        <v>1558</v>
      </c>
      <c r="D183" s="19" t="s">
        <v>1559</v>
      </c>
      <c r="E183" s="19" t="s">
        <v>1560</v>
      </c>
      <c r="F183" s="15" t="s">
        <v>1098</v>
      </c>
      <c r="G183" s="15" t="s">
        <v>1561</v>
      </c>
      <c r="H183" s="141" t="s">
        <v>236</v>
      </c>
      <c r="I183" s="663" t="s">
        <v>1254</v>
      </c>
      <c r="J183" s="15" t="s">
        <v>154</v>
      </c>
      <c r="K183" s="147" t="s">
        <v>157</v>
      </c>
      <c r="L183" s="702" t="s">
        <v>1255</v>
      </c>
      <c r="M183" s="660" t="s">
        <v>238</v>
      </c>
      <c r="N183" s="141" t="s">
        <v>1571</v>
      </c>
      <c r="O183" s="155" t="s">
        <v>1572</v>
      </c>
      <c r="P183" s="147" t="s">
        <v>246</v>
      </c>
      <c r="Q183" s="120" t="s">
        <v>99</v>
      </c>
      <c r="R183" s="739" t="s">
        <v>100</v>
      </c>
      <c r="S183" s="752" t="s">
        <v>126</v>
      </c>
      <c r="T183" s="159" t="s">
        <v>127</v>
      </c>
      <c r="U183" s="138">
        <v>11</v>
      </c>
      <c r="V183" s="139">
        <v>43573</v>
      </c>
      <c r="W183" s="141" t="str">
        <f t="shared" si="78"/>
        <v>Termo de Abertura de Processo (TAP) nº 11, de 18/04/2019</v>
      </c>
      <c r="X183" s="30" t="s">
        <v>1258</v>
      </c>
      <c r="Y183" s="63" t="str">
        <f t="shared" si="77"/>
        <v xml:space="preserve">Realização da AIR; Realização da CP; ARR não obrigatória </v>
      </c>
      <c r="Z183" s="63" t="s">
        <v>104</v>
      </c>
      <c r="AA183" s="7"/>
      <c r="AE183" s="142" t="s">
        <v>105</v>
      </c>
      <c r="AF183" s="141" t="s">
        <v>106</v>
      </c>
      <c r="AG183" s="188">
        <v>44076</v>
      </c>
      <c r="AH183" s="141" t="str">
        <f t="shared" si="74"/>
        <v>REMAI de 02/09/2020</v>
      </c>
      <c r="AI183" s="30" t="s">
        <v>1565</v>
      </c>
      <c r="AJ183" s="63" t="s">
        <v>108</v>
      </c>
      <c r="AK183" s="30"/>
      <c r="AL183" s="11"/>
      <c r="AM183" s="10"/>
      <c r="AN183" s="10"/>
      <c r="AO183" s="10"/>
      <c r="AR183" s="11"/>
      <c r="AS183" s="10"/>
      <c r="AT183" s="10"/>
      <c r="AU183" s="10"/>
      <c r="AX183" s="63" t="s">
        <v>109</v>
      </c>
      <c r="AZ183" s="141" t="s">
        <v>110</v>
      </c>
      <c r="BA183" s="141">
        <v>931</v>
      </c>
      <c r="BB183" s="188">
        <v>44117</v>
      </c>
      <c r="BC183" s="188">
        <v>44134</v>
      </c>
      <c r="BD183" s="188">
        <v>44270</v>
      </c>
      <c r="BF183" s="8" t="str">
        <f t="shared" si="75"/>
        <v>Consulta Pública nº 931, de 13/10/2020</v>
      </c>
      <c r="BG183" s="134" t="s">
        <v>1573</v>
      </c>
      <c r="BH183" s="6"/>
      <c r="BJ183" s="10"/>
      <c r="BK183" s="10"/>
      <c r="BL183" s="10"/>
      <c r="BN183" s="4" t="str">
        <f t="shared" si="76"/>
        <v/>
      </c>
      <c r="BP183" s="8" t="s">
        <v>250</v>
      </c>
      <c r="BQ183" s="8">
        <v>184</v>
      </c>
      <c r="BR183" s="31">
        <v>44832</v>
      </c>
      <c r="BS183" s="31">
        <v>44839</v>
      </c>
      <c r="BT183" s="25" t="str">
        <f t="shared" si="65"/>
        <v>IN nº 184, de 28/09/2022</v>
      </c>
      <c r="BU183" s="405" t="s">
        <v>1574</v>
      </c>
    </row>
    <row r="184" spans="1:73" s="4" customFormat="1" ht="380.1" customHeight="1" x14ac:dyDescent="0.3">
      <c r="A184" s="15" t="s">
        <v>1163</v>
      </c>
      <c r="B184" s="459" t="s">
        <v>1575</v>
      </c>
      <c r="C184" s="654" t="s">
        <v>1576</v>
      </c>
      <c r="D184" s="437" t="s">
        <v>1577</v>
      </c>
      <c r="E184" s="63" t="s">
        <v>1578</v>
      </c>
      <c r="F184" s="63" t="s">
        <v>116</v>
      </c>
      <c r="G184" s="63" t="s">
        <v>1579</v>
      </c>
      <c r="H184" s="62" t="s">
        <v>451</v>
      </c>
      <c r="I184" s="662"/>
      <c r="J184" s="15" t="s">
        <v>154</v>
      </c>
      <c r="K184" s="147" t="s">
        <v>157</v>
      </c>
      <c r="L184" s="694" t="s">
        <v>1234</v>
      </c>
      <c r="M184" s="675"/>
      <c r="N184" s="141" t="s">
        <v>1580</v>
      </c>
      <c r="O184" s="141" t="s">
        <v>1581</v>
      </c>
      <c r="P184" s="141" t="s">
        <v>124</v>
      </c>
      <c r="Q184" s="122" t="s">
        <v>1582</v>
      </c>
      <c r="R184" s="739" t="s">
        <v>100</v>
      </c>
      <c r="S184" s="752" t="s">
        <v>457</v>
      </c>
      <c r="T184" s="172"/>
      <c r="U184" s="141"/>
      <c r="V184" s="188"/>
      <c r="W184" s="140" t="str">
        <f t="shared" ref="W184:W197" si="88">IF(U184="","",_xlfn.CONCAT(T184," nº ",U184,", ","de ",TEXT(V184,"dd/mm/aaaa")))</f>
        <v/>
      </c>
      <c r="X184" s="30"/>
      <c r="Y184" s="63" t="str">
        <f t="shared" si="77"/>
        <v/>
      </c>
      <c r="Z184" s="141"/>
      <c r="AA184" s="7"/>
      <c r="AE184" s="9"/>
      <c r="AF184" s="146"/>
      <c r="AG184" s="188"/>
      <c r="AH184" s="141" t="str">
        <f t="shared" ref="AH184:AH197" si="89">IF(AG184="","",_xlfn.CONCAT(AF184," ","de ",TEXT(AG184,"dd/mm/aaaa")))</f>
        <v/>
      </c>
      <c r="AI184" s="30"/>
      <c r="AJ184" s="30"/>
      <c r="AK184" s="30"/>
      <c r="AL184" s="11"/>
      <c r="AM184" s="10"/>
      <c r="AN184" s="10"/>
      <c r="AO184" s="10"/>
      <c r="AR184" s="11"/>
      <c r="AS184" s="10"/>
      <c r="AT184" s="10"/>
      <c r="AU184" s="10"/>
      <c r="AZ184" s="173"/>
      <c r="BA184" s="146"/>
      <c r="BB184" s="152"/>
      <c r="BC184" s="152"/>
      <c r="BD184" s="152"/>
      <c r="BF184" s="8" t="str">
        <f t="shared" ref="BF184:BF197" si="90">IF(BA184="","",_xlfn.CONCAT("Consulta Pública"," nº ",BA184,", de ",TEXT(BB184,"dd/mm/aaaa")))</f>
        <v/>
      </c>
      <c r="BG184" s="134"/>
      <c r="BH184" s="6"/>
      <c r="BJ184" s="10"/>
      <c r="BK184" s="10"/>
      <c r="BL184" s="10"/>
      <c r="BN184" s="4" t="str">
        <f t="shared" ref="BN184:BN197" si="91">IF(BI184="","",_xlfn.CONCAT("Consulta Pública"," nº ",BI184,", de ",TEXT(BJ184,"dd/mm/aaaa")))</f>
        <v/>
      </c>
      <c r="BQ184" s="8"/>
      <c r="BR184" s="31"/>
      <c r="BS184" s="31"/>
      <c r="BT184" s="25" t="str">
        <f t="shared" ref="BT184:BT197" si="92">IF(BQ184="","",_xlfn.CONCAT(BP184," nº ",BQ184,", de ",TEXT(BR184,"dd/mm/aaaa")))</f>
        <v/>
      </c>
      <c r="BU184" s="22"/>
    </row>
    <row r="185" spans="1:73" s="4" customFormat="1" ht="380.1" customHeight="1" thickBot="1" x14ac:dyDescent="0.35">
      <c r="A185" s="15" t="s">
        <v>1163</v>
      </c>
      <c r="B185" s="459" t="s">
        <v>1583</v>
      </c>
      <c r="C185" s="654" t="s">
        <v>1584</v>
      </c>
      <c r="D185" s="63" t="s">
        <v>1585</v>
      </c>
      <c r="E185" s="63" t="s">
        <v>1586</v>
      </c>
      <c r="F185" s="63" t="s">
        <v>116</v>
      </c>
      <c r="G185" s="437" t="s">
        <v>1587</v>
      </c>
      <c r="H185" s="62" t="s">
        <v>90</v>
      </c>
      <c r="I185" s="678" t="s">
        <v>1588</v>
      </c>
      <c r="J185" s="15" t="s">
        <v>154</v>
      </c>
      <c r="K185" s="147" t="s">
        <v>157</v>
      </c>
      <c r="L185" s="694" t="s">
        <v>1255</v>
      </c>
      <c r="M185" s="675" t="s">
        <v>238</v>
      </c>
      <c r="N185" s="141" t="s">
        <v>1589</v>
      </c>
      <c r="O185" s="141" t="s">
        <v>1590</v>
      </c>
      <c r="P185" s="141" t="s">
        <v>555</v>
      </c>
      <c r="Q185" s="122"/>
      <c r="R185" s="742" t="s">
        <v>555</v>
      </c>
      <c r="S185" s="738" t="s">
        <v>556</v>
      </c>
      <c r="T185" s="20" t="s">
        <v>127</v>
      </c>
      <c r="U185" s="7">
        <v>4</v>
      </c>
      <c r="V185" s="52">
        <v>43859</v>
      </c>
      <c r="W185" s="215" t="str">
        <f t="shared" si="88"/>
        <v>Termo de Abertura de Processo (TAP) nº 4, de 29/01/2020</v>
      </c>
      <c r="X185" s="30" t="s">
        <v>1591</v>
      </c>
      <c r="Y185" s="63" t="str">
        <f t="shared" si="77"/>
        <v>Fluxo específico de guia</v>
      </c>
      <c r="Z185" s="7"/>
      <c r="AA185" s="7"/>
      <c r="AE185" s="9"/>
      <c r="AF185" s="146"/>
      <c r="AG185" s="188"/>
      <c r="AH185" s="141" t="str">
        <f t="shared" si="89"/>
        <v/>
      </c>
      <c r="AI185" s="30"/>
      <c r="AJ185" s="30"/>
      <c r="AK185" s="30"/>
      <c r="AL185" s="11" t="s">
        <v>1592</v>
      </c>
      <c r="AM185" s="52">
        <v>44021</v>
      </c>
      <c r="AN185" s="52">
        <v>44025</v>
      </c>
      <c r="AO185" s="52">
        <v>44085</v>
      </c>
      <c r="AP185" s="7" t="s">
        <v>1593</v>
      </c>
      <c r="AQ185" s="344" t="s">
        <v>1594</v>
      </c>
      <c r="AR185" s="11" t="s">
        <v>1592</v>
      </c>
      <c r="AS185" s="52">
        <v>44494</v>
      </c>
      <c r="AT185" s="52">
        <v>44495</v>
      </c>
      <c r="AU185" s="52">
        <v>44554</v>
      </c>
      <c r="AV185" s="7" t="s">
        <v>1595</v>
      </c>
      <c r="AW185" s="30" t="s">
        <v>1596</v>
      </c>
      <c r="AZ185" s="173"/>
      <c r="BA185" s="146"/>
      <c r="BB185" s="152"/>
      <c r="BC185" s="152"/>
      <c r="BD185" s="152"/>
      <c r="BF185" s="8" t="str">
        <f t="shared" si="90"/>
        <v/>
      </c>
      <c r="BG185" s="134"/>
      <c r="BH185" s="6"/>
      <c r="BJ185" s="10"/>
      <c r="BK185" s="10"/>
      <c r="BL185" s="10"/>
      <c r="BN185" s="4" t="str">
        <f t="shared" si="91"/>
        <v/>
      </c>
      <c r="BQ185" s="8"/>
      <c r="BR185" s="31"/>
      <c r="BS185" s="31"/>
      <c r="BT185" s="25" t="str">
        <f t="shared" si="92"/>
        <v/>
      </c>
      <c r="BU185" s="22"/>
    </row>
    <row r="186" spans="1:73" s="4" customFormat="1" ht="380.1" customHeight="1" x14ac:dyDescent="0.3">
      <c r="A186" s="15" t="s">
        <v>1163</v>
      </c>
      <c r="B186" s="459" t="s">
        <v>1597</v>
      </c>
      <c r="C186" s="654" t="s">
        <v>1598</v>
      </c>
      <c r="D186" s="55" t="s">
        <v>1599</v>
      </c>
      <c r="E186" s="63" t="s">
        <v>1600</v>
      </c>
      <c r="F186" s="63" t="s">
        <v>116</v>
      </c>
      <c r="G186" s="63" t="s">
        <v>1601</v>
      </c>
      <c r="H186" s="62" t="s">
        <v>451</v>
      </c>
      <c r="I186" s="662"/>
      <c r="J186" s="15" t="s">
        <v>154</v>
      </c>
      <c r="K186" s="147" t="s">
        <v>157</v>
      </c>
      <c r="L186" s="694" t="s">
        <v>1255</v>
      </c>
      <c r="M186" s="725"/>
      <c r="N186" s="141" t="s">
        <v>1602</v>
      </c>
      <c r="O186" s="141" t="s">
        <v>1598</v>
      </c>
      <c r="P186" s="141" t="s">
        <v>555</v>
      </c>
      <c r="Q186" s="122"/>
      <c r="R186" s="739" t="s">
        <v>555</v>
      </c>
      <c r="S186" s="752" t="s">
        <v>457</v>
      </c>
      <c r="T186" s="172"/>
      <c r="U186" s="141"/>
      <c r="V186" s="188"/>
      <c r="W186" s="140" t="str">
        <f t="shared" si="88"/>
        <v/>
      </c>
      <c r="X186" s="30"/>
      <c r="Y186" s="63" t="str">
        <f t="shared" si="77"/>
        <v>Fluxo específico de guia</v>
      </c>
      <c r="Z186" s="141"/>
      <c r="AA186" s="7"/>
      <c r="AE186" s="9"/>
      <c r="AF186" s="146"/>
      <c r="AG186" s="188"/>
      <c r="AH186" s="141" t="str">
        <f t="shared" si="89"/>
        <v/>
      </c>
      <c r="AI186" s="30"/>
      <c r="AJ186" s="30"/>
      <c r="AK186" s="30"/>
      <c r="AL186" s="11"/>
      <c r="AM186" s="10"/>
      <c r="AN186" s="10"/>
      <c r="AO186" s="10"/>
      <c r="AR186" s="11"/>
      <c r="AS186" s="10"/>
      <c r="AT186" s="10"/>
      <c r="AU186" s="10"/>
      <c r="AZ186" s="173"/>
      <c r="BA186" s="146"/>
      <c r="BB186" s="152"/>
      <c r="BC186" s="152"/>
      <c r="BD186" s="152"/>
      <c r="BF186" s="8" t="str">
        <f t="shared" si="90"/>
        <v/>
      </c>
      <c r="BG186" s="134"/>
      <c r="BH186" s="6"/>
      <c r="BJ186" s="10"/>
      <c r="BK186" s="10"/>
      <c r="BL186" s="10"/>
      <c r="BN186" s="4" t="str">
        <f t="shared" si="91"/>
        <v/>
      </c>
      <c r="BQ186" s="8"/>
      <c r="BR186" s="31"/>
      <c r="BS186" s="31"/>
      <c r="BT186" s="25" t="str">
        <f t="shared" si="92"/>
        <v/>
      </c>
      <c r="BU186" s="22"/>
    </row>
    <row r="187" spans="1:73" s="4" customFormat="1" ht="380.1" customHeight="1" x14ac:dyDescent="0.3">
      <c r="A187" s="15" t="s">
        <v>1163</v>
      </c>
      <c r="B187" s="459" t="s">
        <v>1603</v>
      </c>
      <c r="C187" s="655" t="s">
        <v>1604</v>
      </c>
      <c r="D187" s="63" t="s">
        <v>1605</v>
      </c>
      <c r="E187" s="437" t="s">
        <v>1606</v>
      </c>
      <c r="F187" s="63" t="s">
        <v>335</v>
      </c>
      <c r="G187" s="437" t="s">
        <v>1607</v>
      </c>
      <c r="H187" s="63" t="s">
        <v>90</v>
      </c>
      <c r="I187" s="662" t="s">
        <v>1608</v>
      </c>
      <c r="J187" s="15" t="s">
        <v>154</v>
      </c>
      <c r="K187" s="147" t="s">
        <v>157</v>
      </c>
      <c r="L187" s="704" t="s">
        <v>158</v>
      </c>
      <c r="M187" s="660" t="s">
        <v>284</v>
      </c>
      <c r="N187" s="56" t="s">
        <v>1609</v>
      </c>
      <c r="O187" s="15" t="s">
        <v>1610</v>
      </c>
      <c r="P187" s="15" t="s">
        <v>124</v>
      </c>
      <c r="Q187" s="15" t="s">
        <v>1611</v>
      </c>
      <c r="R187" s="742" t="s">
        <v>100</v>
      </c>
      <c r="S187" s="742" t="s">
        <v>101</v>
      </c>
      <c r="T187" s="20" t="s">
        <v>127</v>
      </c>
      <c r="U187" s="7">
        <v>109</v>
      </c>
      <c r="V187" s="52">
        <v>44518</v>
      </c>
      <c r="W187" s="215" t="str">
        <f t="shared" si="88"/>
        <v>Termo de Abertura de Processo (TAP) nº 109, de 18/11/2021</v>
      </c>
      <c r="X187" s="30" t="s">
        <v>1612</v>
      </c>
      <c r="Y187" s="63" t="str">
        <f t="shared" si="77"/>
        <v xml:space="preserve">Dispensa da AIR; Realização da CP; ARR não obrigatória </v>
      </c>
      <c r="Z187" s="63" t="s">
        <v>192</v>
      </c>
      <c r="AA187" s="7" t="s">
        <v>306</v>
      </c>
      <c r="AB187" s="7"/>
      <c r="AC187" s="7"/>
      <c r="AE187" s="9"/>
      <c r="AF187" s="146"/>
      <c r="AG187" s="188"/>
      <c r="AH187" s="141" t="str">
        <f t="shared" si="89"/>
        <v/>
      </c>
      <c r="AI187" s="30"/>
      <c r="AJ187" s="63" t="s">
        <v>108</v>
      </c>
      <c r="AK187" s="30"/>
      <c r="AL187" s="11"/>
      <c r="AM187" s="10"/>
      <c r="AN187" s="10"/>
      <c r="AO187" s="10"/>
      <c r="AR187" s="11"/>
      <c r="AS187" s="10"/>
      <c r="AT187" s="10"/>
      <c r="AU187" s="10"/>
      <c r="AX187" s="98" t="s">
        <v>109</v>
      </c>
      <c r="AZ187" s="6" t="s">
        <v>110</v>
      </c>
      <c r="BA187" s="146">
        <v>1092</v>
      </c>
      <c r="BB187" s="152">
        <v>44684</v>
      </c>
      <c r="BC187" s="152">
        <v>44692</v>
      </c>
      <c r="BD187" s="152">
        <v>44737</v>
      </c>
      <c r="BE187" s="8">
        <v>45</v>
      </c>
      <c r="BF187" s="8" t="str">
        <f t="shared" si="90"/>
        <v>Consulta Pública nº 1092, de 03/05/2022</v>
      </c>
      <c r="BG187" s="134" t="s">
        <v>1613</v>
      </c>
      <c r="BH187" s="6"/>
      <c r="BJ187" s="10"/>
      <c r="BK187" s="10"/>
      <c r="BL187" s="10"/>
      <c r="BN187" s="4" t="str">
        <f t="shared" si="91"/>
        <v/>
      </c>
      <c r="BQ187" s="8"/>
      <c r="BR187" s="31"/>
      <c r="BS187" s="31"/>
      <c r="BT187" s="25" t="str">
        <f t="shared" si="92"/>
        <v/>
      </c>
      <c r="BU187" s="22"/>
    </row>
    <row r="188" spans="1:73" s="4" customFormat="1" ht="380.1" customHeight="1" x14ac:dyDescent="0.3">
      <c r="A188" s="15" t="s">
        <v>1163</v>
      </c>
      <c r="B188" s="459" t="s">
        <v>1614</v>
      </c>
      <c r="C188" s="655" t="s">
        <v>1615</v>
      </c>
      <c r="D188" s="437" t="s">
        <v>1616</v>
      </c>
      <c r="E188" s="437" t="s">
        <v>1617</v>
      </c>
      <c r="F188" s="437" t="s">
        <v>116</v>
      </c>
      <c r="G188" s="437" t="s">
        <v>1618</v>
      </c>
      <c r="H188" s="437" t="s">
        <v>90</v>
      </c>
      <c r="I188" s="663" t="s">
        <v>1619</v>
      </c>
      <c r="J188" s="15" t="s">
        <v>154</v>
      </c>
      <c r="K188" s="147" t="s">
        <v>157</v>
      </c>
      <c r="L188" s="683" t="s">
        <v>158</v>
      </c>
      <c r="M188" s="683" t="s">
        <v>95</v>
      </c>
      <c r="N188" s="141" t="s">
        <v>1620</v>
      </c>
      <c r="O188" s="141" t="s">
        <v>1615</v>
      </c>
      <c r="P188" s="15" t="s">
        <v>98</v>
      </c>
      <c r="Q188" s="122"/>
      <c r="R188" s="742" t="s">
        <v>100</v>
      </c>
      <c r="S188" s="742" t="s">
        <v>262</v>
      </c>
      <c r="T188" s="172" t="s">
        <v>127</v>
      </c>
      <c r="U188" s="7">
        <v>107</v>
      </c>
      <c r="V188" s="52">
        <v>44517</v>
      </c>
      <c r="W188" s="215" t="str">
        <f t="shared" si="88"/>
        <v>Termo de Abertura de Processo (TAP) nº 107, de 17/11/2021</v>
      </c>
      <c r="X188" s="30" t="s">
        <v>1621</v>
      </c>
      <c r="Y188" s="63" t="str">
        <f t="shared" si="77"/>
        <v xml:space="preserve">Dispensa da AIR; Realização da CP; ARR não obrigatória </v>
      </c>
      <c r="Z188" s="63" t="s">
        <v>192</v>
      </c>
      <c r="AA188" s="7" t="s">
        <v>525</v>
      </c>
      <c r="AB188" s="7"/>
      <c r="AC188" s="7"/>
      <c r="AD188" s="8" t="s">
        <v>1622</v>
      </c>
      <c r="AE188" s="9"/>
      <c r="AF188" s="146"/>
      <c r="AG188" s="188"/>
      <c r="AH188" s="141" t="str">
        <f t="shared" si="89"/>
        <v/>
      </c>
      <c r="AI188" s="30"/>
      <c r="AJ188" s="63" t="s">
        <v>108</v>
      </c>
      <c r="AK188" s="30"/>
      <c r="AL188" s="11"/>
      <c r="AM188" s="10"/>
      <c r="AN188" s="10"/>
      <c r="AO188" s="10"/>
      <c r="AR188" s="11"/>
      <c r="AS188" s="10"/>
      <c r="AT188" s="10"/>
      <c r="AU188" s="10"/>
      <c r="AX188" s="62" t="s">
        <v>109</v>
      </c>
      <c r="AZ188" s="7" t="s">
        <v>110</v>
      </c>
      <c r="BA188" s="146">
        <v>1108</v>
      </c>
      <c r="BB188" s="152">
        <v>44791</v>
      </c>
      <c r="BC188" s="152">
        <v>44804</v>
      </c>
      <c r="BD188" s="152">
        <v>44879</v>
      </c>
      <c r="BE188" s="8">
        <v>75</v>
      </c>
      <c r="BF188" s="8" t="str">
        <f t="shared" si="90"/>
        <v>Consulta Pública nº 1108, de 18/08/2022</v>
      </c>
      <c r="BG188" s="134" t="s">
        <v>1623</v>
      </c>
      <c r="BH188" s="6"/>
      <c r="BJ188" s="10"/>
      <c r="BK188" s="10"/>
      <c r="BL188" s="10"/>
      <c r="BN188" s="4" t="str">
        <f t="shared" si="91"/>
        <v/>
      </c>
      <c r="BQ188" s="8"/>
      <c r="BR188" s="31"/>
      <c r="BS188" s="31"/>
      <c r="BT188" s="25" t="str">
        <f t="shared" si="92"/>
        <v/>
      </c>
      <c r="BU188" s="22"/>
    </row>
    <row r="189" spans="1:73" s="4" customFormat="1" ht="380.1" customHeight="1" x14ac:dyDescent="0.3">
      <c r="A189" s="15" t="s">
        <v>1163</v>
      </c>
      <c r="B189" s="459" t="s">
        <v>1614</v>
      </c>
      <c r="C189" s="655" t="s">
        <v>1615</v>
      </c>
      <c r="D189" s="437" t="s">
        <v>1616</v>
      </c>
      <c r="E189" s="437" t="s">
        <v>1617</v>
      </c>
      <c r="F189" s="437" t="s">
        <v>116</v>
      </c>
      <c r="G189" s="437" t="s">
        <v>1618</v>
      </c>
      <c r="H189" s="437" t="s">
        <v>90</v>
      </c>
      <c r="I189" s="663" t="s">
        <v>1624</v>
      </c>
      <c r="J189" s="15" t="s">
        <v>154</v>
      </c>
      <c r="K189" s="147" t="s">
        <v>161</v>
      </c>
      <c r="L189" s="683" t="s">
        <v>162</v>
      </c>
      <c r="M189" s="675" t="s">
        <v>238</v>
      </c>
      <c r="N189" s="141" t="s">
        <v>1625</v>
      </c>
      <c r="O189" s="15" t="s">
        <v>1626</v>
      </c>
      <c r="P189" s="7" t="s">
        <v>98</v>
      </c>
      <c r="Q189" s="122"/>
      <c r="R189" s="737" t="s">
        <v>100</v>
      </c>
      <c r="S189" s="749" t="s">
        <v>126</v>
      </c>
      <c r="T189" s="172" t="s">
        <v>127</v>
      </c>
      <c r="U189" s="7">
        <v>15</v>
      </c>
      <c r="V189" s="52">
        <v>44608</v>
      </c>
      <c r="W189" s="26" t="str">
        <f>IF(U189="","",_xlfn.CONCAT(T189," nº ",U189,", ","de ",TEXT(V189,"dd/mm/aaaa")))</f>
        <v>Termo de Abertura de Processo (TAP) nº 15, de 16/02/2022</v>
      </c>
      <c r="X189" s="30" t="s">
        <v>1621</v>
      </c>
      <c r="Y189" s="63" t="str">
        <f t="shared" si="77"/>
        <v xml:space="preserve">Dispensa da AIR; Dispensa da CP; Dispensa da ARR </v>
      </c>
      <c r="Z189" s="63" t="s">
        <v>192</v>
      </c>
      <c r="AA189" s="7" t="s">
        <v>131</v>
      </c>
      <c r="AB189" s="8"/>
      <c r="AC189" s="8"/>
      <c r="AD189" s="8"/>
      <c r="AE189" s="9"/>
      <c r="AF189" s="146"/>
      <c r="AG189" s="188"/>
      <c r="AH189" s="141" t="str">
        <f>IF(AG189="","",_xlfn.CONCAT(AF189," ","de ",TEXT(AG189,"dd/mm/aaaa")))</f>
        <v/>
      </c>
      <c r="AI189" s="30"/>
      <c r="AJ189" s="25" t="s">
        <v>1315</v>
      </c>
      <c r="AK189" s="25" t="s">
        <v>1627</v>
      </c>
      <c r="AL189" s="11"/>
      <c r="AM189" s="10"/>
      <c r="AN189" s="10"/>
      <c r="AO189" s="10"/>
      <c r="AR189" s="11"/>
      <c r="AS189" s="10"/>
      <c r="AT189" s="10"/>
      <c r="AU189" s="10"/>
      <c r="AX189" s="98" t="s">
        <v>130</v>
      </c>
      <c r="AY189" s="8" t="s">
        <v>131</v>
      </c>
      <c r="AZ189" s="6"/>
      <c r="BA189" s="146"/>
      <c r="BB189" s="152"/>
      <c r="BC189" s="152"/>
      <c r="BD189" s="152"/>
      <c r="BF189" s="8" t="str">
        <f>IF(BA189="","",_xlfn.CONCAT("Consulta Pública"," nº ",BA189,", de ",TEXT(BB189,"dd/mm/aaaa")))</f>
        <v/>
      </c>
      <c r="BG189" s="134"/>
      <c r="BH189" s="6"/>
      <c r="BJ189" s="10"/>
      <c r="BK189" s="10"/>
      <c r="BL189" s="10"/>
      <c r="BN189" s="4" t="str">
        <f>IF(BI189="","",_xlfn.CONCAT("Consulta Pública"," nº ",BI189,", de ",TEXT(BJ189,"dd/mm/aaaa")))</f>
        <v/>
      </c>
      <c r="BP189" s="8" t="s">
        <v>139</v>
      </c>
      <c r="BQ189" s="8">
        <v>601</v>
      </c>
      <c r="BR189" s="31">
        <v>44601</v>
      </c>
      <c r="BS189" s="31">
        <v>44608</v>
      </c>
      <c r="BT189" s="25" t="str">
        <f>IF(BQ189="","",_xlfn.CONCAT(BP189," nº ",BQ189,", de ",TEXT(BR189,"dd/mm/aaaa")))</f>
        <v>RDC nº 601, de 09/02/2022</v>
      </c>
      <c r="BU189" s="196" t="s">
        <v>1628</v>
      </c>
    </row>
    <row r="190" spans="1:73" s="4" customFormat="1" ht="380.1" customHeight="1" x14ac:dyDescent="0.3">
      <c r="A190" s="15" t="s">
        <v>1163</v>
      </c>
      <c r="B190" s="459" t="s">
        <v>1614</v>
      </c>
      <c r="C190" s="655" t="s">
        <v>1615</v>
      </c>
      <c r="D190" s="437" t="s">
        <v>1616</v>
      </c>
      <c r="E190" s="437" t="s">
        <v>1617</v>
      </c>
      <c r="F190" s="437" t="s">
        <v>116</v>
      </c>
      <c r="G190" s="437" t="s">
        <v>1618</v>
      </c>
      <c r="H190" s="437" t="s">
        <v>90</v>
      </c>
      <c r="I190" s="663" t="s">
        <v>1624</v>
      </c>
      <c r="J190" s="15" t="s">
        <v>154</v>
      </c>
      <c r="K190" s="147" t="s">
        <v>161</v>
      </c>
      <c r="L190" s="683" t="s">
        <v>162</v>
      </c>
      <c r="M190" s="675" t="s">
        <v>238</v>
      </c>
      <c r="N190" s="141" t="s">
        <v>1629</v>
      </c>
      <c r="O190" s="15" t="s">
        <v>1630</v>
      </c>
      <c r="P190" s="7" t="s">
        <v>98</v>
      </c>
      <c r="Q190" s="122"/>
      <c r="R190" s="737" t="s">
        <v>100</v>
      </c>
      <c r="S190" s="749" t="s">
        <v>126</v>
      </c>
      <c r="T190" s="172" t="s">
        <v>127</v>
      </c>
      <c r="U190" s="7">
        <v>24</v>
      </c>
      <c r="V190" s="52">
        <v>45063</v>
      </c>
      <c r="W190" s="26" t="str">
        <f>IF(U190="","",_xlfn.CONCAT(T190," nº ",U190,", ","de ",TEXT(V190,"dd/mm/aaaa")))</f>
        <v>Termo de Abertura de Processo (TAP) nº 24, de 17/05/2023</v>
      </c>
      <c r="X190" s="30" t="s">
        <v>1631</v>
      </c>
      <c r="Y190" s="63" t="str">
        <f t="shared" si="77"/>
        <v xml:space="preserve">Dispensa da AIR; Dispensa da CP; Dispensa da ARR </v>
      </c>
      <c r="Z190" s="63" t="s">
        <v>192</v>
      </c>
      <c r="AA190" s="7" t="s">
        <v>131</v>
      </c>
      <c r="AB190" s="8"/>
      <c r="AC190" s="8"/>
      <c r="AD190" s="8"/>
      <c r="AE190" s="9"/>
      <c r="AF190" s="146"/>
      <c r="AG190" s="188"/>
      <c r="AH190" s="141" t="str">
        <f>IF(AG190="","",_xlfn.CONCAT(AF190," ","de ",TEXT(AG190,"dd/mm/aaaa")))</f>
        <v/>
      </c>
      <c r="AI190" s="30"/>
      <c r="AJ190" s="25" t="s">
        <v>1315</v>
      </c>
      <c r="AK190" s="25" t="s">
        <v>1632</v>
      </c>
      <c r="AL190" s="11"/>
      <c r="AM190" s="10"/>
      <c r="AN190" s="10"/>
      <c r="AO190" s="10"/>
      <c r="AR190" s="11"/>
      <c r="AS190" s="10"/>
      <c r="AT190" s="10"/>
      <c r="AU190" s="10"/>
      <c r="AX190" s="98" t="s">
        <v>130</v>
      </c>
      <c r="AY190" s="8" t="s">
        <v>131</v>
      </c>
      <c r="AZ190" s="6"/>
      <c r="BA190" s="146"/>
      <c r="BB190" s="152"/>
      <c r="BC190" s="152"/>
      <c r="BD190" s="152"/>
      <c r="BF190" s="8" t="str">
        <f>IF(BA190="","",_xlfn.CONCAT("Consulta Pública"," nº ",BA190,", de ",TEXT(BB190,"dd/mm/aaaa")))</f>
        <v/>
      </c>
      <c r="BG190" s="134"/>
      <c r="BH190" s="6"/>
      <c r="BJ190" s="10"/>
      <c r="BK190" s="10"/>
      <c r="BL190" s="10"/>
      <c r="BN190" s="4" t="str">
        <f>IF(BI190="","",_xlfn.CONCAT("Consulta Pública"," nº ",BI190,", de ",TEXT(BJ190,"dd/mm/aaaa")))</f>
        <v/>
      </c>
      <c r="BP190" s="8" t="s">
        <v>139</v>
      </c>
      <c r="BQ190" s="8">
        <v>791</v>
      </c>
      <c r="BR190" s="31">
        <v>45061</v>
      </c>
      <c r="BS190" s="31">
        <v>45063</v>
      </c>
      <c r="BT190" s="25" t="str">
        <f>IF(BQ190="","",_xlfn.CONCAT(BP190," nº ",BQ190,", de ",TEXT(BR190,"dd/mm/aaaa")))</f>
        <v>RDC nº 791, de 15/05/2023</v>
      </c>
      <c r="BU190" s="196" t="s">
        <v>1633</v>
      </c>
    </row>
    <row r="191" spans="1:73" s="4" customFormat="1" ht="380.1" customHeight="1" x14ac:dyDescent="0.3">
      <c r="A191" s="15" t="s">
        <v>1163</v>
      </c>
      <c r="B191" s="459" t="s">
        <v>1614</v>
      </c>
      <c r="C191" s="655" t="s">
        <v>1615</v>
      </c>
      <c r="D191" s="437" t="s">
        <v>1616</v>
      </c>
      <c r="E191" s="437" t="s">
        <v>1617</v>
      </c>
      <c r="F191" s="437" t="s">
        <v>116</v>
      </c>
      <c r="G191" s="437" t="s">
        <v>1618</v>
      </c>
      <c r="H191" s="437" t="s">
        <v>90</v>
      </c>
      <c r="I191" s="663" t="s">
        <v>1634</v>
      </c>
      <c r="J191" s="15" t="s">
        <v>154</v>
      </c>
      <c r="K191" s="147" t="s">
        <v>154</v>
      </c>
      <c r="L191" s="683" t="s">
        <v>1635</v>
      </c>
      <c r="M191" s="675" t="s">
        <v>238</v>
      </c>
      <c r="N191" s="459" t="s">
        <v>1636</v>
      </c>
      <c r="O191" s="7" t="s">
        <v>1637</v>
      </c>
      <c r="P191" s="7" t="s">
        <v>98</v>
      </c>
      <c r="Q191" s="122"/>
      <c r="R191" s="737" t="s">
        <v>100</v>
      </c>
      <c r="S191" s="749" t="s">
        <v>126</v>
      </c>
      <c r="T191" s="172" t="s">
        <v>127</v>
      </c>
      <c r="U191" s="493">
        <v>63</v>
      </c>
      <c r="V191" s="494">
        <v>44816</v>
      </c>
      <c r="W191" s="495" t="str">
        <f>IF(U191="","",_xlfn.CONCAT(T191," nº ",U191,", ","de ",TEXT(V191,"dd/mm/aaaa")))</f>
        <v>Termo de Abertura de Processo (TAP) nº 63, de 12/09/2022</v>
      </c>
      <c r="X191" s="423" t="s">
        <v>1638</v>
      </c>
      <c r="Y191" s="7" t="str">
        <f t="shared" si="77"/>
        <v>Dispensa da AIR; Dispensa da CP; Realização da ARR obrigatória</v>
      </c>
      <c r="Z191" s="128" t="s">
        <v>192</v>
      </c>
      <c r="AA191" s="7" t="s">
        <v>131</v>
      </c>
      <c r="AB191" s="128"/>
      <c r="AC191" s="128"/>
      <c r="AD191" s="8"/>
      <c r="AE191" s="471"/>
      <c r="AF191" s="146"/>
      <c r="AG191" s="188"/>
      <c r="AH191" s="141" t="str">
        <f>IF(AG191="","",_xlfn.CONCAT(AF191," ","de ",TEXT(AG191,"dd/mm/aaaa")))</f>
        <v/>
      </c>
      <c r="AI191" s="30"/>
      <c r="AJ191" s="128" t="s">
        <v>243</v>
      </c>
      <c r="AK191" s="128"/>
      <c r="AL191" s="11"/>
      <c r="AM191" s="10"/>
      <c r="AN191" s="10"/>
      <c r="AO191" s="10"/>
      <c r="AR191" s="11"/>
      <c r="AS191" s="10"/>
      <c r="AT191" s="10"/>
      <c r="AU191" s="10"/>
      <c r="AX191" s="220" t="s">
        <v>130</v>
      </c>
      <c r="AY191" s="8" t="s">
        <v>131</v>
      </c>
      <c r="AZ191" s="6"/>
      <c r="BA191" s="146"/>
      <c r="BB191" s="152"/>
      <c r="BC191" s="152"/>
      <c r="BD191" s="152"/>
      <c r="BF191" s="8" t="str">
        <f>IF(BA191="","",_xlfn.CONCAT("Consulta Pública"," nº ",BA191,", de ",TEXT(BB191,"dd/mm/aaaa")))</f>
        <v/>
      </c>
      <c r="BG191" s="134"/>
      <c r="BH191" s="219"/>
      <c r="BJ191" s="10"/>
      <c r="BK191" s="10"/>
      <c r="BL191" s="10"/>
      <c r="BN191" s="4" t="str">
        <f>IF(BI191="","",_xlfn.CONCAT("Consulta Pública"," nº ",BI191,", de ",TEXT(BJ191,"dd/mm/aaaa")))</f>
        <v/>
      </c>
      <c r="BP191" s="8" t="s">
        <v>139</v>
      </c>
      <c r="BQ191" s="8">
        <v>750</v>
      </c>
      <c r="BR191" s="31">
        <v>44810</v>
      </c>
      <c r="BS191" s="31">
        <v>44812</v>
      </c>
      <c r="BT191" s="25" t="str">
        <f>IF(BQ191="","",_xlfn.CONCAT(BP191," nº ",BQ191,", de ",TEXT(BR191,"dd/mm/aaaa")))</f>
        <v>RDC nº 750, de 06/09/2022</v>
      </c>
      <c r="BU191" s="405" t="s">
        <v>1639</v>
      </c>
    </row>
    <row r="192" spans="1:73" s="4" customFormat="1" ht="380.1" customHeight="1" x14ac:dyDescent="0.3">
      <c r="A192" s="15" t="s">
        <v>1163</v>
      </c>
      <c r="B192" s="459" t="s">
        <v>1614</v>
      </c>
      <c r="C192" s="655" t="s">
        <v>1615</v>
      </c>
      <c r="D192" s="437" t="s">
        <v>1616</v>
      </c>
      <c r="E192" s="437" t="s">
        <v>1617</v>
      </c>
      <c r="F192" s="437" t="s">
        <v>116</v>
      </c>
      <c r="G192" s="437" t="s">
        <v>1618</v>
      </c>
      <c r="H192" s="437" t="s">
        <v>90</v>
      </c>
      <c r="I192" s="663" t="s">
        <v>1634</v>
      </c>
      <c r="J192" s="15" t="s">
        <v>154</v>
      </c>
      <c r="K192" s="147" t="s">
        <v>1640</v>
      </c>
      <c r="L192" s="683" t="s">
        <v>1640</v>
      </c>
      <c r="M192" s="675" t="s">
        <v>238</v>
      </c>
      <c r="N192" s="459" t="s">
        <v>1641</v>
      </c>
      <c r="O192" s="7" t="s">
        <v>1642</v>
      </c>
      <c r="P192" s="7" t="s">
        <v>124</v>
      </c>
      <c r="Q192" s="122" t="s">
        <v>1643</v>
      </c>
      <c r="R192" s="737" t="s">
        <v>100</v>
      </c>
      <c r="S192" s="749" t="s">
        <v>126</v>
      </c>
      <c r="T192" s="172" t="s">
        <v>127</v>
      </c>
      <c r="U192" s="493">
        <v>12</v>
      </c>
      <c r="V192" s="494">
        <v>45002</v>
      </c>
      <c r="W192" s="495" t="str">
        <f>IF(U192="","",_xlfn.CONCAT(T192," nº ",U192,", ","de ",TEXT(V192,"dd/mm/aaaa")))</f>
        <v>Termo de Abertura de Processo (TAP) nº 12, de 17/03/2023</v>
      </c>
      <c r="X192" s="423" t="s">
        <v>1644</v>
      </c>
      <c r="Y192" s="7" t="str">
        <f t="shared" si="77"/>
        <v>Dispensa da AIR; Dispensa da CP; Realização da ARR obrigatória</v>
      </c>
      <c r="Z192" s="128" t="s">
        <v>192</v>
      </c>
      <c r="AA192" s="7" t="s">
        <v>131</v>
      </c>
      <c r="AB192" s="128"/>
      <c r="AC192" s="128"/>
      <c r="AD192" s="8"/>
      <c r="AE192" s="471"/>
      <c r="AF192" s="146"/>
      <c r="AG192" s="188"/>
      <c r="AH192" s="141" t="str">
        <f>IF(AG192="","",_xlfn.CONCAT(AF192," ","de ",TEXT(AG192,"dd/mm/aaaa")))</f>
        <v/>
      </c>
      <c r="AI192" s="30"/>
      <c r="AJ192" s="128" t="s">
        <v>243</v>
      </c>
      <c r="AK192" s="128"/>
      <c r="AL192" s="11"/>
      <c r="AM192" s="10"/>
      <c r="AN192" s="10"/>
      <c r="AO192" s="10"/>
      <c r="AR192" s="11"/>
      <c r="AS192" s="10"/>
      <c r="AT192" s="10"/>
      <c r="AU192" s="10"/>
      <c r="AX192" s="220" t="s">
        <v>130</v>
      </c>
      <c r="AY192" s="8" t="s">
        <v>131</v>
      </c>
      <c r="AZ192" s="6"/>
      <c r="BA192" s="146"/>
      <c r="BB192" s="152"/>
      <c r="BC192" s="152"/>
      <c r="BD192" s="152"/>
      <c r="BF192" s="8" t="str">
        <f>IF(BA192="","",_xlfn.CONCAT("Consulta Pública"," nº ",BA192,", de ",TEXT(BB192,"dd/mm/aaaa")))</f>
        <v/>
      </c>
      <c r="BG192" s="134"/>
      <c r="BH192" s="219"/>
      <c r="BJ192" s="10"/>
      <c r="BK192" s="10"/>
      <c r="BL192" s="10"/>
      <c r="BN192" s="4" t="str">
        <f>IF(BI192="","",_xlfn.CONCAT("Consulta Pública"," nº ",BI192,", de ",TEXT(BJ192,"dd/mm/aaaa")))</f>
        <v/>
      </c>
      <c r="BP192" s="8" t="s">
        <v>139</v>
      </c>
      <c r="BQ192" s="8">
        <v>781</v>
      </c>
      <c r="BR192" s="31">
        <v>45001</v>
      </c>
      <c r="BS192" s="31">
        <v>45002</v>
      </c>
      <c r="BT192" s="25" t="str">
        <f>IF(BQ192="","",_xlfn.CONCAT(BP192," nº ",BQ192,", de ",TEXT(BR192,"dd/mm/aaaa")))</f>
        <v>RDC nº 781, de 16/03/2023</v>
      </c>
      <c r="BU192" s="405" t="s">
        <v>1645</v>
      </c>
    </row>
    <row r="193" spans="1:73" s="4" customFormat="1" ht="380.1" customHeight="1" x14ac:dyDescent="0.3">
      <c r="A193" s="15" t="s">
        <v>1163</v>
      </c>
      <c r="B193" s="459" t="s">
        <v>1614</v>
      </c>
      <c r="C193" s="655" t="s">
        <v>1615</v>
      </c>
      <c r="D193" s="437" t="s">
        <v>1616</v>
      </c>
      <c r="E193" s="437" t="s">
        <v>1617</v>
      </c>
      <c r="F193" s="437" t="s">
        <v>116</v>
      </c>
      <c r="G193" s="437" t="s">
        <v>1618</v>
      </c>
      <c r="H193" s="437" t="s">
        <v>90</v>
      </c>
      <c r="I193" s="663" t="s">
        <v>1646</v>
      </c>
      <c r="J193" s="15" t="s">
        <v>154</v>
      </c>
      <c r="K193" s="147" t="s">
        <v>161</v>
      </c>
      <c r="L193" s="683" t="s">
        <v>162</v>
      </c>
      <c r="M193" s="675" t="s">
        <v>238</v>
      </c>
      <c r="N193" s="459" t="s">
        <v>1647</v>
      </c>
      <c r="O193" s="7" t="s">
        <v>1648</v>
      </c>
      <c r="P193" s="7" t="s">
        <v>124</v>
      </c>
      <c r="Q193" s="122" t="s">
        <v>1649</v>
      </c>
      <c r="R193" s="737" t="s">
        <v>100</v>
      </c>
      <c r="S193" s="749" t="s">
        <v>126</v>
      </c>
      <c r="T193" s="172" t="s">
        <v>127</v>
      </c>
      <c r="U193" s="7">
        <v>23</v>
      </c>
      <c r="V193" s="494">
        <v>45062</v>
      </c>
      <c r="W193" s="495" t="str">
        <f>IF(U193="","",_xlfn.CONCAT(T193," nº ",U193,", ","de ",TEXT(V193,"dd/mm/aaaa")))</f>
        <v>Termo de Abertura de Processo (TAP) nº 23, de 16/05/2023</v>
      </c>
      <c r="X193" s="423" t="s">
        <v>1650</v>
      </c>
      <c r="Y193" s="7" t="str">
        <f t="shared" si="77"/>
        <v xml:space="preserve">Dispensa da AIR; Dispensa da CP; Dispensa da ARR </v>
      </c>
      <c r="Z193" s="128" t="s">
        <v>192</v>
      </c>
      <c r="AA193" s="7" t="s">
        <v>131</v>
      </c>
      <c r="AB193" s="128"/>
      <c r="AC193" s="128"/>
      <c r="AD193" s="8"/>
      <c r="AE193" s="471"/>
      <c r="AF193" s="146"/>
      <c r="AG193" s="188"/>
      <c r="AH193" s="141" t="str">
        <f>IF(AG193="","",_xlfn.CONCAT(AF193," ","de ",TEXT(AG193,"dd/mm/aaaa")))</f>
        <v/>
      </c>
      <c r="AI193" s="30"/>
      <c r="AJ193" s="128" t="s">
        <v>1315</v>
      </c>
      <c r="AK193" s="128" t="s">
        <v>1632</v>
      </c>
      <c r="AL193" s="11"/>
      <c r="AM193" s="10"/>
      <c r="AN193" s="10"/>
      <c r="AO193" s="10"/>
      <c r="AR193" s="11"/>
      <c r="AS193" s="10"/>
      <c r="AT193" s="10"/>
      <c r="AU193" s="10"/>
      <c r="AX193" s="220" t="s">
        <v>130</v>
      </c>
      <c r="AY193" s="8" t="s">
        <v>131</v>
      </c>
      <c r="AZ193" s="6"/>
      <c r="BA193" s="146"/>
      <c r="BB193" s="152"/>
      <c r="BC193" s="152"/>
      <c r="BD193" s="152"/>
      <c r="BF193" s="8" t="str">
        <f>IF(BA193="","",_xlfn.CONCAT("Consulta Pública"," nº ",BA193,", de ",TEXT(BB193,"dd/mm/aaaa")))</f>
        <v/>
      </c>
      <c r="BG193" s="134"/>
      <c r="BH193" s="219"/>
      <c r="BJ193" s="10"/>
      <c r="BK193" s="10"/>
      <c r="BL193" s="10"/>
      <c r="BN193" s="4" t="str">
        <f>IF(BI193="","",_xlfn.CONCAT("Consulta Pública"," nº ",BI193,", de ",TEXT(BJ193,"dd/mm/aaaa")))</f>
        <v/>
      </c>
      <c r="BP193" s="8" t="s">
        <v>139</v>
      </c>
      <c r="BQ193" s="8">
        <v>790</v>
      </c>
      <c r="BR193" s="31">
        <v>45061</v>
      </c>
      <c r="BS193" s="31">
        <v>45062</v>
      </c>
      <c r="BT193" s="25" t="str">
        <f>IF(BQ193="","",_xlfn.CONCAT(BP193," nº ",BQ193,", de ",TEXT(BR193,"dd/mm/aaaa")))</f>
        <v>RDC nº 790, de 15/05/2023</v>
      </c>
      <c r="BU193" s="405" t="s">
        <v>1651</v>
      </c>
    </row>
    <row r="194" spans="1:73" s="4" customFormat="1" ht="380.1" customHeight="1" x14ac:dyDescent="0.3">
      <c r="A194" s="15" t="s">
        <v>1163</v>
      </c>
      <c r="B194" s="459" t="s">
        <v>1652</v>
      </c>
      <c r="C194" s="655" t="s">
        <v>1653</v>
      </c>
      <c r="D194" s="63" t="s">
        <v>1654</v>
      </c>
      <c r="E194" s="63" t="s">
        <v>1655</v>
      </c>
      <c r="F194" s="63" t="s">
        <v>116</v>
      </c>
      <c r="G194" s="63" t="s">
        <v>1656</v>
      </c>
      <c r="H194" s="63" t="s">
        <v>90</v>
      </c>
      <c r="I194" s="662" t="s">
        <v>1657</v>
      </c>
      <c r="J194" s="15" t="s">
        <v>154</v>
      </c>
      <c r="K194" s="147" t="s">
        <v>157</v>
      </c>
      <c r="L194" s="694" t="s">
        <v>1325</v>
      </c>
      <c r="M194" s="725" t="s">
        <v>209</v>
      </c>
      <c r="N194" s="141" t="s">
        <v>1658</v>
      </c>
      <c r="O194" s="141" t="s">
        <v>1653</v>
      </c>
      <c r="P194" s="141" t="s">
        <v>124</v>
      </c>
      <c r="Q194" s="122" t="s">
        <v>1659</v>
      </c>
      <c r="R194" s="738" t="s">
        <v>100</v>
      </c>
      <c r="S194" s="752" t="s">
        <v>212</v>
      </c>
      <c r="T194" s="172" t="s">
        <v>127</v>
      </c>
      <c r="U194" s="141">
        <v>46</v>
      </c>
      <c r="V194" s="188">
        <v>44704</v>
      </c>
      <c r="W194" s="140" t="str">
        <f t="shared" ref="W194" si="93">IF(U194="","",_xlfn.CONCAT(T194," nº ",U194,", ","de ",TEXT(V194,"dd/mm/aaaa")))</f>
        <v>Termo de Abertura de Processo (TAP) nº 46, de 23/05/2022</v>
      </c>
      <c r="X194" s="30" t="s">
        <v>1660</v>
      </c>
      <c r="Y194" s="63" t="str">
        <f t="shared" si="77"/>
        <v xml:space="preserve">Realização da AIR; Realização da CP; ARR não obrigatória </v>
      </c>
      <c r="Z194" s="141" t="s">
        <v>104</v>
      </c>
      <c r="AA194" s="7"/>
      <c r="AE194" s="9"/>
      <c r="AF194" s="146"/>
      <c r="AG194" s="188"/>
      <c r="AH194" s="141" t="str">
        <f t="shared" si="89"/>
        <v/>
      </c>
      <c r="AI194" s="30"/>
      <c r="AJ194" s="63" t="s">
        <v>108</v>
      </c>
      <c r="AK194" s="30"/>
      <c r="AL194" s="11"/>
      <c r="AM194" s="10"/>
      <c r="AN194" s="10"/>
      <c r="AO194" s="10"/>
      <c r="AR194" s="11"/>
      <c r="AS194" s="10"/>
      <c r="AT194" s="10"/>
      <c r="AU194" s="10"/>
      <c r="AX194" s="8" t="s">
        <v>109</v>
      </c>
      <c r="AZ194" s="173"/>
      <c r="BA194" s="146"/>
      <c r="BB194" s="152"/>
      <c r="BC194" s="152"/>
      <c r="BD194" s="152"/>
      <c r="BF194" s="8" t="str">
        <f t="shared" si="90"/>
        <v/>
      </c>
      <c r="BG194" s="134"/>
      <c r="BH194" s="6"/>
      <c r="BJ194" s="10"/>
      <c r="BK194" s="10"/>
      <c r="BL194" s="10"/>
      <c r="BN194" s="4" t="str">
        <f t="shared" si="91"/>
        <v/>
      </c>
      <c r="BQ194" s="8"/>
      <c r="BR194" s="31"/>
      <c r="BS194" s="31"/>
      <c r="BT194" s="25" t="str">
        <f t="shared" si="92"/>
        <v/>
      </c>
      <c r="BU194" s="22"/>
    </row>
    <row r="195" spans="1:73" s="4" customFormat="1" ht="380.1" customHeight="1" x14ac:dyDescent="0.3">
      <c r="A195" s="15" t="s">
        <v>1163</v>
      </c>
      <c r="B195" s="459" t="s">
        <v>1661</v>
      </c>
      <c r="C195" s="655" t="s">
        <v>1662</v>
      </c>
      <c r="D195" s="437" t="s">
        <v>1663</v>
      </c>
      <c r="E195" s="437" t="s">
        <v>1664</v>
      </c>
      <c r="F195" s="63" t="s">
        <v>116</v>
      </c>
      <c r="G195" s="63" t="s">
        <v>1665</v>
      </c>
      <c r="H195" s="437" t="s">
        <v>236</v>
      </c>
      <c r="I195" s="662" t="s">
        <v>1666</v>
      </c>
      <c r="J195" s="15" t="s">
        <v>154</v>
      </c>
      <c r="K195" s="147" t="s">
        <v>1640</v>
      </c>
      <c r="L195" s="683" t="s">
        <v>1640</v>
      </c>
      <c r="M195" s="660" t="s">
        <v>284</v>
      </c>
      <c r="N195" s="159" t="s">
        <v>1667</v>
      </c>
      <c r="O195" s="141" t="s">
        <v>1668</v>
      </c>
      <c r="P195" s="15" t="s">
        <v>124</v>
      </c>
      <c r="Q195" s="410" t="s">
        <v>1669</v>
      </c>
      <c r="R195" s="742" t="s">
        <v>100</v>
      </c>
      <c r="S195" s="742" t="s">
        <v>126</v>
      </c>
      <c r="T195" s="20" t="s">
        <v>127</v>
      </c>
      <c r="U195" s="7">
        <v>60</v>
      </c>
      <c r="V195" s="52">
        <v>44391</v>
      </c>
      <c r="W195" s="215" t="str">
        <f>IF(U195="","",_xlfn.CONCAT(T195," nº ",U195,", ","de ",TEXT(V195,"dd/mm/aaaa")))</f>
        <v>Termo de Abertura de Processo (TAP) nº 60, de 14/07/2021</v>
      </c>
      <c r="X195" s="307" t="s">
        <v>1670</v>
      </c>
      <c r="Y195" s="63" t="str">
        <f t="shared" si="77"/>
        <v xml:space="preserve">Dispensa da AIR; Dispensa da CP; ARR não obrigatória </v>
      </c>
      <c r="Z195" s="63" t="s">
        <v>192</v>
      </c>
      <c r="AA195" s="7" t="s">
        <v>312</v>
      </c>
      <c r="AB195" s="7"/>
      <c r="AC195" s="7"/>
      <c r="AE195" s="9"/>
      <c r="AF195" s="146"/>
      <c r="AG195" s="188"/>
      <c r="AH195" s="141" t="str">
        <f t="shared" si="89"/>
        <v/>
      </c>
      <c r="AI195" s="30"/>
      <c r="AJ195" s="63" t="s">
        <v>108</v>
      </c>
      <c r="AK195" s="30"/>
      <c r="AL195" s="11"/>
      <c r="AM195" s="10"/>
      <c r="AN195" s="10"/>
      <c r="AO195" s="10"/>
      <c r="AR195" s="11"/>
      <c r="AS195" s="10"/>
      <c r="AT195" s="10"/>
      <c r="AU195" s="10"/>
      <c r="AX195" s="98" t="s">
        <v>130</v>
      </c>
      <c r="AY195" s="8" t="s">
        <v>194</v>
      </c>
      <c r="AZ195" s="173"/>
      <c r="BA195" s="146"/>
      <c r="BB195" s="152"/>
      <c r="BC195" s="152"/>
      <c r="BD195" s="152"/>
      <c r="BF195" s="8" t="str">
        <f t="shared" si="90"/>
        <v/>
      </c>
      <c r="BG195" s="134"/>
      <c r="BH195" s="6"/>
      <c r="BJ195" s="10"/>
      <c r="BK195" s="10"/>
      <c r="BL195" s="10"/>
      <c r="BN195" s="4" t="str">
        <f t="shared" si="91"/>
        <v/>
      </c>
      <c r="BP195" s="8" t="s">
        <v>139</v>
      </c>
      <c r="BQ195" s="8">
        <v>811</v>
      </c>
      <c r="BR195" s="31">
        <v>45156</v>
      </c>
      <c r="BS195" s="31">
        <v>45159</v>
      </c>
      <c r="BT195" s="25" t="str">
        <f t="shared" si="92"/>
        <v>RDC nº 811, de 18/08/2023</v>
      </c>
      <c r="BU195" s="196" t="s">
        <v>1671</v>
      </c>
    </row>
    <row r="196" spans="1:73" s="4" customFormat="1" ht="380.1" customHeight="1" x14ac:dyDescent="0.3">
      <c r="A196" s="15" t="s">
        <v>1163</v>
      </c>
      <c r="B196" s="459" t="s">
        <v>1672</v>
      </c>
      <c r="C196" s="655" t="s">
        <v>1673</v>
      </c>
      <c r="D196" s="86" t="s">
        <v>1674</v>
      </c>
      <c r="E196" s="62" t="s">
        <v>1675</v>
      </c>
      <c r="F196" s="63" t="s">
        <v>116</v>
      </c>
      <c r="G196" s="63" t="s">
        <v>1676</v>
      </c>
      <c r="H196" s="62" t="s">
        <v>451</v>
      </c>
      <c r="I196" s="662" t="s">
        <v>1677</v>
      </c>
      <c r="J196" s="15" t="s">
        <v>154</v>
      </c>
      <c r="K196" s="147" t="s">
        <v>1640</v>
      </c>
      <c r="L196" s="683" t="s">
        <v>1640</v>
      </c>
      <c r="M196" s="683"/>
      <c r="N196" s="141" t="s">
        <v>1678</v>
      </c>
      <c r="O196" s="141" t="s">
        <v>1673</v>
      </c>
      <c r="P196" s="141" t="s">
        <v>124</v>
      </c>
      <c r="Q196" s="122" t="s">
        <v>1679</v>
      </c>
      <c r="R196" s="739" t="s">
        <v>100</v>
      </c>
      <c r="S196" s="752" t="s">
        <v>457</v>
      </c>
      <c r="T196" s="172"/>
      <c r="U196" s="141"/>
      <c r="V196" s="188"/>
      <c r="W196" s="140" t="str">
        <f t="shared" si="88"/>
        <v/>
      </c>
      <c r="X196" s="30"/>
      <c r="Y196" s="63" t="str">
        <f t="shared" si="77"/>
        <v/>
      </c>
      <c r="Z196" s="141"/>
      <c r="AA196" s="7"/>
      <c r="AE196" s="9"/>
      <c r="AF196" s="146"/>
      <c r="AG196" s="188"/>
      <c r="AH196" s="141" t="str">
        <f t="shared" si="89"/>
        <v/>
      </c>
      <c r="AI196" s="30"/>
      <c r="AJ196" s="30"/>
      <c r="AK196" s="30"/>
      <c r="AL196" s="11"/>
      <c r="AM196" s="10"/>
      <c r="AN196" s="10"/>
      <c r="AO196" s="10"/>
      <c r="AR196" s="11"/>
      <c r="AS196" s="10"/>
      <c r="AT196" s="10"/>
      <c r="AU196" s="10"/>
      <c r="AZ196" s="173"/>
      <c r="BA196" s="146"/>
      <c r="BB196" s="152"/>
      <c r="BC196" s="152"/>
      <c r="BD196" s="152"/>
      <c r="BF196" s="8" t="str">
        <f t="shared" si="90"/>
        <v/>
      </c>
      <c r="BG196" s="134"/>
      <c r="BH196" s="6"/>
      <c r="BJ196" s="10"/>
      <c r="BK196" s="10"/>
      <c r="BL196" s="10"/>
      <c r="BN196" s="4" t="str">
        <f t="shared" si="91"/>
        <v/>
      </c>
      <c r="BQ196" s="8"/>
      <c r="BR196" s="31"/>
      <c r="BS196" s="31"/>
      <c r="BT196" s="25" t="str">
        <f t="shared" si="92"/>
        <v/>
      </c>
      <c r="BU196" s="22"/>
    </row>
    <row r="197" spans="1:73" s="4" customFormat="1" ht="380.1" customHeight="1" x14ac:dyDescent="0.3">
      <c r="A197" s="15" t="s">
        <v>1163</v>
      </c>
      <c r="B197" s="459" t="s">
        <v>1680</v>
      </c>
      <c r="C197" s="654" t="s">
        <v>1681</v>
      </c>
      <c r="D197" s="63" t="s">
        <v>1682</v>
      </c>
      <c r="E197" s="63" t="s">
        <v>1683</v>
      </c>
      <c r="F197" s="63" t="s">
        <v>116</v>
      </c>
      <c r="G197" s="63"/>
      <c r="H197" s="63" t="s">
        <v>90</v>
      </c>
      <c r="I197" s="663" t="s">
        <v>1684</v>
      </c>
      <c r="J197" s="15" t="s">
        <v>154</v>
      </c>
      <c r="K197" s="147" t="s">
        <v>157</v>
      </c>
      <c r="L197" s="694" t="s">
        <v>1255</v>
      </c>
      <c r="M197" s="675" t="s">
        <v>238</v>
      </c>
      <c r="N197" s="141" t="s">
        <v>1685</v>
      </c>
      <c r="O197" s="141" t="s">
        <v>1681</v>
      </c>
      <c r="P197" s="141" t="s">
        <v>555</v>
      </c>
      <c r="Q197" s="122"/>
      <c r="R197" s="738" t="s">
        <v>555</v>
      </c>
      <c r="S197" s="738" t="s">
        <v>556</v>
      </c>
      <c r="T197" s="172" t="s">
        <v>127</v>
      </c>
      <c r="U197" s="141">
        <v>35</v>
      </c>
      <c r="V197" s="188">
        <v>44664</v>
      </c>
      <c r="W197" s="140" t="str">
        <f t="shared" si="88"/>
        <v>Termo de Abertura de Processo (TAP) nº 35, de 13/04/2022</v>
      </c>
      <c r="X197" s="30" t="s">
        <v>1686</v>
      </c>
      <c r="Y197" s="63" t="str">
        <f t="shared" si="77"/>
        <v>Fluxo específico de guia</v>
      </c>
      <c r="Z197" s="141"/>
      <c r="AA197" s="7"/>
      <c r="AE197" s="9"/>
      <c r="AF197" s="146"/>
      <c r="AG197" s="188"/>
      <c r="AH197" s="141" t="str">
        <f t="shared" si="89"/>
        <v/>
      </c>
      <c r="AI197" s="30"/>
      <c r="AJ197" s="30"/>
      <c r="AK197" s="30"/>
      <c r="AL197" s="164" t="s">
        <v>1592</v>
      </c>
      <c r="AM197" s="31">
        <v>44727</v>
      </c>
      <c r="AN197" s="31">
        <v>44743</v>
      </c>
      <c r="AO197" s="31">
        <v>44834</v>
      </c>
      <c r="AP197" s="7" t="s">
        <v>1687</v>
      </c>
      <c r="AQ197" s="307" t="s">
        <v>1688</v>
      </c>
      <c r="AR197" s="11"/>
      <c r="AS197" s="10"/>
      <c r="AT197" s="10"/>
      <c r="AU197" s="10"/>
      <c r="AZ197" s="173"/>
      <c r="BA197" s="146"/>
      <c r="BB197" s="152"/>
      <c r="BC197" s="152"/>
      <c r="BD197" s="152"/>
      <c r="BF197" s="8" t="str">
        <f t="shared" si="90"/>
        <v/>
      </c>
      <c r="BG197" s="134"/>
      <c r="BH197" s="6"/>
      <c r="BJ197" s="10"/>
      <c r="BK197" s="10"/>
      <c r="BL197" s="10"/>
      <c r="BN197" s="4" t="str">
        <f t="shared" si="91"/>
        <v/>
      </c>
      <c r="BQ197" s="8"/>
      <c r="BR197" s="31"/>
      <c r="BS197" s="31"/>
      <c r="BT197" s="25" t="str">
        <f t="shared" si="92"/>
        <v/>
      </c>
      <c r="BU197" s="22"/>
    </row>
    <row r="198" spans="1:73" s="4" customFormat="1" ht="380.1" customHeight="1" x14ac:dyDescent="0.3">
      <c r="A198" s="15" t="s">
        <v>1163</v>
      </c>
      <c r="B198" s="147" t="s">
        <v>1689</v>
      </c>
      <c r="C198" s="651" t="s">
        <v>1690</v>
      </c>
      <c r="D198" s="451" t="s">
        <v>1691</v>
      </c>
      <c r="E198" s="19" t="s">
        <v>1692</v>
      </c>
      <c r="F198" s="15" t="s">
        <v>116</v>
      </c>
      <c r="G198" s="15" t="s">
        <v>1693</v>
      </c>
      <c r="H198" s="141" t="s">
        <v>90</v>
      </c>
      <c r="I198" s="663" t="s">
        <v>1695</v>
      </c>
      <c r="J198" s="15" t="s">
        <v>92</v>
      </c>
      <c r="K198" s="15" t="s">
        <v>93</v>
      </c>
      <c r="L198" s="683" t="s">
        <v>94</v>
      </c>
      <c r="M198" s="675" t="s">
        <v>238</v>
      </c>
      <c r="N198" s="141" t="s">
        <v>1696</v>
      </c>
      <c r="O198" s="7" t="s">
        <v>1697</v>
      </c>
      <c r="P198" s="141" t="s">
        <v>124</v>
      </c>
      <c r="Q198" s="15" t="s">
        <v>1698</v>
      </c>
      <c r="R198" s="742" t="s">
        <v>100</v>
      </c>
      <c r="S198" s="752" t="s">
        <v>199</v>
      </c>
      <c r="T198" s="20" t="s">
        <v>127</v>
      </c>
      <c r="U198" s="7">
        <v>100</v>
      </c>
      <c r="V198" s="52">
        <v>44489</v>
      </c>
      <c r="W198" s="215" t="str">
        <f t="shared" ref="W198:W203" si="94">IF(U198="","",_xlfn.CONCAT(T198," nº ",U198,", ","de ",TEXT(V198,"dd/mm/aaaa")))</f>
        <v>Termo de Abertura de Processo (TAP) nº 100, de 20/10/2021</v>
      </c>
      <c r="X198" s="30" t="s">
        <v>1699</v>
      </c>
      <c r="Y198" s="63" t="str">
        <f t="shared" si="77"/>
        <v xml:space="preserve">Dispensa da AIR; Realização da CP; ARR não obrigatória </v>
      </c>
      <c r="Z198" s="63" t="s">
        <v>192</v>
      </c>
      <c r="AA198" s="7" t="s">
        <v>525</v>
      </c>
      <c r="AB198" s="7"/>
      <c r="AC198" s="7"/>
      <c r="AD198" s="8" t="s">
        <v>1694</v>
      </c>
      <c r="AE198" s="9"/>
      <c r="AF198" s="146"/>
      <c r="AG198" s="188"/>
      <c r="AH198" s="141" t="str">
        <f t="shared" ref="AH198:AH203" si="95">IF(AG198="","",_xlfn.CONCAT(AF198," ","de ",TEXT(AG198,"dd/mm/aaaa")))</f>
        <v/>
      </c>
      <c r="AI198" s="30"/>
      <c r="AJ198" s="63" t="s">
        <v>108</v>
      </c>
      <c r="AK198" s="30"/>
      <c r="AL198" s="11"/>
      <c r="AM198" s="10"/>
      <c r="AN198" s="10"/>
      <c r="AO198" s="10"/>
      <c r="AR198" s="11"/>
      <c r="AS198" s="10"/>
      <c r="AT198" s="10"/>
      <c r="AU198" s="10"/>
      <c r="AX198" s="98" t="s">
        <v>109</v>
      </c>
      <c r="AZ198" s="173" t="s">
        <v>216</v>
      </c>
      <c r="BA198" s="146"/>
      <c r="BB198" s="152"/>
      <c r="BC198" s="152"/>
      <c r="BD198" s="152"/>
      <c r="BF198" s="8" t="str">
        <f t="shared" ref="BF198:BF203" si="96">IF(BA198="","",_xlfn.CONCAT("Consulta Pública"," nº ",BA198,", de ",TEXT(BB198,"dd/mm/aaaa")))</f>
        <v/>
      </c>
      <c r="BG198" s="134"/>
      <c r="BH198" s="6"/>
      <c r="BJ198" s="10"/>
      <c r="BK198" s="10"/>
      <c r="BL198" s="10"/>
      <c r="BN198" s="4" t="str">
        <f t="shared" ref="BN198:BN203" si="97">IF(BI198="","",_xlfn.CONCAT("Consulta Pública"," nº ",BI198,", de ",TEXT(BJ198,"dd/mm/aaaa")))</f>
        <v/>
      </c>
      <c r="BQ198" s="8"/>
      <c r="BR198" s="31"/>
      <c r="BS198" s="31"/>
      <c r="BT198" s="25"/>
      <c r="BU198" s="22"/>
    </row>
    <row r="199" spans="1:73" s="4" customFormat="1" ht="380.1" customHeight="1" x14ac:dyDescent="0.3">
      <c r="A199" s="15" t="s">
        <v>1163</v>
      </c>
      <c r="B199" s="147" t="s">
        <v>1689</v>
      </c>
      <c r="C199" s="651" t="s">
        <v>1690</v>
      </c>
      <c r="D199" s="451" t="s">
        <v>1691</v>
      </c>
      <c r="E199" s="19" t="s">
        <v>1692</v>
      </c>
      <c r="F199" s="15" t="s">
        <v>116</v>
      </c>
      <c r="G199" s="15" t="s">
        <v>1693</v>
      </c>
      <c r="H199" s="141" t="s">
        <v>90</v>
      </c>
      <c r="I199" s="663" t="s">
        <v>1700</v>
      </c>
      <c r="J199" s="15" t="s">
        <v>92</v>
      </c>
      <c r="K199" s="15" t="s">
        <v>93</v>
      </c>
      <c r="L199" s="694" t="s">
        <v>1701</v>
      </c>
      <c r="M199" s="675" t="s">
        <v>258</v>
      </c>
      <c r="N199" s="141" t="s">
        <v>1702</v>
      </c>
      <c r="O199" s="7" t="s">
        <v>1703</v>
      </c>
      <c r="P199" s="141" t="s">
        <v>555</v>
      </c>
      <c r="Q199" s="122"/>
      <c r="R199" s="739" t="s">
        <v>555</v>
      </c>
      <c r="S199" s="738" t="s">
        <v>1206</v>
      </c>
      <c r="T199" s="20" t="s">
        <v>127</v>
      </c>
      <c r="U199" s="7">
        <v>132</v>
      </c>
      <c r="V199" s="52">
        <v>44175</v>
      </c>
      <c r="W199" s="26" t="str">
        <f t="shared" si="94"/>
        <v>Termo de Abertura de Processo (TAP) nº 132, de 10/12/2020</v>
      </c>
      <c r="X199" s="30" t="s">
        <v>1704</v>
      </c>
      <c r="Y199" s="63" t="str">
        <f t="shared" si="77"/>
        <v>Fluxo específico de guia</v>
      </c>
      <c r="Z199" s="7"/>
      <c r="AA199" s="7"/>
      <c r="AB199" s="8"/>
      <c r="AC199" s="8"/>
      <c r="AD199" s="8"/>
      <c r="AE199" s="9"/>
      <c r="AF199" s="146"/>
      <c r="AG199" s="188"/>
      <c r="AH199" s="141" t="str">
        <f t="shared" si="95"/>
        <v/>
      </c>
      <c r="AI199" s="30"/>
      <c r="AJ199" s="30"/>
      <c r="AK199" s="30"/>
      <c r="AL199" s="11" t="s">
        <v>1592</v>
      </c>
      <c r="AM199" s="52">
        <v>44581</v>
      </c>
      <c r="AN199" s="52">
        <v>44585</v>
      </c>
      <c r="AO199" s="52">
        <v>44644</v>
      </c>
      <c r="AP199" s="7" t="s">
        <v>1705</v>
      </c>
      <c r="AQ199" s="30" t="s">
        <v>1706</v>
      </c>
      <c r="AR199" s="11"/>
      <c r="AS199" s="10"/>
      <c r="AT199" s="10"/>
      <c r="AU199" s="10"/>
      <c r="AZ199" s="173"/>
      <c r="BA199" s="146"/>
      <c r="BB199" s="152"/>
      <c r="BC199" s="152"/>
      <c r="BD199" s="152"/>
      <c r="BF199" s="8" t="str">
        <f t="shared" si="96"/>
        <v/>
      </c>
      <c r="BG199" s="134"/>
      <c r="BH199" s="6"/>
      <c r="BJ199" s="10"/>
      <c r="BK199" s="10"/>
      <c r="BL199" s="10"/>
      <c r="BN199" s="4" t="str">
        <f t="shared" si="97"/>
        <v/>
      </c>
      <c r="BP199" s="8" t="s">
        <v>555</v>
      </c>
      <c r="BQ199" s="8" t="s">
        <v>1707</v>
      </c>
      <c r="BR199" s="31">
        <v>45126</v>
      </c>
      <c r="BS199" s="31"/>
      <c r="BT199" s="25" t="str">
        <f t="shared" ref="BT199:BT203" si="98">IF(BQ199="","",_xlfn.CONCAT(BP199," nº ",BQ199,", de ",TEXT(BR199,"dd/mm/aaaa")))</f>
        <v>Guia nº 62.1, de 19/07/2023</v>
      </c>
      <c r="BU199" s="196" t="s">
        <v>1708</v>
      </c>
    </row>
    <row r="200" spans="1:73" s="4" customFormat="1" ht="380.1" customHeight="1" x14ac:dyDescent="0.3">
      <c r="A200" s="15" t="s">
        <v>1163</v>
      </c>
      <c r="B200" s="147" t="s">
        <v>1689</v>
      </c>
      <c r="C200" s="651" t="s">
        <v>1690</v>
      </c>
      <c r="D200" s="451" t="s">
        <v>1691</v>
      </c>
      <c r="E200" s="19" t="s">
        <v>1692</v>
      </c>
      <c r="F200" s="15" t="s">
        <v>116</v>
      </c>
      <c r="G200" s="15" t="s">
        <v>1709</v>
      </c>
      <c r="H200" s="141" t="s">
        <v>90</v>
      </c>
      <c r="I200" s="662" t="s">
        <v>1710</v>
      </c>
      <c r="J200" s="15" t="s">
        <v>92</v>
      </c>
      <c r="K200" s="15" t="s">
        <v>93</v>
      </c>
      <c r="L200" s="694" t="s">
        <v>1701</v>
      </c>
      <c r="M200" s="675" t="s">
        <v>258</v>
      </c>
      <c r="N200" s="141" t="s">
        <v>1711</v>
      </c>
      <c r="O200" s="7" t="s">
        <v>1712</v>
      </c>
      <c r="P200" s="141" t="s">
        <v>555</v>
      </c>
      <c r="Q200" s="122"/>
      <c r="R200" s="739" t="s">
        <v>555</v>
      </c>
      <c r="S200" s="738" t="s">
        <v>1206</v>
      </c>
      <c r="T200" s="20" t="s">
        <v>127</v>
      </c>
      <c r="U200" s="7">
        <v>42</v>
      </c>
      <c r="V200" s="52">
        <v>43943</v>
      </c>
      <c r="W200" s="26" t="str">
        <f t="shared" si="94"/>
        <v>Termo de Abertura de Processo (TAP) nº 42, de 22/04/2020</v>
      </c>
      <c r="X200" s="30" t="s">
        <v>1713</v>
      </c>
      <c r="Y200" s="7" t="str">
        <f t="shared" si="77"/>
        <v>Fluxo específico de guia</v>
      </c>
      <c r="Z200" s="128"/>
      <c r="AA200" s="7"/>
      <c r="AB200" s="128"/>
      <c r="AC200" s="128"/>
      <c r="AD200" s="7"/>
      <c r="AE200" s="471"/>
      <c r="AF200" s="146"/>
      <c r="AG200" s="188"/>
      <c r="AH200" s="141" t="str">
        <f t="shared" si="95"/>
        <v/>
      </c>
      <c r="AI200" s="30"/>
      <c r="AJ200" s="463"/>
      <c r="AK200" s="463"/>
      <c r="AL200" s="11" t="s">
        <v>1592</v>
      </c>
      <c r="AM200" s="52">
        <v>44414</v>
      </c>
      <c r="AN200" s="52">
        <v>44418</v>
      </c>
      <c r="AO200" s="52">
        <v>44537</v>
      </c>
      <c r="AP200" s="7" t="s">
        <v>1714</v>
      </c>
      <c r="AQ200" s="30" t="s">
        <v>1715</v>
      </c>
      <c r="AR200" s="11"/>
      <c r="AS200" s="10"/>
      <c r="AT200" s="10"/>
      <c r="AU200" s="10"/>
      <c r="AX200" s="216"/>
      <c r="AZ200" s="173"/>
      <c r="BA200" s="146"/>
      <c r="BB200" s="152"/>
      <c r="BC200" s="152"/>
      <c r="BD200" s="152"/>
      <c r="BF200" s="8" t="str">
        <f t="shared" si="96"/>
        <v/>
      </c>
      <c r="BG200" s="134"/>
      <c r="BH200" s="219"/>
      <c r="BJ200" s="10"/>
      <c r="BK200" s="10"/>
      <c r="BL200" s="10"/>
      <c r="BN200" s="4" t="str">
        <f t="shared" si="97"/>
        <v/>
      </c>
      <c r="BP200" s="8" t="s">
        <v>555</v>
      </c>
      <c r="BQ200" s="8">
        <v>71</v>
      </c>
      <c r="BR200" s="31">
        <v>45296</v>
      </c>
      <c r="BS200" s="31"/>
      <c r="BT200" s="25" t="str">
        <f t="shared" si="98"/>
        <v>Guia nº 71, de 05/01/2024</v>
      </c>
      <c r="BU200" s="196" t="s">
        <v>4930</v>
      </c>
    </row>
    <row r="201" spans="1:73" s="4" customFormat="1" ht="380.1" customHeight="1" x14ac:dyDescent="0.3">
      <c r="A201" s="15" t="s">
        <v>1163</v>
      </c>
      <c r="B201" s="147" t="s">
        <v>1689</v>
      </c>
      <c r="C201" s="651" t="s">
        <v>1690</v>
      </c>
      <c r="D201" s="451" t="s">
        <v>1691</v>
      </c>
      <c r="E201" s="19" t="s">
        <v>1692</v>
      </c>
      <c r="F201" s="15" t="s">
        <v>116</v>
      </c>
      <c r="G201" s="15" t="s">
        <v>1716</v>
      </c>
      <c r="H201" s="141" t="s">
        <v>90</v>
      </c>
      <c r="I201" s="662"/>
      <c r="J201" s="15" t="s">
        <v>92</v>
      </c>
      <c r="K201" s="15" t="s">
        <v>93</v>
      </c>
      <c r="L201" s="694" t="s">
        <v>94</v>
      </c>
      <c r="M201" s="675"/>
      <c r="N201" s="141" t="s">
        <v>1717</v>
      </c>
      <c r="O201" s="7" t="s">
        <v>1718</v>
      </c>
      <c r="P201" s="141" t="s">
        <v>124</v>
      </c>
      <c r="Q201" s="122" t="s">
        <v>1719</v>
      </c>
      <c r="R201" s="739" t="s">
        <v>100</v>
      </c>
      <c r="S201" s="752" t="s">
        <v>457</v>
      </c>
      <c r="T201" s="20"/>
      <c r="U201" s="7"/>
      <c r="V201" s="52"/>
      <c r="W201" s="26" t="str">
        <f t="shared" si="94"/>
        <v/>
      </c>
      <c r="X201" s="30"/>
      <c r="Y201" s="7" t="str">
        <f t="shared" si="77"/>
        <v/>
      </c>
      <c r="Z201" s="128"/>
      <c r="AA201" s="7"/>
      <c r="AB201" s="128"/>
      <c r="AC201" s="128"/>
      <c r="AD201" s="8"/>
      <c r="AE201" s="471"/>
      <c r="AF201" s="146"/>
      <c r="AG201" s="188"/>
      <c r="AH201" s="141" t="str">
        <f t="shared" si="95"/>
        <v/>
      </c>
      <c r="AI201" s="30"/>
      <c r="AJ201" s="463"/>
      <c r="AK201" s="463"/>
      <c r="AL201" s="11"/>
      <c r="AM201" s="52"/>
      <c r="AN201" s="52"/>
      <c r="AO201" s="52"/>
      <c r="AP201" s="7"/>
      <c r="AQ201" s="30"/>
      <c r="AR201" s="11"/>
      <c r="AS201" s="10"/>
      <c r="AT201" s="10"/>
      <c r="AU201" s="10"/>
      <c r="AX201" s="216"/>
      <c r="AZ201" s="173"/>
      <c r="BA201" s="146"/>
      <c r="BB201" s="152"/>
      <c r="BC201" s="152"/>
      <c r="BD201" s="152"/>
      <c r="BF201" s="8" t="str">
        <f t="shared" si="96"/>
        <v/>
      </c>
      <c r="BG201" s="134"/>
      <c r="BH201" s="219"/>
      <c r="BJ201" s="10"/>
      <c r="BK201" s="10"/>
      <c r="BL201" s="10"/>
      <c r="BN201" s="4" t="str">
        <f t="shared" si="97"/>
        <v/>
      </c>
      <c r="BQ201" s="8"/>
      <c r="BR201" s="31"/>
      <c r="BS201" s="31"/>
      <c r="BT201" s="25" t="str">
        <f t="shared" si="98"/>
        <v/>
      </c>
      <c r="BU201" s="22"/>
    </row>
    <row r="202" spans="1:73" s="4" customFormat="1" ht="380.1" customHeight="1" x14ac:dyDescent="0.3">
      <c r="A202" s="15" t="s">
        <v>1163</v>
      </c>
      <c r="B202" s="147" t="s">
        <v>1720</v>
      </c>
      <c r="C202" s="651" t="s">
        <v>1721</v>
      </c>
      <c r="D202" s="19" t="s">
        <v>1722</v>
      </c>
      <c r="E202" s="19" t="s">
        <v>1723</v>
      </c>
      <c r="F202" s="15" t="s">
        <v>116</v>
      </c>
      <c r="G202" s="15" t="s">
        <v>1724</v>
      </c>
      <c r="H202" s="141" t="s">
        <v>90</v>
      </c>
      <c r="I202" s="663" t="s">
        <v>1725</v>
      </c>
      <c r="J202" s="15" t="s">
        <v>92</v>
      </c>
      <c r="K202" s="15" t="s">
        <v>93</v>
      </c>
      <c r="L202" s="694" t="s">
        <v>1701</v>
      </c>
      <c r="M202" s="675" t="s">
        <v>209</v>
      </c>
      <c r="N202" s="141" t="s">
        <v>1726</v>
      </c>
      <c r="O202" s="7" t="s">
        <v>1727</v>
      </c>
      <c r="P202" s="141" t="s">
        <v>98</v>
      </c>
      <c r="Q202" s="122"/>
      <c r="R202" s="739" t="s">
        <v>100</v>
      </c>
      <c r="S202" s="752" t="s">
        <v>212</v>
      </c>
      <c r="T202" s="20" t="s">
        <v>127</v>
      </c>
      <c r="U202" s="7">
        <v>22</v>
      </c>
      <c r="V202" s="52">
        <v>44617</v>
      </c>
      <c r="W202" s="26" t="str">
        <f t="shared" si="94"/>
        <v>Termo de Abertura de Processo (TAP) nº 22, de 25/02/2022</v>
      </c>
      <c r="X202" s="30" t="s">
        <v>1728</v>
      </c>
      <c r="Y202" s="63" t="str">
        <f t="shared" si="77"/>
        <v xml:space="preserve">Realização da AIR; Realização da CP; ARR não obrigatória </v>
      </c>
      <c r="Z202" s="63" t="s">
        <v>104</v>
      </c>
      <c r="AA202" s="7"/>
      <c r="AB202" s="8"/>
      <c r="AC202" s="8"/>
      <c r="AD202" s="8"/>
      <c r="AE202" s="9" t="s">
        <v>215</v>
      </c>
      <c r="AF202" s="146"/>
      <c r="AG202" s="188"/>
      <c r="AH202" s="141" t="str">
        <f t="shared" si="95"/>
        <v/>
      </c>
      <c r="AI202" s="30"/>
      <c r="AJ202" s="63" t="s">
        <v>108</v>
      </c>
      <c r="AK202" s="30"/>
      <c r="AL202" s="11"/>
      <c r="AM202" s="52"/>
      <c r="AN202" s="52"/>
      <c r="AO202" s="52"/>
      <c r="AP202" s="7"/>
      <c r="AQ202" s="30"/>
      <c r="AR202" s="11"/>
      <c r="AS202" s="10"/>
      <c r="AT202" s="10"/>
      <c r="AU202" s="10"/>
      <c r="AX202" s="63" t="s">
        <v>109</v>
      </c>
      <c r="AZ202" s="173" t="s">
        <v>216</v>
      </c>
      <c r="BA202" s="146"/>
      <c r="BB202" s="152"/>
      <c r="BC202" s="152"/>
      <c r="BD202" s="152"/>
      <c r="BF202" s="8" t="str">
        <f t="shared" si="96"/>
        <v/>
      </c>
      <c r="BG202" s="134"/>
      <c r="BH202" s="6"/>
      <c r="BJ202" s="10"/>
      <c r="BK202" s="10"/>
      <c r="BL202" s="10"/>
      <c r="BN202" s="4" t="str">
        <f t="shared" si="97"/>
        <v/>
      </c>
      <c r="BQ202" s="8"/>
      <c r="BR202" s="31"/>
      <c r="BS202" s="31"/>
      <c r="BT202" s="25" t="str">
        <f t="shared" si="98"/>
        <v/>
      </c>
      <c r="BU202" s="22"/>
    </row>
    <row r="203" spans="1:73" s="4" customFormat="1" ht="380.1" customHeight="1" x14ac:dyDescent="0.3">
      <c r="A203" s="15" t="s">
        <v>1163</v>
      </c>
      <c r="B203" s="147" t="s">
        <v>1729</v>
      </c>
      <c r="C203" s="651" t="s">
        <v>1730</v>
      </c>
      <c r="D203" s="430" t="s">
        <v>1731</v>
      </c>
      <c r="E203" s="431" t="s">
        <v>1732</v>
      </c>
      <c r="F203" s="15" t="s">
        <v>205</v>
      </c>
      <c r="G203" s="15" t="s">
        <v>1733</v>
      </c>
      <c r="H203" s="141" t="s">
        <v>236</v>
      </c>
      <c r="I203" s="663" t="s">
        <v>1734</v>
      </c>
      <c r="J203" s="15" t="s">
        <v>92</v>
      </c>
      <c r="K203" s="15" t="s">
        <v>93</v>
      </c>
      <c r="L203" s="694" t="s">
        <v>94</v>
      </c>
      <c r="M203" s="675" t="s">
        <v>588</v>
      </c>
      <c r="N203" s="141" t="s">
        <v>1735</v>
      </c>
      <c r="O203" s="7" t="s">
        <v>1730</v>
      </c>
      <c r="P203" s="141" t="s">
        <v>124</v>
      </c>
      <c r="Q203" s="122" t="s">
        <v>1733</v>
      </c>
      <c r="R203" s="739" t="s">
        <v>100</v>
      </c>
      <c r="S203" s="752" t="s">
        <v>126</v>
      </c>
      <c r="T203" s="20" t="s">
        <v>127</v>
      </c>
      <c r="U203" s="7">
        <v>20</v>
      </c>
      <c r="V203" s="52">
        <v>44616</v>
      </c>
      <c r="W203" s="26" t="str">
        <f t="shared" si="94"/>
        <v>Termo de Abertura de Processo (TAP) nº 20, de 24/02/2022</v>
      </c>
      <c r="X203" s="30" t="s">
        <v>1736</v>
      </c>
      <c r="Y203" s="63" t="str">
        <f t="shared" si="77"/>
        <v xml:space="preserve">Dispensa da AIR; Realização da CP; ARR não obrigatória </v>
      </c>
      <c r="Z203" s="63" t="s">
        <v>192</v>
      </c>
      <c r="AA203" s="7" t="s">
        <v>525</v>
      </c>
      <c r="AB203" s="7"/>
      <c r="AC203" s="7"/>
      <c r="AD203" s="8" t="s">
        <v>1694</v>
      </c>
      <c r="AE203" s="9"/>
      <c r="AF203" s="146"/>
      <c r="AG203" s="188"/>
      <c r="AH203" s="141" t="str">
        <f t="shared" si="95"/>
        <v/>
      </c>
      <c r="AI203" s="30"/>
      <c r="AJ203" s="63" t="s">
        <v>108</v>
      </c>
      <c r="AK203" s="30"/>
      <c r="AL203" s="11"/>
      <c r="AM203" s="52"/>
      <c r="AN203" s="52"/>
      <c r="AO203" s="52"/>
      <c r="AP203" s="7"/>
      <c r="AQ203" s="30"/>
      <c r="AR203" s="11"/>
      <c r="AS203" s="10"/>
      <c r="AT203" s="10"/>
      <c r="AU203" s="10"/>
      <c r="AX203" s="98" t="s">
        <v>109</v>
      </c>
      <c r="AZ203" s="173" t="s">
        <v>110</v>
      </c>
      <c r="BA203" s="146">
        <v>1077</v>
      </c>
      <c r="BB203" s="152">
        <v>44615</v>
      </c>
      <c r="BC203" s="152">
        <v>44616</v>
      </c>
      <c r="BD203" s="152">
        <v>44627</v>
      </c>
      <c r="BE203" s="8">
        <v>10</v>
      </c>
      <c r="BF203" s="8" t="str">
        <f t="shared" si="96"/>
        <v>Consulta Pública nº 1077, de 23/02/2022</v>
      </c>
      <c r="BG203" s="134" t="s">
        <v>1737</v>
      </c>
      <c r="BH203" s="6"/>
      <c r="BJ203" s="10"/>
      <c r="BK203" s="10"/>
      <c r="BL203" s="10"/>
      <c r="BN203" s="4" t="str">
        <f t="shared" si="97"/>
        <v/>
      </c>
      <c r="BP203" s="8" t="s">
        <v>139</v>
      </c>
      <c r="BQ203" s="8">
        <v>653</v>
      </c>
      <c r="BR203" s="31">
        <v>44644</v>
      </c>
      <c r="BS203" s="31">
        <v>44650</v>
      </c>
      <c r="BT203" s="25" t="str">
        <f t="shared" si="98"/>
        <v>RDC nº 653, de 24/03/2022</v>
      </c>
      <c r="BU203" s="196" t="s">
        <v>1738</v>
      </c>
    </row>
    <row r="204" spans="1:73" s="4" customFormat="1" ht="380.1" customHeight="1" x14ac:dyDescent="0.3">
      <c r="A204" s="15" t="s">
        <v>1163</v>
      </c>
      <c r="B204" s="147" t="s">
        <v>1739</v>
      </c>
      <c r="C204" s="651" t="s">
        <v>1740</v>
      </c>
      <c r="D204" s="444" t="s">
        <v>1741</v>
      </c>
      <c r="E204" s="444" t="s">
        <v>1742</v>
      </c>
      <c r="F204" s="15" t="s">
        <v>116</v>
      </c>
      <c r="G204" s="15" t="s">
        <v>1743</v>
      </c>
      <c r="H204" s="141" t="s">
        <v>451</v>
      </c>
      <c r="I204" s="662"/>
      <c r="J204" s="15" t="s">
        <v>92</v>
      </c>
      <c r="K204" s="15" t="s">
        <v>93</v>
      </c>
      <c r="L204" s="675" t="s">
        <v>94</v>
      </c>
      <c r="M204" s="675"/>
      <c r="N204" s="147" t="s">
        <v>1744</v>
      </c>
      <c r="O204" s="15" t="s">
        <v>1740</v>
      </c>
      <c r="P204" s="141" t="s">
        <v>124</v>
      </c>
      <c r="Q204" s="15" t="s">
        <v>1743</v>
      </c>
      <c r="R204" s="739" t="s">
        <v>100</v>
      </c>
      <c r="S204" s="752" t="s">
        <v>457</v>
      </c>
      <c r="T204" s="20"/>
      <c r="U204" s="7"/>
      <c r="V204" s="52"/>
      <c r="W204" s="26" t="str">
        <f>IF(U204="","",_xlfn.CONCAT(T204," nº ",U204,", ","de ",TEXT(V204,"dd/mm/aaaa")))</f>
        <v/>
      </c>
      <c r="X204" s="30"/>
      <c r="Y204" s="7" t="str">
        <f t="shared" si="77"/>
        <v/>
      </c>
      <c r="Z204" s="128"/>
      <c r="AA204" s="7"/>
      <c r="AB204" s="128"/>
      <c r="AC204" s="128"/>
      <c r="AD204" s="8"/>
      <c r="AE204" s="471"/>
      <c r="AF204" s="146"/>
      <c r="AG204" s="188"/>
      <c r="AH204" s="141" t="str">
        <f>IF(AG204="","",_xlfn.CONCAT(AF204," ","de ",TEXT(AG204,"dd/mm/aaaa")))</f>
        <v/>
      </c>
      <c r="AI204" s="30"/>
      <c r="AJ204" s="128"/>
      <c r="AK204" s="463"/>
      <c r="AL204" s="11"/>
      <c r="AM204" s="52"/>
      <c r="AN204" s="52"/>
      <c r="AO204" s="52"/>
      <c r="AP204" s="7"/>
      <c r="AQ204" s="30"/>
      <c r="AR204" s="11"/>
      <c r="AS204" s="10"/>
      <c r="AT204" s="10"/>
      <c r="AU204" s="10"/>
      <c r="AX204" s="220"/>
      <c r="AZ204" s="173"/>
      <c r="BA204" s="146"/>
      <c r="BB204" s="152"/>
      <c r="BC204" s="152"/>
      <c r="BD204" s="152"/>
      <c r="BE204" s="8"/>
      <c r="BF204" s="8" t="str">
        <f>IF(BA204="","",_xlfn.CONCAT("Consulta Pública"," nº ",BA204,", de ",TEXT(BB204,"dd/mm/aaaa")))</f>
        <v/>
      </c>
      <c r="BG204" s="134"/>
      <c r="BH204" s="219"/>
      <c r="BJ204" s="10"/>
      <c r="BK204" s="10"/>
      <c r="BL204" s="10"/>
      <c r="BN204" s="4" t="str">
        <f>IF(BI204="","",_xlfn.CONCAT("Consulta Pública"," nº ",BI204,", de ",TEXT(BJ204,"dd/mm/aaaa")))</f>
        <v/>
      </c>
      <c r="BP204" s="8"/>
      <c r="BQ204" s="8"/>
      <c r="BR204" s="31"/>
      <c r="BS204" s="31"/>
      <c r="BT204" s="25" t="str">
        <f>IF(BQ204="","",_xlfn.CONCAT(BP204," nº ",BQ204,", de ",TEXT(BR204,"dd/mm/aaaa")))</f>
        <v/>
      </c>
      <c r="BU204" s="196"/>
    </row>
    <row r="205" spans="1:73" s="4" customFormat="1" ht="380.1" customHeight="1" x14ac:dyDescent="0.3">
      <c r="A205" s="15" t="s">
        <v>1163</v>
      </c>
      <c r="B205" s="147" t="s">
        <v>1745</v>
      </c>
      <c r="C205" s="651" t="s">
        <v>1746</v>
      </c>
      <c r="D205" s="444" t="s">
        <v>1747</v>
      </c>
      <c r="E205" s="444" t="s">
        <v>1748</v>
      </c>
      <c r="F205" s="15" t="s">
        <v>225</v>
      </c>
      <c r="G205" s="15" t="s">
        <v>1355</v>
      </c>
      <c r="H205" s="141" t="s">
        <v>90</v>
      </c>
      <c r="I205" s="662" t="s">
        <v>1356</v>
      </c>
      <c r="J205" s="15" t="s">
        <v>154</v>
      </c>
      <c r="K205" s="15" t="s">
        <v>1640</v>
      </c>
      <c r="L205" s="683" t="s">
        <v>1640</v>
      </c>
      <c r="M205" s="675" t="s">
        <v>95</v>
      </c>
      <c r="N205" s="147" t="s">
        <v>1749</v>
      </c>
      <c r="O205" s="26" t="s">
        <v>1357</v>
      </c>
      <c r="P205" s="141" t="s">
        <v>98</v>
      </c>
      <c r="Q205" s="15"/>
      <c r="R205" s="739" t="s">
        <v>100</v>
      </c>
      <c r="S205" s="734" t="s">
        <v>101</v>
      </c>
      <c r="T205" s="20" t="s">
        <v>127</v>
      </c>
      <c r="U205" s="8">
        <v>6</v>
      </c>
      <c r="V205" s="31">
        <v>43571</v>
      </c>
      <c r="W205" s="26" t="str">
        <f>IF(U205="","",_xlfn.CONCAT(T205," nº ",U205,", ","de ",TEXT(V205,"dd/mm/aaaa")))</f>
        <v>Termo de Abertura de Processo (TAP) nº 6, de 16/04/2019</v>
      </c>
      <c r="X205" s="26" t="s">
        <v>1358</v>
      </c>
      <c r="Y205" s="7" t="str">
        <f t="shared" si="77"/>
        <v xml:space="preserve">Realização da AIR; Realização da CP; ARR não obrigatória </v>
      </c>
      <c r="Z205" s="128" t="s">
        <v>104</v>
      </c>
      <c r="AA205" s="7"/>
      <c r="AB205" s="128"/>
      <c r="AC205" s="128"/>
      <c r="AD205" s="8"/>
      <c r="AE205" s="471" t="s">
        <v>105</v>
      </c>
      <c r="AF205" s="146" t="s">
        <v>106</v>
      </c>
      <c r="AG205" s="31">
        <v>43572</v>
      </c>
      <c r="AH205" s="141" t="str">
        <f>IF(AG205="","",_xlfn.CONCAT(AF205," ","de ",TEXT(AG205,"dd/mm/aaaa")))</f>
        <v>REMAI de 17/04/2019</v>
      </c>
      <c r="AI205" s="26" t="s">
        <v>1359</v>
      </c>
      <c r="AJ205" s="128" t="s">
        <v>108</v>
      </c>
      <c r="AK205" s="463"/>
      <c r="AL205" s="11"/>
      <c r="AM205" s="52"/>
      <c r="AN205" s="52"/>
      <c r="AO205" s="52"/>
      <c r="AP205" s="7"/>
      <c r="AQ205" s="30"/>
      <c r="AR205" s="11"/>
      <c r="AS205" s="10"/>
      <c r="AT205" s="10"/>
      <c r="AU205" s="10"/>
      <c r="AX205" s="220" t="s">
        <v>109</v>
      </c>
      <c r="AZ205" s="173" t="s">
        <v>110</v>
      </c>
      <c r="BA205" s="8">
        <v>652</v>
      </c>
      <c r="BB205" s="31">
        <v>43606</v>
      </c>
      <c r="BC205" s="31">
        <v>43614</v>
      </c>
      <c r="BD205" s="31">
        <v>43658</v>
      </c>
      <c r="BE205" s="8"/>
      <c r="BF205" s="8" t="str">
        <f>IF(BA205="","",_xlfn.CONCAT("Consulta Pública"," nº ",BA205,", de ",TEXT(BB205,"dd/mm/aaaa")))</f>
        <v>Consulta Pública nº 652, de 21/05/2019</v>
      </c>
      <c r="BG205" s="26" t="s">
        <v>1354</v>
      </c>
      <c r="BH205" s="219"/>
      <c r="BJ205" s="10"/>
      <c r="BK205" s="10"/>
      <c r="BL205" s="10"/>
      <c r="BN205" s="4" t="str">
        <f>IF(BI205="","",_xlfn.CONCAT("Consulta Pública"," nº ",BI205,", de ",TEXT(BJ205,"dd/mm/aaaa")))</f>
        <v/>
      </c>
      <c r="BP205" s="8"/>
      <c r="BQ205" s="8"/>
      <c r="BR205" s="31"/>
      <c r="BS205" s="31"/>
      <c r="BT205" s="25" t="str">
        <f>IF(BQ205="","",_xlfn.CONCAT(BP205," nº ",BQ205,", de ",TEXT(BR205,"dd/mm/aaaa")))</f>
        <v/>
      </c>
      <c r="BU205" s="196"/>
    </row>
    <row r="206" spans="1:73" s="4" customFormat="1" ht="380.1" customHeight="1" x14ac:dyDescent="0.3">
      <c r="A206" s="15" t="s">
        <v>1163</v>
      </c>
      <c r="B206" s="147" t="s">
        <v>1750</v>
      </c>
      <c r="C206" s="651" t="s">
        <v>1751</v>
      </c>
      <c r="D206" s="444" t="s">
        <v>1752</v>
      </c>
      <c r="E206" s="444" t="s">
        <v>1753</v>
      </c>
      <c r="F206" s="15" t="s">
        <v>1098</v>
      </c>
      <c r="G206" s="15" t="s">
        <v>1754</v>
      </c>
      <c r="H206" s="141" t="s">
        <v>90</v>
      </c>
      <c r="I206" s="662" t="s">
        <v>1755</v>
      </c>
      <c r="J206" s="15" t="s">
        <v>154</v>
      </c>
      <c r="K206" s="15" t="s">
        <v>1640</v>
      </c>
      <c r="L206" s="683" t="s">
        <v>1640</v>
      </c>
      <c r="M206" s="675" t="s">
        <v>238</v>
      </c>
      <c r="N206" s="147" t="s">
        <v>1756</v>
      </c>
      <c r="O206" s="15" t="s">
        <v>1751</v>
      </c>
      <c r="P206" s="141" t="s">
        <v>124</v>
      </c>
      <c r="Q206" s="15" t="s">
        <v>1754</v>
      </c>
      <c r="R206" s="739" t="s">
        <v>100</v>
      </c>
      <c r="S206" s="734" t="s">
        <v>262</v>
      </c>
      <c r="T206" s="20" t="s">
        <v>127</v>
      </c>
      <c r="U206" s="7">
        <v>37</v>
      </c>
      <c r="V206" s="52">
        <v>45128</v>
      </c>
      <c r="W206" s="26" t="str">
        <f>IF(U206="","",_xlfn.CONCAT(T206," nº ",U206,", ","de ",TEXT(V206,"dd/mm/aaaa")))</f>
        <v>Termo de Abertura de Processo (TAP) nº 37, de 21/07/2023</v>
      </c>
      <c r="X206" s="30" t="s">
        <v>1757</v>
      </c>
      <c r="Y206" s="7" t="str">
        <f t="shared" si="77"/>
        <v xml:space="preserve">Dispensa da AIR; Realização da CP; ARR não obrigatória </v>
      </c>
      <c r="Z206" s="128" t="s">
        <v>192</v>
      </c>
      <c r="AA206" s="7" t="s">
        <v>306</v>
      </c>
      <c r="AB206" s="128"/>
      <c r="AC206" s="128"/>
      <c r="AD206" s="8"/>
      <c r="AE206" s="471"/>
      <c r="AF206" s="146"/>
      <c r="AG206" s="188"/>
      <c r="AH206" s="141" t="str">
        <f>IF(AG206="","",_xlfn.CONCAT(AF206," ","de ",TEXT(AG206,"dd/mm/aaaa")))</f>
        <v/>
      </c>
      <c r="AI206" s="30"/>
      <c r="AJ206" s="128" t="s">
        <v>108</v>
      </c>
      <c r="AK206" s="463"/>
      <c r="AL206" s="11"/>
      <c r="AM206" s="52"/>
      <c r="AN206" s="52"/>
      <c r="AO206" s="52"/>
      <c r="AP206" s="7"/>
      <c r="AQ206" s="30"/>
      <c r="AR206" s="11"/>
      <c r="AS206" s="10"/>
      <c r="AT206" s="10"/>
      <c r="AU206" s="10"/>
      <c r="AX206" s="220" t="s">
        <v>109</v>
      </c>
      <c r="AZ206" s="6" t="s">
        <v>110</v>
      </c>
      <c r="BA206" s="146">
        <v>1179</v>
      </c>
      <c r="BB206" s="152">
        <v>45127</v>
      </c>
      <c r="BC206" s="152">
        <v>45135</v>
      </c>
      <c r="BD206" s="152">
        <v>45194</v>
      </c>
      <c r="BE206" s="8">
        <v>60</v>
      </c>
      <c r="BF206" s="8" t="str">
        <f>IF(BA206="","",_xlfn.CONCAT("Consulta Pública"," nº ",BA206,", de ",TEXT(BB206,"dd/mm/aaaa")))</f>
        <v>Consulta Pública nº 1179, de 20/07/2023</v>
      </c>
      <c r="BG206" s="134" t="s">
        <v>1758</v>
      </c>
      <c r="BH206" s="219"/>
      <c r="BJ206" s="10"/>
      <c r="BK206" s="10"/>
      <c r="BL206" s="10"/>
      <c r="BN206" s="4" t="str">
        <f>IF(BI206="","",_xlfn.CONCAT("Consulta Pública"," nº ",BI206,", de ",TEXT(BJ206,"dd/mm/aaaa")))</f>
        <v/>
      </c>
      <c r="BP206" s="8"/>
      <c r="BQ206" s="8"/>
      <c r="BR206" s="31"/>
      <c r="BS206" s="31"/>
      <c r="BT206" s="25" t="str">
        <f>IF(BQ206="","",_xlfn.CONCAT(BP206," nº ",BQ206,", de ",TEXT(BR206,"dd/mm/aaaa")))</f>
        <v/>
      </c>
      <c r="BU206" s="196"/>
    </row>
    <row r="207" spans="1:73" s="4" customFormat="1" ht="380.1" customHeight="1" thickBot="1" x14ac:dyDescent="0.35">
      <c r="A207" s="15" t="s">
        <v>1163</v>
      </c>
      <c r="B207" s="147" t="s">
        <v>1750</v>
      </c>
      <c r="C207" s="651" t="s">
        <v>1751</v>
      </c>
      <c r="D207" s="444" t="s">
        <v>1752</v>
      </c>
      <c r="E207" s="444" t="s">
        <v>1753</v>
      </c>
      <c r="F207" s="15" t="s">
        <v>1098</v>
      </c>
      <c r="G207" s="15" t="s">
        <v>1754</v>
      </c>
      <c r="H207" s="141" t="s">
        <v>90</v>
      </c>
      <c r="I207" s="662" t="s">
        <v>1759</v>
      </c>
      <c r="J207" s="15" t="s">
        <v>154</v>
      </c>
      <c r="K207" s="15" t="s">
        <v>161</v>
      </c>
      <c r="L207" s="683" t="s">
        <v>4927</v>
      </c>
      <c r="M207" s="675" t="s">
        <v>284</v>
      </c>
      <c r="N207" s="147" t="s">
        <v>1760</v>
      </c>
      <c r="O207" s="15" t="s">
        <v>1761</v>
      </c>
      <c r="P207" s="141" t="s">
        <v>124</v>
      </c>
      <c r="Q207" s="15"/>
      <c r="R207" s="739" t="s">
        <v>100</v>
      </c>
      <c r="S207" s="752" t="s">
        <v>262</v>
      </c>
      <c r="T207" s="20" t="s">
        <v>127</v>
      </c>
      <c r="U207" s="7">
        <v>69</v>
      </c>
      <c r="V207" s="52">
        <v>45184</v>
      </c>
      <c r="W207" s="26" t="str">
        <f>IF(U207="","",_xlfn.CONCAT(T207," nº ",U207,", ","de ",TEXT(V207,"dd/mm/aaaa")))</f>
        <v>Termo de Abertura de Processo (TAP) nº 69, de 15/09/2023</v>
      </c>
      <c r="X207" s="30" t="s">
        <v>1762</v>
      </c>
      <c r="Y207" s="7" t="str">
        <f t="shared" si="77"/>
        <v xml:space="preserve">Dispensa da AIR; Realização da CP; ARR não obrigatória </v>
      </c>
      <c r="Z207" s="128" t="s">
        <v>192</v>
      </c>
      <c r="AA207" s="7" t="s">
        <v>525</v>
      </c>
      <c r="AB207" s="128"/>
      <c r="AC207" s="128"/>
      <c r="AD207" s="8"/>
      <c r="AE207" s="471"/>
      <c r="AF207" s="146"/>
      <c r="AG207" s="188"/>
      <c r="AH207" s="141" t="str">
        <f>IF(AG207="","",_xlfn.CONCAT(AF207," ","de ",TEXT(AG207,"dd/mm/aaaa")))</f>
        <v/>
      </c>
      <c r="AI207" s="30"/>
      <c r="AJ207" s="128" t="s">
        <v>108</v>
      </c>
      <c r="AK207" s="463"/>
      <c r="AL207" s="11"/>
      <c r="AM207" s="52"/>
      <c r="AN207" s="52"/>
      <c r="AO207" s="52"/>
      <c r="AP207" s="7"/>
      <c r="AQ207" s="30"/>
      <c r="AR207" s="11"/>
      <c r="AS207" s="10"/>
      <c r="AT207" s="10"/>
      <c r="AU207" s="10"/>
      <c r="AX207" s="220" t="s">
        <v>109</v>
      </c>
      <c r="AZ207" s="173" t="s">
        <v>110</v>
      </c>
      <c r="BA207" s="146">
        <v>1204</v>
      </c>
      <c r="BB207" s="152">
        <v>45183</v>
      </c>
      <c r="BC207" s="152">
        <v>45191</v>
      </c>
      <c r="BD207" s="152">
        <v>45236</v>
      </c>
      <c r="BE207" s="8">
        <v>45</v>
      </c>
      <c r="BF207" s="8" t="str">
        <f>IF(BA207="","",_xlfn.CONCAT("Consulta Pública"," nº ",BA207,", de ",TEXT(BB207,"dd/mm/aaaa")))</f>
        <v>Consulta Pública nº 1204, de 14/09/2023</v>
      </c>
      <c r="BG207" s="134" t="s">
        <v>1763</v>
      </c>
      <c r="BH207" s="219"/>
      <c r="BJ207" s="10"/>
      <c r="BK207" s="10"/>
      <c r="BL207" s="10"/>
      <c r="BN207" s="4" t="str">
        <f>IF(BI207="","",_xlfn.CONCAT("Consulta Pública"," nº ",BI207,", de ",TEXT(BJ207,"dd/mm/aaaa")))</f>
        <v/>
      </c>
      <c r="BP207" s="8"/>
      <c r="BQ207" s="8"/>
      <c r="BR207" s="31"/>
      <c r="BS207" s="31"/>
      <c r="BT207" s="25" t="str">
        <f>IF(BQ207="","",_xlfn.CONCAT(BP207," nº ",BQ207,", de ",TEXT(BR207,"dd/mm/aaaa")))</f>
        <v/>
      </c>
      <c r="BU207" s="196"/>
    </row>
    <row r="208" spans="1:73" s="4" customFormat="1" ht="409.6" thickBot="1" x14ac:dyDescent="0.35">
      <c r="A208" s="15" t="s">
        <v>1764</v>
      </c>
      <c r="B208" s="147" t="s">
        <v>1765</v>
      </c>
      <c r="C208" s="651" t="s">
        <v>1766</v>
      </c>
      <c r="D208" s="19" t="s">
        <v>1767</v>
      </c>
      <c r="E208" s="19" t="s">
        <v>1768</v>
      </c>
      <c r="F208" s="15" t="s">
        <v>225</v>
      </c>
      <c r="G208" s="15" t="s">
        <v>1769</v>
      </c>
      <c r="H208" s="141" t="s">
        <v>90</v>
      </c>
      <c r="I208" s="663" t="s">
        <v>1770</v>
      </c>
      <c r="J208" s="147" t="s">
        <v>119</v>
      </c>
      <c r="K208" s="147" t="s">
        <v>147</v>
      </c>
      <c r="L208" s="697" t="s">
        <v>148</v>
      </c>
      <c r="M208" s="660" t="s">
        <v>284</v>
      </c>
      <c r="N208" s="141" t="s">
        <v>1771</v>
      </c>
      <c r="O208" s="154" t="s">
        <v>1766</v>
      </c>
      <c r="P208" s="138" t="s">
        <v>1438</v>
      </c>
      <c r="Q208" s="138" t="s">
        <v>1772</v>
      </c>
      <c r="R208" s="738" t="s">
        <v>100</v>
      </c>
      <c r="S208" s="754" t="s">
        <v>199</v>
      </c>
      <c r="T208" s="159" t="s">
        <v>127</v>
      </c>
      <c r="U208" s="138">
        <v>41</v>
      </c>
      <c r="V208" s="139">
        <v>44341</v>
      </c>
      <c r="W208" s="141" t="str">
        <f t="shared" si="78"/>
        <v>Termo de Abertura de Processo (TAP) nº 41, de 25/05/2021</v>
      </c>
      <c r="X208" s="30" t="s">
        <v>1773</v>
      </c>
      <c r="Y208" s="63" t="str">
        <f t="shared" si="77"/>
        <v xml:space="preserve">Realização da AIR; Realização da CP; ARR não obrigatória </v>
      </c>
      <c r="Z208" s="63" t="s">
        <v>104</v>
      </c>
      <c r="AA208" s="7"/>
      <c r="AB208" s="29"/>
      <c r="AC208" s="29"/>
      <c r="AE208" s="141" t="s">
        <v>105</v>
      </c>
      <c r="AF208" s="8" t="s">
        <v>436</v>
      </c>
      <c r="AG208" s="31">
        <v>45196</v>
      </c>
      <c r="AH208" s="26" t="str">
        <f t="shared" si="74"/>
        <v>Relatório de AIR de 27/09/2023</v>
      </c>
      <c r="AI208" s="30" t="s">
        <v>1774</v>
      </c>
      <c r="AJ208" s="63" t="s">
        <v>108</v>
      </c>
      <c r="AK208" s="7"/>
      <c r="AL208" s="11" t="s">
        <v>616</v>
      </c>
      <c r="AM208" s="31" t="s">
        <v>1775</v>
      </c>
      <c r="AN208" s="31">
        <v>45048</v>
      </c>
      <c r="AO208" s="31">
        <v>45079</v>
      </c>
      <c r="AP208" s="26" t="s">
        <v>1776</v>
      </c>
      <c r="AQ208" s="317" t="s">
        <v>1777</v>
      </c>
      <c r="AR208" s="11"/>
      <c r="AS208" s="10"/>
      <c r="AT208" s="10"/>
      <c r="AU208" s="10"/>
      <c r="AX208" s="63" t="s">
        <v>109</v>
      </c>
      <c r="AZ208" s="142" t="s">
        <v>1778</v>
      </c>
      <c r="BA208" s="8"/>
      <c r="BB208" s="31"/>
      <c r="BC208" s="31"/>
      <c r="BD208" s="31"/>
      <c r="BF208" s="7" t="str">
        <f t="shared" si="75"/>
        <v/>
      </c>
      <c r="BG208" s="26"/>
      <c r="BH208" s="6"/>
      <c r="BJ208" s="10"/>
      <c r="BK208" s="10"/>
      <c r="BL208" s="10"/>
      <c r="BN208" s="4" t="str">
        <f t="shared" si="76"/>
        <v/>
      </c>
      <c r="BQ208" s="8"/>
      <c r="BR208" s="31"/>
      <c r="BS208" s="31"/>
      <c r="BT208" s="25" t="str">
        <f t="shared" si="65"/>
        <v/>
      </c>
      <c r="BU208" s="22"/>
    </row>
    <row r="209" spans="1:73" s="4" customFormat="1" ht="409.6" thickBot="1" x14ac:dyDescent="0.35">
      <c r="A209" s="15" t="s">
        <v>1764</v>
      </c>
      <c r="B209" s="147" t="s">
        <v>1765</v>
      </c>
      <c r="C209" s="651" t="s">
        <v>1766</v>
      </c>
      <c r="D209" s="19" t="s">
        <v>1767</v>
      </c>
      <c r="E209" s="19" t="s">
        <v>1768</v>
      </c>
      <c r="F209" s="15" t="s">
        <v>225</v>
      </c>
      <c r="G209" s="15" t="s">
        <v>1769</v>
      </c>
      <c r="H209" s="141" t="s">
        <v>90</v>
      </c>
      <c r="I209" s="663" t="s">
        <v>1779</v>
      </c>
      <c r="J209" s="147" t="s">
        <v>119</v>
      </c>
      <c r="K209" s="147" t="s">
        <v>147</v>
      </c>
      <c r="L209" s="694" t="s">
        <v>148</v>
      </c>
      <c r="M209" s="675" t="s">
        <v>95</v>
      </c>
      <c r="N209" s="141" t="s">
        <v>1780</v>
      </c>
      <c r="O209" s="141" t="s">
        <v>1781</v>
      </c>
      <c r="P209" s="138" t="s">
        <v>1438</v>
      </c>
      <c r="Q209" s="171" t="s">
        <v>1782</v>
      </c>
      <c r="R209" s="739" t="s">
        <v>100</v>
      </c>
      <c r="S209" s="752" t="s">
        <v>126</v>
      </c>
      <c r="T209" s="172" t="s">
        <v>127</v>
      </c>
      <c r="U209" s="141">
        <v>125</v>
      </c>
      <c r="V209" s="188">
        <v>44553</v>
      </c>
      <c r="W209" s="140" t="str">
        <f>IF(U209="","",_xlfn.CONCAT(T209," nº ",U209,", ","de ",TEXT(V209,"dd/mm/aaaa")))</f>
        <v>Termo de Abertura de Processo (TAP) nº 125, de 23/12/2021</v>
      </c>
      <c r="X209" s="307" t="s">
        <v>1783</v>
      </c>
      <c r="Y209" s="63" t="str">
        <f t="shared" si="77"/>
        <v xml:space="preserve">Dispensa da AIR; Dispensa da CP; Dispensa da ARR </v>
      </c>
      <c r="Z209" s="63" t="s">
        <v>192</v>
      </c>
      <c r="AA209" s="7" t="s">
        <v>131</v>
      </c>
      <c r="AB209" s="8" t="s">
        <v>306</v>
      </c>
      <c r="AC209" s="8"/>
      <c r="AE209" s="9"/>
      <c r="AF209" s="8"/>
      <c r="AG209" s="10"/>
      <c r="AH209" s="26" t="str">
        <f>IF(AG209="","",_xlfn.CONCAT(AF209," ","de ",TEXT(AG209,"dd/mm/aaaa")))</f>
        <v/>
      </c>
      <c r="AI209" s="7"/>
      <c r="AJ209" s="7" t="s">
        <v>1315</v>
      </c>
      <c r="AK209" s="7" t="s">
        <v>1632</v>
      </c>
      <c r="AL209" s="11"/>
      <c r="AM209" s="10"/>
      <c r="AN209" s="10"/>
      <c r="AO209" s="10"/>
      <c r="AR209" s="11"/>
      <c r="AS209" s="10"/>
      <c r="AT209" s="10"/>
      <c r="AU209" s="10"/>
      <c r="AX209" s="98" t="s">
        <v>130</v>
      </c>
      <c r="AY209" s="8" t="s">
        <v>1317</v>
      </c>
      <c r="AZ209" s="173"/>
      <c r="BA209" s="8"/>
      <c r="BB209" s="31"/>
      <c r="BC209" s="31"/>
      <c r="BD209" s="31"/>
      <c r="BF209" s="8" t="str">
        <f>IF(BA209="","",_xlfn.CONCAT("Consulta Pública"," nº ",BA209,", de ",TEXT(BB209,"dd/mm/aaaa")))</f>
        <v/>
      </c>
      <c r="BG209" s="26"/>
      <c r="BH209" s="6"/>
      <c r="BJ209" s="10"/>
      <c r="BK209" s="10"/>
      <c r="BL209" s="10"/>
      <c r="BN209" s="4" t="str">
        <f>IF(BI209="","",_xlfn.CONCAT("Consulta Pública"," nº ",BI209,", de ",TEXT(BJ209,"dd/mm/aaaa")))</f>
        <v/>
      </c>
      <c r="BP209" s="8" t="s">
        <v>139</v>
      </c>
      <c r="BQ209" s="8">
        <v>587</v>
      </c>
      <c r="BR209" s="31">
        <v>44550</v>
      </c>
      <c r="BS209" s="31">
        <v>44552</v>
      </c>
      <c r="BT209" s="25" t="str">
        <f>IF(BQ209="","",_xlfn.CONCAT(BP209," nº ",BQ209,", de ",TEXT(BR209,"dd/mm/aaaa")))</f>
        <v>RDC nº 587, de 20/12/2021</v>
      </c>
      <c r="BU209" s="196" t="s">
        <v>1784</v>
      </c>
    </row>
    <row r="210" spans="1:73" s="4" customFormat="1" ht="158.4" x14ac:dyDescent="0.3">
      <c r="A210" s="15" t="s">
        <v>1764</v>
      </c>
      <c r="B210" s="147" t="s">
        <v>1785</v>
      </c>
      <c r="C210" s="651" t="s">
        <v>1786</v>
      </c>
      <c r="D210" s="19" t="s">
        <v>1787</v>
      </c>
      <c r="E210" s="19" t="s">
        <v>1788</v>
      </c>
      <c r="F210" s="15" t="s">
        <v>1789</v>
      </c>
      <c r="G210" s="15" t="s">
        <v>1790</v>
      </c>
      <c r="H210" s="141" t="s">
        <v>90</v>
      </c>
      <c r="I210" s="663" t="s">
        <v>1791</v>
      </c>
      <c r="J210" s="147" t="s">
        <v>119</v>
      </c>
      <c r="K210" s="147" t="s">
        <v>147</v>
      </c>
      <c r="L210" s="694" t="s">
        <v>148</v>
      </c>
      <c r="M210" s="660" t="s">
        <v>209</v>
      </c>
      <c r="N210" s="141" t="s">
        <v>1792</v>
      </c>
      <c r="O210" s="147" t="s">
        <v>1793</v>
      </c>
      <c r="P210" s="147" t="s">
        <v>124</v>
      </c>
      <c r="Q210" s="149" t="s">
        <v>1794</v>
      </c>
      <c r="R210" s="738" t="s">
        <v>100</v>
      </c>
      <c r="S210" s="752" t="s">
        <v>212</v>
      </c>
      <c r="T210" s="159" t="s">
        <v>127</v>
      </c>
      <c r="U210" s="141">
        <v>42</v>
      </c>
      <c r="V210" s="188">
        <v>44342</v>
      </c>
      <c r="W210" s="141" t="str">
        <f t="shared" si="78"/>
        <v>Termo de Abertura de Processo (TAP) nº 42, de 26/05/2021</v>
      </c>
      <c r="X210" s="30" t="s">
        <v>1795</v>
      </c>
      <c r="Y210" s="63" t="str">
        <f t="shared" si="77"/>
        <v xml:space="preserve">Realização da AIR; Realização da CP; ARR não obrigatória </v>
      </c>
      <c r="Z210" s="63" t="s">
        <v>104</v>
      </c>
      <c r="AA210" s="7"/>
      <c r="AB210" s="29"/>
      <c r="AC210" s="29"/>
      <c r="AE210" s="141" t="s">
        <v>215</v>
      </c>
      <c r="AF210" s="8"/>
      <c r="AG210" s="10"/>
      <c r="AH210" s="26" t="str">
        <f t="shared" si="74"/>
        <v/>
      </c>
      <c r="AI210" s="7"/>
      <c r="AJ210" s="63" t="s">
        <v>108</v>
      </c>
      <c r="AK210" s="7"/>
      <c r="AL210" s="11" t="s">
        <v>616</v>
      </c>
      <c r="AM210" s="31">
        <v>45299</v>
      </c>
      <c r="AN210" s="31">
        <v>45299</v>
      </c>
      <c r="AO210" s="31">
        <v>45330</v>
      </c>
      <c r="AP210" s="7" t="s">
        <v>1796</v>
      </c>
      <c r="AQ210" s="7" t="s">
        <v>1797</v>
      </c>
      <c r="AR210" s="11"/>
      <c r="AS210" s="10"/>
      <c r="AT210" s="10"/>
      <c r="AU210" s="10"/>
      <c r="AX210" s="63" t="s">
        <v>109</v>
      </c>
      <c r="AZ210" s="141" t="s">
        <v>1778</v>
      </c>
      <c r="BA210" s="8"/>
      <c r="BB210" s="31"/>
      <c r="BC210" s="31"/>
      <c r="BD210" s="31"/>
      <c r="BF210" s="7" t="str">
        <f t="shared" si="75"/>
        <v/>
      </c>
      <c r="BG210" s="26"/>
      <c r="BH210" s="6"/>
      <c r="BJ210" s="10"/>
      <c r="BK210" s="10"/>
      <c r="BL210" s="10"/>
      <c r="BN210" s="4" t="str">
        <f t="shared" si="76"/>
        <v/>
      </c>
      <c r="BQ210" s="8"/>
      <c r="BR210" s="31"/>
      <c r="BS210" s="31"/>
      <c r="BT210" s="25" t="str">
        <f t="shared" si="65"/>
        <v/>
      </c>
      <c r="BU210" s="22"/>
    </row>
    <row r="211" spans="1:73" s="4" customFormat="1" ht="144" x14ac:dyDescent="0.3">
      <c r="A211" s="15" t="s">
        <v>1764</v>
      </c>
      <c r="B211" s="147" t="s">
        <v>1785</v>
      </c>
      <c r="C211" s="651" t="s">
        <v>1786</v>
      </c>
      <c r="D211" s="19" t="s">
        <v>1787</v>
      </c>
      <c r="E211" s="19" t="s">
        <v>1788</v>
      </c>
      <c r="F211" s="15" t="s">
        <v>1789</v>
      </c>
      <c r="G211" s="15" t="s">
        <v>1790</v>
      </c>
      <c r="H211" s="141" t="s">
        <v>90</v>
      </c>
      <c r="I211" s="663" t="s">
        <v>1798</v>
      </c>
      <c r="J211" s="147" t="s">
        <v>119</v>
      </c>
      <c r="K211" s="147" t="s">
        <v>147</v>
      </c>
      <c r="L211" s="694" t="s">
        <v>148</v>
      </c>
      <c r="M211" s="660" t="s">
        <v>209</v>
      </c>
      <c r="N211" s="141" t="s">
        <v>1799</v>
      </c>
      <c r="O211" s="147" t="s">
        <v>1800</v>
      </c>
      <c r="P211" s="147" t="s">
        <v>1801</v>
      </c>
      <c r="Q211" s="149"/>
      <c r="R211" s="738" t="s">
        <v>464</v>
      </c>
      <c r="S211" s="752" t="s">
        <v>459</v>
      </c>
      <c r="T211" s="172"/>
      <c r="U211" s="141"/>
      <c r="V211" s="188"/>
      <c r="W211" s="140" t="str">
        <f>IF(U211="","",_xlfn.CONCAT(T211," nº ",U211,", ","de ",TEXT(V211,"dd/mm/aaaa")))</f>
        <v/>
      </c>
      <c r="X211" s="30"/>
      <c r="Y211" s="7" t="str">
        <f t="shared" si="77"/>
        <v/>
      </c>
      <c r="Z211" s="128"/>
      <c r="AA211" s="7"/>
      <c r="AB211" s="128"/>
      <c r="AC211" s="128"/>
      <c r="AE211" s="478"/>
      <c r="AF211" s="8"/>
      <c r="AG211" s="10"/>
      <c r="AH211" s="26" t="str">
        <f>IF(AG211="","",_xlfn.CONCAT(AF211," ","de ",TEXT(AG211,"dd/mm/aaaa")))</f>
        <v/>
      </c>
      <c r="AI211" s="7"/>
      <c r="AJ211" s="128"/>
      <c r="AK211" s="128"/>
      <c r="AL211" s="11"/>
      <c r="AM211" s="10"/>
      <c r="AN211" s="10"/>
      <c r="AO211" s="10"/>
      <c r="AR211" s="11"/>
      <c r="AS211" s="10"/>
      <c r="AT211" s="10"/>
      <c r="AU211" s="10"/>
      <c r="AX211" s="128"/>
      <c r="AZ211" s="173"/>
      <c r="BA211" s="8"/>
      <c r="BB211" s="31"/>
      <c r="BC211" s="31"/>
      <c r="BD211" s="31"/>
      <c r="BF211" s="8" t="str">
        <f>IF(BA211="","",_xlfn.CONCAT("Consulta Pública"," nº ",BA211,", de ",TEXT(BB211,"dd/mm/aaaa")))</f>
        <v/>
      </c>
      <c r="BG211" s="26"/>
      <c r="BH211" s="219"/>
      <c r="BJ211" s="10"/>
      <c r="BK211" s="10"/>
      <c r="BL211" s="10"/>
      <c r="BN211" s="4" t="str">
        <f>IF(BI211="","",_xlfn.CONCAT("Consulta Pública"," nº ",BI211,", de ",TEXT(BJ211,"dd/mm/aaaa")))</f>
        <v/>
      </c>
      <c r="BQ211" s="8"/>
      <c r="BR211" s="31"/>
      <c r="BS211" s="31"/>
      <c r="BT211" s="25" t="str">
        <f>IF(BQ211="","",_xlfn.CONCAT(BP211," nº ",BQ211,", de ",TEXT(BR211,"dd/mm/aaaa")))</f>
        <v/>
      </c>
      <c r="BU211" s="22"/>
    </row>
    <row r="212" spans="1:73" s="4" customFormat="1" ht="115.2" x14ac:dyDescent="0.3">
      <c r="A212" s="15" t="s">
        <v>1764</v>
      </c>
      <c r="B212" s="147" t="s">
        <v>1802</v>
      </c>
      <c r="C212" s="651" t="s">
        <v>1803</v>
      </c>
      <c r="D212" s="19" t="s">
        <v>1804</v>
      </c>
      <c r="E212" s="19" t="s">
        <v>1805</v>
      </c>
      <c r="F212" s="15" t="s">
        <v>88</v>
      </c>
      <c r="G212" s="15" t="s">
        <v>1806</v>
      </c>
      <c r="H212" s="141" t="s">
        <v>90</v>
      </c>
      <c r="I212" s="662"/>
      <c r="J212" s="147" t="s">
        <v>92</v>
      </c>
      <c r="K212" s="147" t="s">
        <v>93</v>
      </c>
      <c r="L212" s="675" t="s">
        <v>94</v>
      </c>
      <c r="M212" s="675"/>
      <c r="N212" s="141" t="s">
        <v>1807</v>
      </c>
      <c r="O212" s="7" t="s">
        <v>1808</v>
      </c>
      <c r="P212" s="141" t="s">
        <v>124</v>
      </c>
      <c r="Q212" s="15" t="s">
        <v>1806</v>
      </c>
      <c r="R212" s="739" t="s">
        <v>100</v>
      </c>
      <c r="S212" s="752" t="s">
        <v>457</v>
      </c>
      <c r="T212" s="172"/>
      <c r="U212" s="141"/>
      <c r="V212" s="188"/>
      <c r="W212" s="140" t="str">
        <f>IF(U212="","",_xlfn.CONCAT(T212," nº ",U212,", ","de ",TEXT(V212,"dd/mm/aaaa")))</f>
        <v/>
      </c>
      <c r="X212" s="30"/>
      <c r="Y212" s="63" t="str">
        <f t="shared" si="77"/>
        <v/>
      </c>
      <c r="Z212" s="141"/>
      <c r="AA212" s="7"/>
      <c r="AE212" s="9"/>
      <c r="AF212" s="8"/>
      <c r="AG212" s="10"/>
      <c r="AH212" s="26" t="str">
        <f>IF(AG212="","",_xlfn.CONCAT(AF212," ","de ",TEXT(AG212,"dd/mm/aaaa")))</f>
        <v/>
      </c>
      <c r="AI212" s="7"/>
      <c r="AJ212" s="7"/>
      <c r="AK212" s="7"/>
      <c r="AL212" s="11"/>
      <c r="AM212" s="10"/>
      <c r="AN212" s="10"/>
      <c r="AO212" s="10"/>
      <c r="AR212" s="11"/>
      <c r="AS212" s="10"/>
      <c r="AT212" s="10"/>
      <c r="AU212" s="10"/>
      <c r="AZ212" s="173"/>
      <c r="BA212" s="8"/>
      <c r="BB212" s="31"/>
      <c r="BC212" s="31"/>
      <c r="BD212" s="31"/>
      <c r="BF212" s="8" t="str">
        <f>IF(BA212="","",_xlfn.CONCAT("Consulta Pública"," nº ",BA212,", de ",TEXT(BB212,"dd/mm/aaaa")))</f>
        <v/>
      </c>
      <c r="BG212" s="26"/>
      <c r="BH212" s="6"/>
      <c r="BJ212" s="10"/>
      <c r="BK212" s="10"/>
      <c r="BL212" s="10"/>
      <c r="BN212" s="4" t="str">
        <f>IF(BI212="","",_xlfn.CONCAT("Consulta Pública"," nº ",BI212,", de ",TEXT(BJ212,"dd/mm/aaaa")))</f>
        <v/>
      </c>
      <c r="BQ212" s="8"/>
      <c r="BR212" s="31"/>
      <c r="BS212" s="31"/>
      <c r="BT212" s="25" t="str">
        <f>IF(BQ212="","",_xlfn.CONCAT(BP212," nº ",BQ212,", de ",TEXT(BR212,"dd/mm/aaaa")))</f>
        <v/>
      </c>
      <c r="BU212" s="22"/>
    </row>
    <row r="213" spans="1:73" s="4" customFormat="1" ht="115.2" x14ac:dyDescent="0.3">
      <c r="A213" s="15" t="s">
        <v>1764</v>
      </c>
      <c r="B213" s="147" t="s">
        <v>1802</v>
      </c>
      <c r="C213" s="651" t="s">
        <v>1803</v>
      </c>
      <c r="D213" s="19" t="s">
        <v>1804</v>
      </c>
      <c r="E213" s="19" t="s">
        <v>1805</v>
      </c>
      <c r="F213" s="15" t="s">
        <v>88</v>
      </c>
      <c r="G213" s="15" t="s">
        <v>1806</v>
      </c>
      <c r="H213" s="141" t="s">
        <v>90</v>
      </c>
      <c r="I213" s="663" t="s">
        <v>1809</v>
      </c>
      <c r="J213" s="147" t="s">
        <v>92</v>
      </c>
      <c r="K213" s="147" t="s">
        <v>93</v>
      </c>
      <c r="L213" s="683" t="s">
        <v>94</v>
      </c>
      <c r="M213" s="675" t="s">
        <v>258</v>
      </c>
      <c r="N213" s="141" t="s">
        <v>1810</v>
      </c>
      <c r="O213" s="7" t="s">
        <v>1811</v>
      </c>
      <c r="P213" s="141" t="s">
        <v>555</v>
      </c>
      <c r="Q213" s="171"/>
      <c r="R213" s="739" t="s">
        <v>555</v>
      </c>
      <c r="S213" s="750" t="s">
        <v>709</v>
      </c>
      <c r="T213" s="20" t="s">
        <v>127</v>
      </c>
      <c r="U213" s="7">
        <v>31</v>
      </c>
      <c r="V213" s="52">
        <v>44651</v>
      </c>
      <c r="W213" s="26" t="str">
        <f>IF(U213="","",_xlfn.CONCAT(T213," nº ",U213,", ","de ",TEXT(V213,"dd/mm/aaaa")))</f>
        <v>Termo de Abertura de Processo (TAP) nº 31, de 31/03/2022</v>
      </c>
      <c r="X213" s="30" t="s">
        <v>1812</v>
      </c>
      <c r="Y213" s="7" t="str">
        <f t="shared" si="77"/>
        <v>Fluxo específico de guia</v>
      </c>
      <c r="Z213" s="128"/>
      <c r="AA213" s="7"/>
      <c r="AB213" s="128"/>
      <c r="AC213" s="128"/>
      <c r="AE213" s="471"/>
      <c r="AF213" s="8"/>
      <c r="AG213" s="10"/>
      <c r="AH213" s="26" t="str">
        <f>IF(AG213="","",_xlfn.CONCAT(AF213," ","de ",TEXT(AG213,"dd/mm/aaaa")))</f>
        <v/>
      </c>
      <c r="AI213" s="7"/>
      <c r="AJ213" s="128"/>
      <c r="AK213" s="128"/>
      <c r="AL213" s="164" t="s">
        <v>655</v>
      </c>
      <c r="AM213" s="52">
        <v>44740</v>
      </c>
      <c r="AN213" s="409">
        <v>44740</v>
      </c>
      <c r="AO213" s="52">
        <v>44923</v>
      </c>
      <c r="AP213" s="7"/>
      <c r="AQ213" s="30" t="s">
        <v>1813</v>
      </c>
      <c r="AR213" s="11"/>
      <c r="AS213" s="10"/>
      <c r="AT213" s="10"/>
      <c r="AU213" s="10"/>
      <c r="AX213" s="216"/>
      <c r="AZ213" s="173"/>
      <c r="BA213" s="8"/>
      <c r="BB213" s="31"/>
      <c r="BC213" s="31"/>
      <c r="BD213" s="31"/>
      <c r="BF213" s="8" t="str">
        <f>IF(BA213="","",_xlfn.CONCAT("Consulta Pública"," nº ",BA213,", de ",TEXT(BB213,"dd/mm/aaaa")))</f>
        <v/>
      </c>
      <c r="BG213" s="26"/>
      <c r="BH213" s="219"/>
      <c r="BJ213" s="10"/>
      <c r="BK213" s="10"/>
      <c r="BL213" s="10"/>
      <c r="BN213" s="4" t="str">
        <f>IF(BI213="","",_xlfn.CONCAT("Consulta Pública"," nº ",BI213,", de ",TEXT(BJ213,"dd/mm/aaaa")))</f>
        <v/>
      </c>
      <c r="BP213" s="8" t="s">
        <v>555</v>
      </c>
      <c r="BQ213" s="8" t="s">
        <v>1814</v>
      </c>
      <c r="BR213" s="31">
        <v>44708</v>
      </c>
      <c r="BS213" s="31"/>
      <c r="BT213" s="25" t="str">
        <f>IF(BQ213="","",_xlfn.CONCAT(BP213," nº ",BQ213,", de ",TEXT(BR213,"dd/mm/aaaa")))</f>
        <v>Guia nº 56.1, de 27/05/2022</v>
      </c>
      <c r="BU213" s="196" t="s">
        <v>1813</v>
      </c>
    </row>
    <row r="214" spans="1:73" s="4" customFormat="1" ht="115.2" x14ac:dyDescent="0.3">
      <c r="A214" s="15" t="s">
        <v>1764</v>
      </c>
      <c r="B214" s="147" t="s">
        <v>1802</v>
      </c>
      <c r="C214" s="651" t="s">
        <v>1803</v>
      </c>
      <c r="D214" s="19" t="s">
        <v>1804</v>
      </c>
      <c r="E214" s="19" t="s">
        <v>1805</v>
      </c>
      <c r="F214" s="15" t="s">
        <v>88</v>
      </c>
      <c r="G214" s="15" t="s">
        <v>1806</v>
      </c>
      <c r="H214" s="141" t="s">
        <v>90</v>
      </c>
      <c r="I214" s="662" t="s">
        <v>1815</v>
      </c>
      <c r="J214" s="147" t="s">
        <v>92</v>
      </c>
      <c r="K214" s="147" t="s">
        <v>93</v>
      </c>
      <c r="L214" s="675" t="s">
        <v>94</v>
      </c>
      <c r="M214" s="675" t="s">
        <v>258</v>
      </c>
      <c r="N214" s="141" t="s">
        <v>1816</v>
      </c>
      <c r="O214" s="7" t="s">
        <v>1817</v>
      </c>
      <c r="P214" s="141" t="s">
        <v>124</v>
      </c>
      <c r="Q214" s="15" t="s">
        <v>1818</v>
      </c>
      <c r="R214" s="739" t="s">
        <v>100</v>
      </c>
      <c r="S214" s="752" t="s">
        <v>126</v>
      </c>
      <c r="T214" s="172" t="s">
        <v>127</v>
      </c>
      <c r="U214" s="141">
        <v>76</v>
      </c>
      <c r="V214" s="188">
        <v>45216</v>
      </c>
      <c r="W214" s="140" t="str">
        <f>IF(U214="","",_xlfn.CONCAT(T214," nº ",U214,", ","de ",TEXT(V214,"dd/mm/aaaa")))</f>
        <v>Termo de Abertura de Processo (TAP) nº 76, de 17/10/2023</v>
      </c>
      <c r="X214" s="30" t="s">
        <v>1819</v>
      </c>
      <c r="Y214" s="63" t="str">
        <f t="shared" si="77"/>
        <v xml:space="preserve">Dispensa da AIR; Dispensa da CP; ARR não obrigatória </v>
      </c>
      <c r="Z214" s="141" t="s">
        <v>192</v>
      </c>
      <c r="AA214" s="7" t="s">
        <v>306</v>
      </c>
      <c r="AE214" s="9"/>
      <c r="AF214" s="8"/>
      <c r="AG214" s="10"/>
      <c r="AH214" s="26" t="str">
        <f>IF(AG214="","",_xlfn.CONCAT(AF214," ","de ",TEXT(AG214,"dd/mm/aaaa")))</f>
        <v/>
      </c>
      <c r="AI214" s="7"/>
      <c r="AJ214" s="7" t="s">
        <v>108</v>
      </c>
      <c r="AK214" s="7"/>
      <c r="AL214" s="11"/>
      <c r="AM214" s="10"/>
      <c r="AN214" s="10"/>
      <c r="AO214" s="10"/>
      <c r="AR214" s="11"/>
      <c r="AS214" s="10"/>
      <c r="AT214" s="10"/>
      <c r="AU214" s="10"/>
      <c r="AX214" s="25" t="s">
        <v>130</v>
      </c>
      <c r="AY214" s="25" t="s">
        <v>194</v>
      </c>
      <c r="AZ214" s="173"/>
      <c r="BA214" s="8"/>
      <c r="BB214" s="31"/>
      <c r="BC214" s="31"/>
      <c r="BD214" s="31"/>
      <c r="BF214" s="8" t="str">
        <f>IF(BA214="","",_xlfn.CONCAT("Consulta Pública"," nº ",BA214,", de ",TEXT(BB214,"dd/mm/aaaa")))</f>
        <v/>
      </c>
      <c r="BG214" s="26"/>
      <c r="BH214" s="6"/>
      <c r="BJ214" s="10"/>
      <c r="BK214" s="10"/>
      <c r="BL214" s="10"/>
      <c r="BN214" s="4" t="str">
        <f>IF(BI214="","",_xlfn.CONCAT("Consulta Pública"," nº ",BI214,", de ",TEXT(BJ214,"dd/mm/aaaa")))</f>
        <v/>
      </c>
      <c r="BP214" s="8" t="s">
        <v>139</v>
      </c>
      <c r="BQ214" s="8">
        <v>820</v>
      </c>
      <c r="BR214" s="31">
        <v>45215</v>
      </c>
      <c r="BS214" s="31">
        <v>45216</v>
      </c>
      <c r="BT214" s="25" t="str">
        <f>IF(BQ214="","",_xlfn.CONCAT(BP214," nº ",BQ214,", de ",TEXT(BR214,"dd/mm/aaaa")))</f>
        <v>RDC nº 820, de 16/10/2023</v>
      </c>
      <c r="BU214" s="196" t="s">
        <v>1820</v>
      </c>
    </row>
    <row r="215" spans="1:73" s="4" customFormat="1" ht="274.2" thickBot="1" x14ac:dyDescent="0.35">
      <c r="A215" s="63" t="s">
        <v>1821</v>
      </c>
      <c r="B215" s="151" t="s">
        <v>1822</v>
      </c>
      <c r="C215" s="648" t="s">
        <v>1823</v>
      </c>
      <c r="D215" s="86" t="s">
        <v>1824</v>
      </c>
      <c r="E215" s="63" t="s">
        <v>1825</v>
      </c>
      <c r="F215" s="63" t="s">
        <v>88</v>
      </c>
      <c r="G215" s="63" t="s">
        <v>1826</v>
      </c>
      <c r="H215" s="63" t="s">
        <v>90</v>
      </c>
      <c r="I215" s="661" t="s">
        <v>1827</v>
      </c>
      <c r="J215" s="151" t="s">
        <v>176</v>
      </c>
      <c r="K215" s="151" t="s">
        <v>181</v>
      </c>
      <c r="L215" s="314" t="s">
        <v>1828</v>
      </c>
      <c r="M215" s="660" t="s">
        <v>209</v>
      </c>
      <c r="N215" s="151" t="s">
        <v>1829</v>
      </c>
      <c r="O215" s="151" t="s">
        <v>1830</v>
      </c>
      <c r="P215" s="151" t="s">
        <v>1347</v>
      </c>
      <c r="Q215" s="63" t="s">
        <v>1826</v>
      </c>
      <c r="R215" s="738" t="s">
        <v>100</v>
      </c>
      <c r="S215" s="738" t="s">
        <v>212</v>
      </c>
      <c r="T215" s="151" t="s">
        <v>127</v>
      </c>
      <c r="U215" s="151">
        <v>55</v>
      </c>
      <c r="V215" s="183">
        <v>43776</v>
      </c>
      <c r="W215" s="151" t="str">
        <f t="shared" si="78"/>
        <v>Termo de Abertura de Processo (TAP) nº 55, de 07/11/2019</v>
      </c>
      <c r="X215" s="89" t="s">
        <v>1831</v>
      </c>
      <c r="Y215" s="63" t="str">
        <f t="shared" si="77"/>
        <v xml:space="preserve">Realização da AIR; Realização da CP; ARR não obrigatória </v>
      </c>
      <c r="Z215" s="63" t="s">
        <v>104</v>
      </c>
      <c r="AA215" s="63"/>
      <c r="AB215" s="104"/>
      <c r="AC215" s="104"/>
      <c r="AD215" s="87"/>
      <c r="AE215" s="151" t="s">
        <v>376</v>
      </c>
      <c r="AF215" s="62"/>
      <c r="AG215" s="97"/>
      <c r="AH215" s="55" t="str">
        <f t="shared" si="74"/>
        <v/>
      </c>
      <c r="AI215" s="63"/>
      <c r="AJ215" s="63" t="s">
        <v>108</v>
      </c>
      <c r="AK215" s="63"/>
      <c r="AL215" s="96"/>
      <c r="AM215" s="97"/>
      <c r="AN215" s="97"/>
      <c r="AO215" s="97"/>
      <c r="AP215" s="87"/>
      <c r="AQ215" s="87"/>
      <c r="AR215" s="96"/>
      <c r="AS215" s="97"/>
      <c r="AT215" s="97"/>
      <c r="AU215" s="97"/>
      <c r="AV215" s="87"/>
      <c r="AW215" s="87"/>
      <c r="AX215" s="63" t="s">
        <v>109</v>
      </c>
      <c r="AY215" s="87"/>
      <c r="AZ215" s="151" t="s">
        <v>216</v>
      </c>
      <c r="BA215" s="62"/>
      <c r="BB215" s="99"/>
      <c r="BC215" s="99"/>
      <c r="BD215" s="99"/>
      <c r="BE215" s="87"/>
      <c r="BF215" s="63" t="str">
        <f t="shared" si="75"/>
        <v/>
      </c>
      <c r="BG215" s="55"/>
      <c r="BH215" s="86"/>
      <c r="BI215" s="87"/>
      <c r="BJ215" s="97"/>
      <c r="BK215" s="97"/>
      <c r="BL215" s="97"/>
      <c r="BM215" s="87"/>
      <c r="BN215" s="87" t="str">
        <f t="shared" si="76"/>
        <v/>
      </c>
      <c r="BO215" s="87"/>
      <c r="BP215" s="87"/>
      <c r="BQ215" s="62"/>
      <c r="BR215" s="99"/>
      <c r="BS215" s="99"/>
      <c r="BT215" s="98" t="str">
        <f t="shared" si="65"/>
        <v/>
      </c>
      <c r="BU215" s="100"/>
    </row>
    <row r="216" spans="1:73" s="4" customFormat="1" ht="144.6" thickBot="1" x14ac:dyDescent="0.35">
      <c r="A216" s="15" t="s">
        <v>1821</v>
      </c>
      <c r="B216" s="147" t="s">
        <v>1832</v>
      </c>
      <c r="C216" s="651" t="s">
        <v>1833</v>
      </c>
      <c r="D216" s="19" t="s">
        <v>1834</v>
      </c>
      <c r="E216" s="19" t="s">
        <v>1835</v>
      </c>
      <c r="F216" s="15" t="s">
        <v>88</v>
      </c>
      <c r="G216" s="15" t="s">
        <v>1836</v>
      </c>
      <c r="H216" s="141" t="s">
        <v>90</v>
      </c>
      <c r="I216" s="663" t="s">
        <v>1837</v>
      </c>
      <c r="J216" s="147" t="s">
        <v>176</v>
      </c>
      <c r="K216" s="147" t="s">
        <v>181</v>
      </c>
      <c r="L216" s="697" t="s">
        <v>1828</v>
      </c>
      <c r="M216" s="660" t="s">
        <v>209</v>
      </c>
      <c r="N216" s="141" t="s">
        <v>1838</v>
      </c>
      <c r="O216" s="151" t="s">
        <v>1839</v>
      </c>
      <c r="P216" s="138" t="s">
        <v>246</v>
      </c>
      <c r="Q216" s="149"/>
      <c r="R216" s="738" t="s">
        <v>100</v>
      </c>
      <c r="S216" s="752" t="s">
        <v>212</v>
      </c>
      <c r="T216" s="159" t="s">
        <v>102</v>
      </c>
      <c r="U216" s="138">
        <v>71</v>
      </c>
      <c r="V216" s="139">
        <v>42242</v>
      </c>
      <c r="W216" s="141" t="str">
        <f t="shared" si="78"/>
        <v>Despacho de Iniciativa (DI) nº 71, de 26/08/2015</v>
      </c>
      <c r="X216" s="150" t="s">
        <v>1840</v>
      </c>
      <c r="Y216" s="63" t="str">
        <f t="shared" si="77"/>
        <v xml:space="preserve">Realização da AIR; Realização da CP; ARR não obrigatória </v>
      </c>
      <c r="Z216" s="63" t="s">
        <v>104</v>
      </c>
      <c r="AA216" s="141"/>
      <c r="AB216" s="268"/>
      <c r="AC216" s="268"/>
      <c r="AE216" s="142" t="s">
        <v>376</v>
      </c>
      <c r="AF216" s="351"/>
      <c r="AG216" s="354"/>
      <c r="AH216" s="26" t="str">
        <f t="shared" si="74"/>
        <v/>
      </c>
      <c r="AI216" s="7"/>
      <c r="AJ216" s="63" t="s">
        <v>108</v>
      </c>
      <c r="AK216" s="7"/>
      <c r="AL216" s="11"/>
      <c r="AM216" s="10"/>
      <c r="AN216" s="10"/>
      <c r="AO216" s="10"/>
      <c r="AR216" s="11"/>
      <c r="AS216" s="10"/>
      <c r="AT216" s="10"/>
      <c r="AU216" s="10"/>
      <c r="AX216" s="63" t="s">
        <v>109</v>
      </c>
      <c r="AZ216" s="142" t="s">
        <v>1778</v>
      </c>
      <c r="BA216" s="328"/>
      <c r="BB216" s="375"/>
      <c r="BC216" s="375"/>
      <c r="BD216" s="375"/>
      <c r="BF216" s="7" t="str">
        <f t="shared" si="75"/>
        <v/>
      </c>
      <c r="BG216" s="26"/>
      <c r="BH216" s="6"/>
      <c r="BJ216" s="10"/>
      <c r="BK216" s="10"/>
      <c r="BL216" s="10"/>
      <c r="BN216" s="4" t="str">
        <f t="shared" si="76"/>
        <v/>
      </c>
      <c r="BQ216" s="8"/>
      <c r="BR216" s="31"/>
      <c r="BS216" s="31"/>
      <c r="BT216" s="25" t="str">
        <f t="shared" si="65"/>
        <v/>
      </c>
      <c r="BU216" s="22"/>
    </row>
    <row r="217" spans="1:73" s="4" customFormat="1" ht="390" customHeight="1" thickBot="1" x14ac:dyDescent="0.35">
      <c r="A217" s="15" t="s">
        <v>1821</v>
      </c>
      <c r="B217" s="15" t="s">
        <v>1841</v>
      </c>
      <c r="C217" s="651" t="s">
        <v>1845</v>
      </c>
      <c r="D217" s="19" t="s">
        <v>1842</v>
      </c>
      <c r="E217" s="19" t="s">
        <v>1843</v>
      </c>
      <c r="F217" s="15" t="s">
        <v>225</v>
      </c>
      <c r="G217" s="15" t="s">
        <v>1844</v>
      </c>
      <c r="H217" s="141" t="s">
        <v>236</v>
      </c>
      <c r="I217" s="663" t="s">
        <v>1846</v>
      </c>
      <c r="J217" s="15" t="s">
        <v>176</v>
      </c>
      <c r="K217" s="15" t="s">
        <v>181</v>
      </c>
      <c r="L217" s="680" t="s">
        <v>182</v>
      </c>
      <c r="M217" s="660" t="s">
        <v>1035</v>
      </c>
      <c r="N217" s="141" t="s">
        <v>1847</v>
      </c>
      <c r="O217" s="154" t="s">
        <v>1848</v>
      </c>
      <c r="P217" s="156" t="s">
        <v>555</v>
      </c>
      <c r="Q217" s="120"/>
      <c r="R217" s="739" t="s">
        <v>555</v>
      </c>
      <c r="S217" s="752" t="s">
        <v>1206</v>
      </c>
      <c r="T217" s="159" t="s">
        <v>127</v>
      </c>
      <c r="U217" s="138">
        <v>64</v>
      </c>
      <c r="V217" s="139">
        <v>44406</v>
      </c>
      <c r="W217" s="140" t="str">
        <f t="shared" si="78"/>
        <v>Termo de Abertura de Processo (TAP) nº 64, de 29/07/2021</v>
      </c>
      <c r="X217" s="30" t="s">
        <v>1849</v>
      </c>
      <c r="Y217" s="63" t="str">
        <f t="shared" si="77"/>
        <v>Fluxo específico de guia</v>
      </c>
      <c r="Z217" s="2"/>
      <c r="AA217" s="7"/>
      <c r="AE217" s="345"/>
      <c r="AF217" s="351"/>
      <c r="AG217" s="354"/>
      <c r="AH217" s="26" t="str">
        <f t="shared" ref="AH217:AH253" si="99">IF(AG217="","",_xlfn.CONCAT(AF217," ","de ",TEXT(AG217,"dd/mm/aaaa")))</f>
        <v/>
      </c>
      <c r="AI217" s="7"/>
      <c r="AJ217" s="7"/>
      <c r="AK217" s="7"/>
      <c r="AL217" s="11" t="s">
        <v>655</v>
      </c>
      <c r="AM217" s="52">
        <v>44491</v>
      </c>
      <c r="AN217" s="52">
        <v>44491</v>
      </c>
      <c r="AO217" s="52">
        <v>44536</v>
      </c>
      <c r="AP217" s="7"/>
      <c r="AQ217" s="30" t="s">
        <v>1850</v>
      </c>
      <c r="AR217" s="11"/>
      <c r="AS217" s="10"/>
      <c r="AT217" s="10"/>
      <c r="AU217" s="10"/>
      <c r="AX217"/>
      <c r="AZ217" s="369"/>
      <c r="BA217" s="328"/>
      <c r="BB217" s="375"/>
      <c r="BC217" s="375"/>
      <c r="BD217" s="375"/>
      <c r="BF217" s="8" t="str">
        <f t="shared" ref="BF217:BF253" si="100">IF(BA217="","",_xlfn.CONCAT("Consulta Pública"," nº ",BA217,", de ",TEXT(BB217,"dd/mm/aaaa")))</f>
        <v/>
      </c>
      <c r="BG217" s="26"/>
      <c r="BH217" s="6"/>
      <c r="BJ217" s="10"/>
      <c r="BK217" s="10"/>
      <c r="BL217" s="10"/>
      <c r="BN217" s="4" t="str">
        <f t="shared" ref="BN217:BN254" si="101">IF(BI217="","",_xlfn.CONCAT("Consulta Pública"," nº ",BI217,", de ",TEXT(BJ217,"dd/mm/aaaa")))</f>
        <v/>
      </c>
      <c r="BP217" s="8" t="s">
        <v>555</v>
      </c>
      <c r="BQ217" s="8" t="s">
        <v>1851</v>
      </c>
      <c r="BR217" s="52">
        <v>44623</v>
      </c>
      <c r="BS217" s="31"/>
      <c r="BT217" s="25" t="str">
        <f>IF(BQ217="","",_xlfn.CONCAT(BP217," nº ",BQ217,", de ",TEXT(BR217,"dd/mm/aaaa")))</f>
        <v>Guia nº 53.2, de 03/03/2022</v>
      </c>
      <c r="BU217" s="196" t="s">
        <v>1852</v>
      </c>
    </row>
    <row r="218" spans="1:73" s="4" customFormat="1" ht="375" thickBot="1" x14ac:dyDescent="0.35">
      <c r="A218" s="15" t="s">
        <v>1821</v>
      </c>
      <c r="B218" s="147" t="s">
        <v>1853</v>
      </c>
      <c r="C218" s="651" t="s">
        <v>1854</v>
      </c>
      <c r="D218" s="19" t="s">
        <v>1855</v>
      </c>
      <c r="E218" s="19" t="s">
        <v>1856</v>
      </c>
      <c r="F218" s="15" t="s">
        <v>88</v>
      </c>
      <c r="G218" s="15" t="s">
        <v>336</v>
      </c>
      <c r="H218" s="7" t="s">
        <v>236</v>
      </c>
      <c r="I218" s="663" t="s">
        <v>1857</v>
      </c>
      <c r="J218" s="15" t="s">
        <v>176</v>
      </c>
      <c r="K218" s="15" t="s">
        <v>181</v>
      </c>
      <c r="L218" s="697" t="s">
        <v>1858</v>
      </c>
      <c r="M218" s="697" t="s">
        <v>588</v>
      </c>
      <c r="N218" s="141" t="s">
        <v>1859</v>
      </c>
      <c r="O218" s="151" t="s">
        <v>1860</v>
      </c>
      <c r="P218" s="138" t="s">
        <v>98</v>
      </c>
      <c r="Q218" s="120"/>
      <c r="R218" s="738" t="s">
        <v>100</v>
      </c>
      <c r="S218" s="752" t="s">
        <v>126</v>
      </c>
      <c r="T218" s="159" t="s">
        <v>127</v>
      </c>
      <c r="U218" s="138">
        <v>24</v>
      </c>
      <c r="V218" s="139">
        <v>44277</v>
      </c>
      <c r="W218" s="141" t="str">
        <f t="shared" si="78"/>
        <v>Termo de Abertura de Processo (TAP) nº 24, de 22/03/2021</v>
      </c>
      <c r="X218" s="141" t="s">
        <v>1861</v>
      </c>
      <c r="Y218" s="63" t="str">
        <f t="shared" si="77"/>
        <v xml:space="preserve">Realização da AIR; Realização da CP; ARR não obrigatória </v>
      </c>
      <c r="Z218" s="63" t="s">
        <v>104</v>
      </c>
      <c r="AA218" s="7"/>
      <c r="AB218" s="29"/>
      <c r="AC218" s="29"/>
      <c r="AE218" s="142" t="s">
        <v>105</v>
      </c>
      <c r="AF218" s="142" t="s">
        <v>106</v>
      </c>
      <c r="AG218" s="143">
        <v>44237</v>
      </c>
      <c r="AH218" s="141" t="str">
        <f t="shared" si="99"/>
        <v>REMAI de 10/02/2021</v>
      </c>
      <c r="AI218" s="7" t="s">
        <v>1862</v>
      </c>
      <c r="AJ218" s="63" t="s">
        <v>108</v>
      </c>
      <c r="AK218" s="7"/>
      <c r="AL218" s="11" t="s">
        <v>424</v>
      </c>
      <c r="AM218" s="10"/>
      <c r="AN218" s="10"/>
      <c r="AO218" s="31">
        <v>44379</v>
      </c>
      <c r="AP218" s="7" t="s">
        <v>1863</v>
      </c>
      <c r="AQ218" s="481" t="s">
        <v>426</v>
      </c>
      <c r="AR218" s="11"/>
      <c r="AS218" s="10"/>
      <c r="AT218" s="10"/>
      <c r="AU218" s="10"/>
      <c r="AX218" s="63" t="s">
        <v>109</v>
      </c>
      <c r="AZ218" s="142" t="s">
        <v>110</v>
      </c>
      <c r="BA218" s="141">
        <v>1045</v>
      </c>
      <c r="BB218" s="188">
        <v>44294</v>
      </c>
      <c r="BC218" s="188">
        <v>44301</v>
      </c>
      <c r="BD218" s="188">
        <v>44330</v>
      </c>
      <c r="BF218" s="7" t="str">
        <f t="shared" si="100"/>
        <v>Consulta Pública nº 1045, de 08/04/2021</v>
      </c>
      <c r="BG218" s="134" t="s">
        <v>1864</v>
      </c>
      <c r="BH218" s="6"/>
      <c r="BJ218" s="10"/>
      <c r="BK218" s="10"/>
      <c r="BL218" s="10"/>
      <c r="BN218" s="4" t="str">
        <f t="shared" si="101"/>
        <v/>
      </c>
      <c r="BP218" s="8" t="s">
        <v>139</v>
      </c>
      <c r="BQ218" s="8">
        <v>597</v>
      </c>
      <c r="BR218" s="318">
        <v>44594</v>
      </c>
      <c r="BS218" s="31">
        <v>44601</v>
      </c>
      <c r="BT218" s="25" t="str">
        <f t="shared" si="65"/>
        <v>RDC nº 597, de 02/02/2022</v>
      </c>
      <c r="BU218" s="196" t="s">
        <v>1865</v>
      </c>
    </row>
    <row r="219" spans="1:73" s="4" customFormat="1" ht="87" thickBot="1" x14ac:dyDescent="0.35">
      <c r="A219" s="15" t="s">
        <v>1821</v>
      </c>
      <c r="B219" s="147" t="s">
        <v>1866</v>
      </c>
      <c r="C219" s="651" t="s">
        <v>1867</v>
      </c>
      <c r="D219" s="19" t="s">
        <v>1868</v>
      </c>
      <c r="E219" s="19" t="s">
        <v>1869</v>
      </c>
      <c r="F219" s="15" t="s">
        <v>225</v>
      </c>
      <c r="G219" s="15" t="s">
        <v>1870</v>
      </c>
      <c r="H219" s="141" t="s">
        <v>90</v>
      </c>
      <c r="I219" s="663" t="s">
        <v>1871</v>
      </c>
      <c r="J219" s="147" t="s">
        <v>176</v>
      </c>
      <c r="K219" s="147" t="s">
        <v>181</v>
      </c>
      <c r="L219" s="697" t="s">
        <v>1872</v>
      </c>
      <c r="M219" s="660" t="s">
        <v>1035</v>
      </c>
      <c r="N219" s="7" t="s">
        <v>1873</v>
      </c>
      <c r="O219" s="63" t="s">
        <v>1874</v>
      </c>
      <c r="P219" s="156" t="s">
        <v>124</v>
      </c>
      <c r="Q219" s="148" t="s">
        <v>1875</v>
      </c>
      <c r="R219" s="738" t="s">
        <v>100</v>
      </c>
      <c r="S219" s="734" t="s">
        <v>126</v>
      </c>
      <c r="T219" s="20" t="s">
        <v>127</v>
      </c>
      <c r="U219" s="161">
        <v>16</v>
      </c>
      <c r="V219" s="334">
        <v>44608</v>
      </c>
      <c r="W219" s="26" t="str">
        <f t="shared" si="78"/>
        <v>Termo de Abertura de Processo (TAP) nº 16, de 16/02/2022</v>
      </c>
      <c r="X219" s="30" t="s">
        <v>1876</v>
      </c>
      <c r="Y219" s="63" t="str">
        <f t="shared" si="77"/>
        <v xml:space="preserve">Dispensa da AIR; Dispensa da CP; Dispensa da ARR </v>
      </c>
      <c r="Z219" s="63" t="s">
        <v>192</v>
      </c>
      <c r="AA219" s="7" t="s">
        <v>131</v>
      </c>
      <c r="AB219" s="7" t="s">
        <v>306</v>
      </c>
      <c r="AC219" s="7" t="s">
        <v>312</v>
      </c>
      <c r="AE219" s="9"/>
      <c r="AF219" s="8"/>
      <c r="AG219" s="10"/>
      <c r="AH219" s="26" t="str">
        <f t="shared" si="99"/>
        <v/>
      </c>
      <c r="AI219" s="7"/>
      <c r="AJ219" s="7" t="s">
        <v>1315</v>
      </c>
      <c r="AK219" s="7" t="s">
        <v>1632</v>
      </c>
      <c r="AL219" s="11"/>
      <c r="AM219" s="10"/>
      <c r="AN219" s="10"/>
      <c r="AO219" s="10"/>
      <c r="AR219" s="11"/>
      <c r="AS219" s="10"/>
      <c r="AT219" s="10"/>
      <c r="AU219" s="10"/>
      <c r="AX219" s="98" t="s">
        <v>130</v>
      </c>
      <c r="AY219" s="8" t="s">
        <v>1317</v>
      </c>
      <c r="AZ219" s="369"/>
      <c r="BA219" s="8"/>
      <c r="BB219" s="31"/>
      <c r="BC219" s="31"/>
      <c r="BD219" s="31"/>
      <c r="BF219" s="7" t="str">
        <f t="shared" si="100"/>
        <v/>
      </c>
      <c r="BG219" s="26"/>
      <c r="BH219" s="6"/>
      <c r="BJ219" s="10"/>
      <c r="BK219" s="10"/>
      <c r="BL219" s="10"/>
      <c r="BN219" s="4" t="str">
        <f t="shared" si="101"/>
        <v/>
      </c>
      <c r="BP219" s="8" t="s">
        <v>139</v>
      </c>
      <c r="BQ219" s="8">
        <v>599</v>
      </c>
      <c r="BR219" s="31">
        <v>44601</v>
      </c>
      <c r="BS219" s="31">
        <v>44608</v>
      </c>
      <c r="BT219" s="25" t="str">
        <f t="shared" si="65"/>
        <v>RDC nº 599, de 09/02/2022</v>
      </c>
      <c r="BU219" s="196" t="s">
        <v>1877</v>
      </c>
    </row>
    <row r="220" spans="1:73" s="4" customFormat="1" ht="350.1" customHeight="1" thickBot="1" x14ac:dyDescent="0.35">
      <c r="A220" s="15" t="s">
        <v>1821</v>
      </c>
      <c r="B220" s="147" t="s">
        <v>1866</v>
      </c>
      <c r="C220" s="651" t="s">
        <v>1867</v>
      </c>
      <c r="D220" s="19" t="s">
        <v>1868</v>
      </c>
      <c r="E220" s="19" t="s">
        <v>1869</v>
      </c>
      <c r="F220" s="15" t="s">
        <v>225</v>
      </c>
      <c r="G220" s="15" t="s">
        <v>1870</v>
      </c>
      <c r="H220" s="141" t="s">
        <v>90</v>
      </c>
      <c r="I220" s="663" t="s">
        <v>1878</v>
      </c>
      <c r="J220" s="147" t="s">
        <v>176</v>
      </c>
      <c r="K220" s="147" t="s">
        <v>181</v>
      </c>
      <c r="L220" s="697" t="s">
        <v>1872</v>
      </c>
      <c r="M220" s="675" t="s">
        <v>209</v>
      </c>
      <c r="N220" s="7" t="s">
        <v>1879</v>
      </c>
      <c r="O220" s="7" t="s">
        <v>1880</v>
      </c>
      <c r="P220" s="141" t="s">
        <v>124</v>
      </c>
      <c r="Q220" s="148" t="s">
        <v>1875</v>
      </c>
      <c r="R220" s="739" t="s">
        <v>100</v>
      </c>
      <c r="S220" s="749" t="s">
        <v>212</v>
      </c>
      <c r="T220" s="20" t="s">
        <v>127</v>
      </c>
      <c r="U220" s="7">
        <v>18</v>
      </c>
      <c r="V220" s="52">
        <v>44610</v>
      </c>
      <c r="W220" s="26" t="str">
        <f>IF(U220="","",_xlfn.CONCAT(T220," nº ",U220,", ","de ",TEXT(V220,"dd/mm/aaaa")))</f>
        <v>Termo de Abertura de Processo (TAP) nº 18, de 18/02/2022</v>
      </c>
      <c r="X220" s="423" t="s">
        <v>1881</v>
      </c>
      <c r="Y220" s="63" t="str">
        <f t="shared" si="77"/>
        <v xml:space="preserve">Realização da AIR; Realização da CP; ARR não obrigatória </v>
      </c>
      <c r="Z220" s="63" t="s">
        <v>104</v>
      </c>
      <c r="AA220" s="7"/>
      <c r="AB220" s="8"/>
      <c r="AC220" s="8"/>
      <c r="AE220" s="9" t="s">
        <v>215</v>
      </c>
      <c r="AF220" s="8"/>
      <c r="AG220" s="10"/>
      <c r="AH220" s="26" t="str">
        <f>IF(AG220="","",_xlfn.CONCAT(AF220," ","de ",TEXT(AG220,"dd/mm/aaaa")))</f>
        <v/>
      </c>
      <c r="AI220" s="7"/>
      <c r="AJ220" s="63" t="s">
        <v>108</v>
      </c>
      <c r="AK220" s="7"/>
      <c r="AL220" s="11" t="s">
        <v>424</v>
      </c>
      <c r="AM220" s="52">
        <v>44671</v>
      </c>
      <c r="AN220" s="52">
        <v>44677</v>
      </c>
      <c r="AO220" s="52">
        <v>44751</v>
      </c>
      <c r="AP220" s="7" t="s">
        <v>1882</v>
      </c>
      <c r="AQ220" s="30" t="s">
        <v>1883</v>
      </c>
      <c r="AR220" s="11"/>
      <c r="AS220" s="10"/>
      <c r="AT220" s="10"/>
      <c r="AU220" s="10"/>
      <c r="AX220" s="63" t="s">
        <v>109</v>
      </c>
      <c r="AY220" s="8"/>
      <c r="AZ220" s="141" t="s">
        <v>1778</v>
      </c>
      <c r="BA220" s="8"/>
      <c r="BB220" s="31"/>
      <c r="BC220" s="31"/>
      <c r="BD220" s="31"/>
      <c r="BF220" s="8" t="str">
        <f>IF(BA220="","",_xlfn.CONCAT("Consulta Pública"," nº ",BA220,", de ",TEXT(BB220,"dd/mm/aaaa")))</f>
        <v/>
      </c>
      <c r="BG220" s="26"/>
      <c r="BH220" s="6"/>
      <c r="BJ220" s="10"/>
      <c r="BK220" s="10"/>
      <c r="BL220" s="10"/>
      <c r="BN220" s="4" t="str">
        <f>IF(BI220="","",_xlfn.CONCAT("Consulta Pública"," nº ",BI220,", de ",TEXT(BJ220,"dd/mm/aaaa")))</f>
        <v/>
      </c>
      <c r="BP220" s="8"/>
      <c r="BQ220" s="8"/>
      <c r="BR220" s="31"/>
      <c r="BS220" s="31"/>
      <c r="BT220" s="25" t="str">
        <f>IF(BQ220="","",_xlfn.CONCAT(BP220," nº ",BQ220,", de ",TEXT(BR220,"dd/mm/aaaa")))</f>
        <v/>
      </c>
      <c r="BU220" s="196"/>
    </row>
    <row r="221" spans="1:73" s="4" customFormat="1" ht="350.1" customHeight="1" thickBot="1" x14ac:dyDescent="0.35">
      <c r="A221" s="15" t="s">
        <v>1821</v>
      </c>
      <c r="B221" s="147" t="s">
        <v>1866</v>
      </c>
      <c r="C221" s="651" t="s">
        <v>1867</v>
      </c>
      <c r="D221" s="19" t="s">
        <v>1868</v>
      </c>
      <c r="E221" s="19" t="s">
        <v>1869</v>
      </c>
      <c r="F221" s="15" t="s">
        <v>225</v>
      </c>
      <c r="G221" s="15" t="s">
        <v>1870</v>
      </c>
      <c r="H221" s="141" t="s">
        <v>90</v>
      </c>
      <c r="I221" s="663" t="s">
        <v>1884</v>
      </c>
      <c r="J221" s="147" t="s">
        <v>176</v>
      </c>
      <c r="K221" s="147" t="s">
        <v>181</v>
      </c>
      <c r="L221" s="694" t="s">
        <v>182</v>
      </c>
      <c r="M221" s="675" t="s">
        <v>238</v>
      </c>
      <c r="N221" s="141" t="s">
        <v>1885</v>
      </c>
      <c r="O221" s="7" t="s">
        <v>1886</v>
      </c>
      <c r="P221" s="141" t="s">
        <v>98</v>
      </c>
      <c r="Q221" s="148"/>
      <c r="R221" s="739" t="s">
        <v>100</v>
      </c>
      <c r="S221" s="749" t="s">
        <v>126</v>
      </c>
      <c r="T221" s="20" t="s">
        <v>127</v>
      </c>
      <c r="U221" s="7">
        <v>45</v>
      </c>
      <c r="V221" s="52">
        <v>45138</v>
      </c>
      <c r="W221" s="26" t="str">
        <f>IF(U221="","",_xlfn.CONCAT(T221," nº ",U221,", ","de ",TEXT(V221,"dd/mm/aaaa")))</f>
        <v>Termo de Abertura de Processo (TAP) nº 45, de 31/07/2023</v>
      </c>
      <c r="X221" s="423" t="s">
        <v>1887</v>
      </c>
      <c r="Y221" s="7" t="str">
        <f t="shared" ref="Y221:Y284" si="102">_xlfn.LET(_xlpm.CONCATENADO, Z221&amp;IF(AX221&lt;&gt;"","; ","")&amp;AX221&amp;IF(AJ221&lt;&gt;"","; ","")&amp;AJ221, IF(R221&lt;&gt;"Guia", _xlpm.CONCATENADO, "Fluxo específico de guia"))</f>
        <v xml:space="preserve">Dispensa da AIR; Dispensa da CP; ARR não obrigatória </v>
      </c>
      <c r="Z221" s="128" t="s">
        <v>192</v>
      </c>
      <c r="AA221" s="7" t="s">
        <v>306</v>
      </c>
      <c r="AB221" s="128" t="s">
        <v>299</v>
      </c>
      <c r="AC221" s="128"/>
      <c r="AE221" s="471"/>
      <c r="AF221" s="8"/>
      <c r="AG221" s="10"/>
      <c r="AH221" s="26" t="str">
        <f>IF(AG221="","",_xlfn.CONCAT(AF221," ","de ",TEXT(AG221,"dd/mm/aaaa")))</f>
        <v/>
      </c>
      <c r="AI221" s="7"/>
      <c r="AJ221" s="128" t="s">
        <v>108</v>
      </c>
      <c r="AK221" s="128"/>
      <c r="AL221" s="11"/>
      <c r="AM221" s="52"/>
      <c r="AN221" s="52"/>
      <c r="AO221" s="52"/>
      <c r="AP221" s="7"/>
      <c r="AQ221" s="30"/>
      <c r="AR221" s="11"/>
      <c r="AS221" s="10"/>
      <c r="AT221" s="10"/>
      <c r="AU221" s="10"/>
      <c r="AX221" s="128" t="s">
        <v>130</v>
      </c>
      <c r="AY221" s="8" t="s">
        <v>194</v>
      </c>
      <c r="AZ221" s="173"/>
      <c r="BA221" s="8"/>
      <c r="BB221" s="31"/>
      <c r="BC221" s="31"/>
      <c r="BD221" s="31"/>
      <c r="BF221" s="8" t="str">
        <f>IF(BA221="","",_xlfn.CONCAT("Consulta Pública"," nº ",BA221,", de ",TEXT(BB221,"dd/mm/aaaa")))</f>
        <v/>
      </c>
      <c r="BG221" s="26"/>
      <c r="BH221" s="219"/>
      <c r="BJ221" s="10"/>
      <c r="BK221" s="10"/>
      <c r="BL221" s="10"/>
      <c r="BN221" s="4" t="str">
        <f>IF(BI221="","",_xlfn.CONCAT("Consulta Pública"," nº ",BI221,", de ",TEXT(BJ221,"dd/mm/aaaa")))</f>
        <v/>
      </c>
      <c r="BP221" s="8" t="s">
        <v>139</v>
      </c>
      <c r="BQ221" s="8">
        <v>807</v>
      </c>
      <c r="BR221" s="31">
        <v>45142</v>
      </c>
      <c r="BS221" s="31">
        <v>45146</v>
      </c>
      <c r="BT221" s="25" t="str">
        <f>IF(BQ221="","",_xlfn.CONCAT(BP221," nº ",BQ221,", de ",TEXT(BR221,"dd/mm/aaaa")))</f>
        <v>RDC nº 807, de 04/08/2023</v>
      </c>
      <c r="BU221" s="196" t="s">
        <v>1888</v>
      </c>
    </row>
    <row r="222" spans="1:73" s="4" customFormat="1" ht="245.4" thickBot="1" x14ac:dyDescent="0.35">
      <c r="A222" s="15" t="s">
        <v>1821</v>
      </c>
      <c r="B222" s="147" t="s">
        <v>1889</v>
      </c>
      <c r="C222" s="651" t="s">
        <v>1890</v>
      </c>
      <c r="D222" s="19" t="s">
        <v>1891</v>
      </c>
      <c r="E222" s="19" t="s">
        <v>1892</v>
      </c>
      <c r="F222" s="15" t="s">
        <v>225</v>
      </c>
      <c r="G222" s="15" t="s">
        <v>1870</v>
      </c>
      <c r="H222" s="262" t="s">
        <v>236</v>
      </c>
      <c r="I222" s="663" t="s">
        <v>1893</v>
      </c>
      <c r="J222" s="147" t="s">
        <v>176</v>
      </c>
      <c r="K222" s="147" t="s">
        <v>181</v>
      </c>
      <c r="L222" s="697" t="s">
        <v>1872</v>
      </c>
      <c r="M222" s="660" t="s">
        <v>209</v>
      </c>
      <c r="N222" s="141" t="s">
        <v>1894</v>
      </c>
      <c r="O222" s="155" t="s">
        <v>1890</v>
      </c>
      <c r="P222" s="138" t="s">
        <v>124</v>
      </c>
      <c r="Q222" s="327" t="s">
        <v>1870</v>
      </c>
      <c r="R222" s="738" t="s">
        <v>100</v>
      </c>
      <c r="S222" s="752" t="s">
        <v>126</v>
      </c>
      <c r="T222" s="138" t="s">
        <v>127</v>
      </c>
      <c r="U222" s="138">
        <v>93</v>
      </c>
      <c r="V222" s="139">
        <v>44060</v>
      </c>
      <c r="W222" s="141" t="str">
        <f t="shared" si="78"/>
        <v>Termo de Abertura de Processo (TAP) nº 93, de 17/08/2020</v>
      </c>
      <c r="X222" s="30" t="s">
        <v>1895</v>
      </c>
      <c r="Y222" s="63" t="str">
        <f t="shared" si="102"/>
        <v xml:space="preserve">Realização da AIR; Realização da CP; ARR não obrigatória </v>
      </c>
      <c r="Z222" s="63" t="s">
        <v>104</v>
      </c>
      <c r="AA222" s="141"/>
      <c r="AB222" s="268"/>
      <c r="AC222" s="268"/>
      <c r="AE222" s="346" t="s">
        <v>376</v>
      </c>
      <c r="AF222" s="8"/>
      <c r="AG222" s="10"/>
      <c r="AH222" s="26" t="str">
        <f t="shared" si="99"/>
        <v/>
      </c>
      <c r="AI222" s="7"/>
      <c r="AJ222" s="63" t="s">
        <v>108</v>
      </c>
      <c r="AK222" s="7"/>
      <c r="AL222" s="11"/>
      <c r="AM222" s="10"/>
      <c r="AN222" s="10"/>
      <c r="AO222" s="10"/>
      <c r="AR222" s="11"/>
      <c r="AS222" s="10"/>
      <c r="AT222" s="10"/>
      <c r="AU222" s="10"/>
      <c r="AX222" s="63" t="s">
        <v>109</v>
      </c>
      <c r="AZ222" s="142" t="s">
        <v>1778</v>
      </c>
      <c r="BA222" s="8"/>
      <c r="BB222" s="31"/>
      <c r="BC222" s="31"/>
      <c r="BD222" s="31"/>
      <c r="BF222" s="7" t="str">
        <f t="shared" si="100"/>
        <v/>
      </c>
      <c r="BG222" s="26"/>
      <c r="BH222" s="6"/>
      <c r="BJ222" s="10"/>
      <c r="BK222" s="10"/>
      <c r="BL222" s="10"/>
      <c r="BN222" s="4" t="str">
        <f t="shared" si="101"/>
        <v/>
      </c>
      <c r="BQ222" s="372"/>
      <c r="BR222" s="379"/>
      <c r="BS222" s="379"/>
      <c r="BT222" s="25" t="str">
        <f t="shared" si="65"/>
        <v/>
      </c>
      <c r="BU222" s="22"/>
    </row>
    <row r="223" spans="1:73" s="4" customFormat="1" ht="365.1" customHeight="1" thickBot="1" x14ac:dyDescent="0.35">
      <c r="A223" s="15" t="s">
        <v>1821</v>
      </c>
      <c r="B223" s="147" t="s">
        <v>1896</v>
      </c>
      <c r="C223" s="651" t="s">
        <v>1897</v>
      </c>
      <c r="D223" s="19" t="s">
        <v>1898</v>
      </c>
      <c r="E223" s="19" t="s">
        <v>1899</v>
      </c>
      <c r="F223" s="15" t="s">
        <v>225</v>
      </c>
      <c r="G223" s="15" t="s">
        <v>1900</v>
      </c>
      <c r="H223" s="141" t="s">
        <v>236</v>
      </c>
      <c r="I223" s="675" t="s">
        <v>1901</v>
      </c>
      <c r="J223" s="147" t="s">
        <v>176</v>
      </c>
      <c r="K223" s="147" t="s">
        <v>181</v>
      </c>
      <c r="L223" s="697" t="s">
        <v>1310</v>
      </c>
      <c r="M223" s="697" t="s">
        <v>1035</v>
      </c>
      <c r="N223" s="141" t="s">
        <v>1902</v>
      </c>
      <c r="O223" s="157" t="s">
        <v>1903</v>
      </c>
      <c r="P223" s="138" t="s">
        <v>124</v>
      </c>
      <c r="Q223" s="138" t="s">
        <v>1904</v>
      </c>
      <c r="R223" s="738" t="s">
        <v>100</v>
      </c>
      <c r="S223" s="734" t="s">
        <v>126</v>
      </c>
      <c r="T223" s="403" t="s">
        <v>127</v>
      </c>
      <c r="U223" s="404">
        <v>33</v>
      </c>
      <c r="V223" s="139">
        <v>44294</v>
      </c>
      <c r="W223" s="141" t="str">
        <f t="shared" si="78"/>
        <v>Termo de Abertura de Processo (TAP) nº 33, de 08/04/2021</v>
      </c>
      <c r="X223" s="30" t="s">
        <v>1905</v>
      </c>
      <c r="Y223" s="63" t="str">
        <f t="shared" si="102"/>
        <v>Dispensa da AIR; Dispensa da CP; Realização da ARR obrigatória</v>
      </c>
      <c r="Z223" s="63" t="s">
        <v>192</v>
      </c>
      <c r="AA223" s="141" t="s">
        <v>131</v>
      </c>
      <c r="AB223" s="141"/>
      <c r="AC223" s="141"/>
      <c r="AE223" s="141"/>
      <c r="AF223" s="8"/>
      <c r="AG223" s="10"/>
      <c r="AH223" s="26" t="str">
        <f t="shared" si="99"/>
        <v/>
      </c>
      <c r="AI223" s="7"/>
      <c r="AJ223" s="7" t="s">
        <v>243</v>
      </c>
      <c r="AK223" s="7"/>
      <c r="AL223" s="11"/>
      <c r="AM223" s="10"/>
      <c r="AN223" s="10"/>
      <c r="AO223" s="10"/>
      <c r="AR223" s="11"/>
      <c r="AS223" s="10"/>
      <c r="AT223" s="10"/>
      <c r="AU223" s="10"/>
      <c r="AX223" s="98" t="s">
        <v>130</v>
      </c>
      <c r="AY223" s="146" t="s">
        <v>131</v>
      </c>
      <c r="AZ223" s="142"/>
      <c r="BA223" s="351"/>
      <c r="BB223" s="376"/>
      <c r="BC223" s="376"/>
      <c r="BD223" s="376"/>
      <c r="BF223" s="7" t="str">
        <f t="shared" si="100"/>
        <v/>
      </c>
      <c r="BG223" s="26"/>
      <c r="BH223" s="6"/>
      <c r="BJ223" s="10"/>
      <c r="BK223" s="10"/>
      <c r="BL223" s="10"/>
      <c r="BN223" s="4" t="str">
        <f t="shared" si="101"/>
        <v/>
      </c>
      <c r="BP223" s="25" t="s">
        <v>139</v>
      </c>
      <c r="BQ223" s="388">
        <v>488</v>
      </c>
      <c r="BR223" s="391">
        <v>44293</v>
      </c>
      <c r="BS223" s="391">
        <v>44294</v>
      </c>
      <c r="BT223" s="25" t="str">
        <f t="shared" si="65"/>
        <v>RDC nº 488, de 07/04/2021</v>
      </c>
      <c r="BU223" s="196" t="s">
        <v>1906</v>
      </c>
    </row>
    <row r="224" spans="1:73" s="4" customFormat="1" ht="365.1" customHeight="1" x14ac:dyDescent="0.3">
      <c r="A224" s="15" t="s">
        <v>1821</v>
      </c>
      <c r="B224" s="147" t="s">
        <v>1907</v>
      </c>
      <c r="C224" s="651" t="s">
        <v>1908</v>
      </c>
      <c r="D224" s="19" t="s">
        <v>1909</v>
      </c>
      <c r="E224" s="19" t="s">
        <v>1910</v>
      </c>
      <c r="F224" s="15" t="s">
        <v>88</v>
      </c>
      <c r="G224" s="15" t="s">
        <v>1911</v>
      </c>
      <c r="H224" s="141" t="s">
        <v>90</v>
      </c>
      <c r="I224" s="663"/>
      <c r="J224" s="147" t="s">
        <v>176</v>
      </c>
      <c r="K224" s="147" t="s">
        <v>181</v>
      </c>
      <c r="L224" s="694" t="s">
        <v>1828</v>
      </c>
      <c r="M224" s="660"/>
      <c r="N224" s="141" t="s">
        <v>1912</v>
      </c>
      <c r="O224" s="254" t="s">
        <v>1913</v>
      </c>
      <c r="P224" s="156" t="s">
        <v>124</v>
      </c>
      <c r="Q224" s="15" t="s">
        <v>1914</v>
      </c>
      <c r="R224" s="739" t="s">
        <v>100</v>
      </c>
      <c r="S224" s="749" t="s">
        <v>212</v>
      </c>
      <c r="T224" s="454" t="s">
        <v>127</v>
      </c>
      <c r="U224" s="455">
        <v>86</v>
      </c>
      <c r="V224" s="188">
        <v>44936</v>
      </c>
      <c r="W224" s="140" t="str">
        <f>IF(U224="","",_xlfn.CONCAT(T224," nº ",U224,", ","de ",TEXT(V224,"dd/mm/aaaa")))</f>
        <v>Termo de Abertura de Processo (TAP) nº 86, de 10/01/2023</v>
      </c>
      <c r="X224" s="30" t="s">
        <v>1915</v>
      </c>
      <c r="Y224" s="63" t="str">
        <f t="shared" si="102"/>
        <v xml:space="preserve">Realização da AIR; Realização da CP; ARR não obrigatória </v>
      </c>
      <c r="Z224" s="7" t="s">
        <v>104</v>
      </c>
      <c r="AA224" s="141"/>
      <c r="AB224" s="146"/>
      <c r="AC224" s="146"/>
      <c r="AE224" s="9"/>
      <c r="AF224" s="8"/>
      <c r="AG224" s="10"/>
      <c r="AH224" s="26" t="str">
        <f>IF(AG224="","",_xlfn.CONCAT(AF224," ","de ",TEXT(AG224,"dd/mm/aaaa")))</f>
        <v/>
      </c>
      <c r="AI224" s="7"/>
      <c r="AJ224" s="7" t="s">
        <v>108</v>
      </c>
      <c r="AK224" s="7"/>
      <c r="AL224" s="11"/>
      <c r="AM224" s="10"/>
      <c r="AN224" s="10"/>
      <c r="AO224" s="10"/>
      <c r="AR224" s="11"/>
      <c r="AS224" s="10"/>
      <c r="AT224" s="10"/>
      <c r="AU224" s="10"/>
      <c r="AX224" s="25" t="s">
        <v>109</v>
      </c>
      <c r="AY224" s="146"/>
      <c r="AZ224" s="173"/>
      <c r="BA224" s="8"/>
      <c r="BB224" s="31"/>
      <c r="BC224" s="31"/>
      <c r="BD224" s="31"/>
      <c r="BF224" s="8" t="str">
        <f>IF(BA224="","",_xlfn.CONCAT("Consulta Pública"," nº ",BA224,", de ",TEXT(BB224,"dd/mm/aaaa")))</f>
        <v/>
      </c>
      <c r="BG224" s="26"/>
      <c r="BH224" s="6"/>
      <c r="BJ224" s="10"/>
      <c r="BK224" s="10"/>
      <c r="BL224" s="10"/>
      <c r="BN224" s="4" t="str">
        <f>IF(BI224="","",_xlfn.CONCAT("Consulta Pública"," nº ",BI224,", de ",TEXT(BJ224,"dd/mm/aaaa")))</f>
        <v/>
      </c>
      <c r="BP224" s="25"/>
      <c r="BQ224" s="421"/>
      <c r="BR224" s="422"/>
      <c r="BS224" s="422"/>
      <c r="BT224" s="25" t="str">
        <f>IF(BQ224="","",_xlfn.CONCAT(BP224," nº ",BQ224,", de ",TEXT(BR224,"dd/mm/aaaa")))</f>
        <v/>
      </c>
      <c r="BU224" s="22"/>
    </row>
    <row r="225" spans="1:73" s="4" customFormat="1" ht="365.1" customHeight="1" x14ac:dyDescent="0.3">
      <c r="A225" s="15" t="s">
        <v>1821</v>
      </c>
      <c r="B225" s="147" t="s">
        <v>1907</v>
      </c>
      <c r="C225" s="651" t="s">
        <v>1908</v>
      </c>
      <c r="D225" s="19" t="s">
        <v>1909</v>
      </c>
      <c r="E225" s="19" t="s">
        <v>1910</v>
      </c>
      <c r="F225" s="15" t="s">
        <v>88</v>
      </c>
      <c r="G225" s="15" t="s">
        <v>1911</v>
      </c>
      <c r="H225" s="208" t="s">
        <v>90</v>
      </c>
      <c r="I225" s="663" t="s">
        <v>1916</v>
      </c>
      <c r="J225" s="147" t="s">
        <v>176</v>
      </c>
      <c r="K225" s="147" t="s">
        <v>181</v>
      </c>
      <c r="L225" s="694" t="s">
        <v>1828</v>
      </c>
      <c r="M225" s="675" t="s">
        <v>1035</v>
      </c>
      <c r="N225" s="141" t="s">
        <v>1917</v>
      </c>
      <c r="O225" s="141" t="s">
        <v>1918</v>
      </c>
      <c r="P225" s="141" t="s">
        <v>124</v>
      </c>
      <c r="Q225" s="15" t="s">
        <v>1914</v>
      </c>
      <c r="R225" s="739" t="s">
        <v>100</v>
      </c>
      <c r="S225" s="749" t="s">
        <v>126</v>
      </c>
      <c r="T225" s="172" t="s">
        <v>127</v>
      </c>
      <c r="U225" s="141">
        <v>61</v>
      </c>
      <c r="V225" s="188">
        <v>44802</v>
      </c>
      <c r="W225" s="140" t="str">
        <f>IF(U225="","",_xlfn.CONCAT(T225," nº ",U225,", ","de ",TEXT(V225,"dd/mm/aaaa")))</f>
        <v>Termo de Abertura de Processo (TAP) nº 61, de 29/08/2022</v>
      </c>
      <c r="X225" s="30" t="s">
        <v>1919</v>
      </c>
      <c r="Y225" s="7" t="str">
        <f t="shared" si="102"/>
        <v xml:space="preserve">Dispensa da AIR; Dispensa da CP; Dispensa da ARR </v>
      </c>
      <c r="Z225" s="128" t="s">
        <v>192</v>
      </c>
      <c r="AA225" s="141" t="s">
        <v>131</v>
      </c>
      <c r="AB225" s="186" t="s">
        <v>299</v>
      </c>
      <c r="AC225" s="186"/>
      <c r="AE225" s="471"/>
      <c r="AF225" s="8"/>
      <c r="AG225" s="10"/>
      <c r="AH225" s="26" t="str">
        <f>IF(AG225="","",_xlfn.CONCAT(AF225," ","de ",TEXT(AG225,"dd/mm/aaaa")))</f>
        <v/>
      </c>
      <c r="AI225" s="7"/>
      <c r="AJ225" s="128" t="s">
        <v>1315</v>
      </c>
      <c r="AK225" s="128" t="s">
        <v>1632</v>
      </c>
      <c r="AL225" s="11"/>
      <c r="AM225" s="10"/>
      <c r="AN225" s="10"/>
      <c r="AO225" s="10"/>
      <c r="AR225" s="11"/>
      <c r="AS225" s="10"/>
      <c r="AT225" s="10"/>
      <c r="AU225" s="10"/>
      <c r="AX225" s="129" t="s">
        <v>130</v>
      </c>
      <c r="AY225" s="146" t="s">
        <v>1317</v>
      </c>
      <c r="AZ225" s="173"/>
      <c r="BA225" s="8"/>
      <c r="BB225" s="31"/>
      <c r="BC225" s="31"/>
      <c r="BD225" s="31"/>
      <c r="BF225" s="8" t="str">
        <f>IF(BA225="","",_xlfn.CONCAT("Consulta Pública"," nº ",BA225,", de ",TEXT(BB225,"dd/mm/aaaa")))</f>
        <v/>
      </c>
      <c r="BG225" s="26"/>
      <c r="BH225" s="219"/>
      <c r="BJ225" s="10"/>
      <c r="BK225" s="10"/>
      <c r="BL225" s="10"/>
      <c r="BN225" s="4" t="str">
        <f>IF(BI225="","",_xlfn.CONCAT("Consulta Pública"," nº ",BI225,", de ",TEXT(BJ225,"dd/mm/aaaa")))</f>
        <v/>
      </c>
      <c r="BP225" s="8" t="s">
        <v>139</v>
      </c>
      <c r="BQ225" s="421">
        <v>746</v>
      </c>
      <c r="BR225" s="422">
        <v>44791</v>
      </c>
      <c r="BS225" s="422">
        <v>44797</v>
      </c>
      <c r="BT225" s="25" t="str">
        <f>IF(BQ225="","",_xlfn.CONCAT(BP225," nº ",BQ225,", de ",TEXT(BR225,"dd/mm/aaaa")))</f>
        <v>RDC nº 746, de 18/08/2022</v>
      </c>
      <c r="BU225" s="196" t="s">
        <v>1920</v>
      </c>
    </row>
    <row r="226" spans="1:73" s="4" customFormat="1" ht="365.1" customHeight="1" x14ac:dyDescent="0.3">
      <c r="A226" s="15" t="s">
        <v>1821</v>
      </c>
      <c r="B226" s="147" t="s">
        <v>1907</v>
      </c>
      <c r="C226" s="651" t="s">
        <v>1908</v>
      </c>
      <c r="D226" s="19" t="s">
        <v>1909</v>
      </c>
      <c r="E226" s="19" t="s">
        <v>1910</v>
      </c>
      <c r="F226" s="15" t="s">
        <v>88</v>
      </c>
      <c r="G226" s="15" t="s">
        <v>1911</v>
      </c>
      <c r="H226" s="208" t="s">
        <v>90</v>
      </c>
      <c r="I226" s="663" t="s">
        <v>1921</v>
      </c>
      <c r="J226" s="147" t="s">
        <v>176</v>
      </c>
      <c r="K226" s="147" t="s">
        <v>181</v>
      </c>
      <c r="L226" s="694" t="s">
        <v>1828</v>
      </c>
      <c r="M226" s="675" t="s">
        <v>1035</v>
      </c>
      <c r="N226" s="141" t="s">
        <v>1922</v>
      </c>
      <c r="O226" s="141" t="s">
        <v>1923</v>
      </c>
      <c r="P226" s="141" t="s">
        <v>124</v>
      </c>
      <c r="Q226" s="15" t="s">
        <v>1914</v>
      </c>
      <c r="R226" s="739" t="s">
        <v>100</v>
      </c>
      <c r="S226" s="749" t="s">
        <v>126</v>
      </c>
      <c r="T226" s="172" t="s">
        <v>127</v>
      </c>
      <c r="U226" s="141">
        <v>70</v>
      </c>
      <c r="V226" s="188">
        <v>45189</v>
      </c>
      <c r="W226" s="140" t="str">
        <f>IF(U226="","",_xlfn.CONCAT(T226," nº ",U226,", ","de ",TEXT(V226,"dd/mm/aaaa")))</f>
        <v>Termo de Abertura de Processo (TAP) nº 70, de 20/09/2023</v>
      </c>
      <c r="X226" s="423" t="s">
        <v>1924</v>
      </c>
      <c r="Y226" s="7" t="str">
        <f t="shared" si="102"/>
        <v xml:space="preserve">Dispensa da AIR; Dispensa da CP; ARR não obrigatória </v>
      </c>
      <c r="Z226" s="128" t="s">
        <v>192</v>
      </c>
      <c r="AA226" s="141" t="s">
        <v>312</v>
      </c>
      <c r="AB226" s="186"/>
      <c r="AC226" s="186"/>
      <c r="AE226" s="471"/>
      <c r="AF226" s="8"/>
      <c r="AG226" s="10"/>
      <c r="AH226" s="26" t="str">
        <f>IF(AG226="","",_xlfn.CONCAT(AF226," ","de ",TEXT(AG226,"dd/mm/aaaa")))</f>
        <v/>
      </c>
      <c r="AI226" s="7"/>
      <c r="AJ226" s="128" t="s">
        <v>108</v>
      </c>
      <c r="AK226" s="128"/>
      <c r="AL226" s="11"/>
      <c r="AM226" s="10"/>
      <c r="AN226" s="10"/>
      <c r="AO226" s="10"/>
      <c r="AR226" s="11"/>
      <c r="AS226" s="10"/>
      <c r="AT226" s="10"/>
      <c r="AU226" s="10"/>
      <c r="AX226" s="129" t="s">
        <v>130</v>
      </c>
      <c r="AY226" s="146" t="s">
        <v>194</v>
      </c>
      <c r="AZ226" s="173"/>
      <c r="BA226" s="8"/>
      <c r="BB226" s="31"/>
      <c r="BC226" s="31"/>
      <c r="BD226" s="31"/>
      <c r="BF226" s="8" t="str">
        <f>IF(BA226="","",_xlfn.CONCAT("Consulta Pública"," nº ",BA226,", de ",TEXT(BB226,"dd/mm/aaaa")))</f>
        <v/>
      </c>
      <c r="BG226" s="26"/>
      <c r="BH226" s="219"/>
      <c r="BJ226" s="10"/>
      <c r="BK226" s="10"/>
      <c r="BL226" s="10"/>
      <c r="BN226" s="4" t="str">
        <f>IF(BI226="","",_xlfn.CONCAT("Consulta Pública"," nº ",BI226,", de ",TEXT(BJ226,"dd/mm/aaaa")))</f>
        <v/>
      </c>
      <c r="BP226" s="8" t="s">
        <v>139</v>
      </c>
      <c r="BQ226" s="421">
        <v>817</v>
      </c>
      <c r="BR226" s="422">
        <v>45188</v>
      </c>
      <c r="BS226" s="422">
        <v>45190</v>
      </c>
      <c r="BT226" s="25" t="str">
        <f>IF(BQ226="","",_xlfn.CONCAT(BP226," nº ",BQ226,", de ",TEXT(BR226,"dd/mm/aaaa")))</f>
        <v>RDC nº 817, de 19/09/2023</v>
      </c>
      <c r="BU226" s="196" t="s">
        <v>1925</v>
      </c>
    </row>
    <row r="227" spans="1:73" s="4" customFormat="1" ht="365.1" customHeight="1" thickBot="1" x14ac:dyDescent="0.35">
      <c r="A227" s="15" t="s">
        <v>1821</v>
      </c>
      <c r="B227" s="15" t="s">
        <v>1926</v>
      </c>
      <c r="C227" s="651" t="s">
        <v>1927</v>
      </c>
      <c r="D227" s="19" t="s">
        <v>1928</v>
      </c>
      <c r="E227" s="19" t="s">
        <v>1929</v>
      </c>
      <c r="F227" s="15" t="s">
        <v>88</v>
      </c>
      <c r="G227" s="15" t="s">
        <v>1930</v>
      </c>
      <c r="H227" s="7" t="s">
        <v>90</v>
      </c>
      <c r="I227" s="663" t="s">
        <v>1931</v>
      </c>
      <c r="J227" s="15" t="s">
        <v>176</v>
      </c>
      <c r="K227" s="15" t="s">
        <v>181</v>
      </c>
      <c r="L227" s="694" t="s">
        <v>1932</v>
      </c>
      <c r="M227" s="675" t="s">
        <v>95</v>
      </c>
      <c r="N227" s="7" t="s">
        <v>1933</v>
      </c>
      <c r="O227" s="15" t="s">
        <v>1927</v>
      </c>
      <c r="P227" s="7" t="s">
        <v>124</v>
      </c>
      <c r="Q227" s="15" t="s">
        <v>1934</v>
      </c>
      <c r="R227" s="737" t="s">
        <v>100</v>
      </c>
      <c r="S227" s="749" t="s">
        <v>199</v>
      </c>
      <c r="T227" s="140" t="s">
        <v>127</v>
      </c>
      <c r="U227" s="141">
        <v>91</v>
      </c>
      <c r="V227" s="188">
        <v>44921</v>
      </c>
      <c r="W227" s="140" t="str">
        <f>IF(U227="","",_xlfn.CONCAT(T227," nº ",U227,", ","de ",TEXT(V227,"dd/mm/aaaa")))</f>
        <v>Termo de Abertura de Processo (TAP) nº 91, de 26/12/2022</v>
      </c>
      <c r="X227" s="30" t="s">
        <v>1935</v>
      </c>
      <c r="Y227" s="63" t="str">
        <f t="shared" si="102"/>
        <v>Realização da AIR; Realização da CP; Realização da ARR eletiva</v>
      </c>
      <c r="Z227" s="7" t="s">
        <v>104</v>
      </c>
      <c r="AA227" s="141"/>
      <c r="AB227" s="146"/>
      <c r="AC227" s="146"/>
      <c r="AE227" s="9" t="s">
        <v>105</v>
      </c>
      <c r="AF227" s="8" t="s">
        <v>436</v>
      </c>
      <c r="AG227" s="630">
        <v>45191</v>
      </c>
      <c r="AH227" s="493" t="str">
        <f>IF(AG227="","",_xlfn.CONCAT(AF227," ","de ",TEXT(AG227,"dd/mm/aaaa")))</f>
        <v>Relatório de AIR de 22/09/2023</v>
      </c>
      <c r="AI227" s="118" t="s">
        <v>1936</v>
      </c>
      <c r="AJ227" s="7" t="s">
        <v>1059</v>
      </c>
      <c r="AK227" s="7"/>
      <c r="AL227" s="11"/>
      <c r="AM227" s="10"/>
      <c r="AN227" s="10"/>
      <c r="AO227" s="10"/>
      <c r="AR227" s="11"/>
      <c r="AS227" s="10"/>
      <c r="AT227" s="10"/>
      <c r="AU227" s="10"/>
      <c r="AX227" s="8" t="s">
        <v>109</v>
      </c>
      <c r="AY227" s="146"/>
      <c r="BF227" s="8" t="str">
        <f>IF(BA227="","",_xlfn.CONCAT("Consulta Pública"," nº ",BA227,", de ",TEXT(BB227,"dd/mm/aaaa")))</f>
        <v/>
      </c>
      <c r="BG227" s="26"/>
      <c r="BH227" s="6"/>
      <c r="BJ227" s="10"/>
      <c r="BK227" s="10"/>
      <c r="BL227" s="10"/>
      <c r="BN227" s="4" t="str">
        <f>IF(BI227="","",_xlfn.CONCAT("Consulta Pública"," nº ",BI227,", de ",TEXT(BJ227,"dd/mm/aaaa")))</f>
        <v/>
      </c>
      <c r="BP227" s="25"/>
      <c r="BQ227" s="421"/>
      <c r="BR227" s="422"/>
      <c r="BS227" s="422"/>
      <c r="BT227" s="25" t="str">
        <f>IF(BQ227="","",_xlfn.CONCAT(BP227," nº ",BQ227,", de ",TEXT(BR227,"dd/mm/aaaa")))</f>
        <v/>
      </c>
      <c r="BU227" s="22"/>
    </row>
    <row r="228" spans="1:73" s="4" customFormat="1" ht="390" customHeight="1" thickBot="1" x14ac:dyDescent="0.35">
      <c r="A228" s="15" t="s">
        <v>1937</v>
      </c>
      <c r="B228" s="147" t="s">
        <v>1938</v>
      </c>
      <c r="C228" s="651" t="s">
        <v>1939</v>
      </c>
      <c r="D228" s="19" t="s">
        <v>1940</v>
      </c>
      <c r="E228" s="19" t="s">
        <v>1941</v>
      </c>
      <c r="F228" s="15" t="s">
        <v>1098</v>
      </c>
      <c r="G228" s="15" t="s">
        <v>89</v>
      </c>
      <c r="H228" s="141" t="s">
        <v>236</v>
      </c>
      <c r="I228" s="663" t="s">
        <v>1942</v>
      </c>
      <c r="J228" s="147" t="s">
        <v>163</v>
      </c>
      <c r="K228" s="147" t="s">
        <v>166</v>
      </c>
      <c r="L228" s="697" t="s">
        <v>1943</v>
      </c>
      <c r="M228" s="693" t="s">
        <v>258</v>
      </c>
      <c r="N228" s="141" t="s">
        <v>1944</v>
      </c>
      <c r="O228" s="254" t="s">
        <v>1945</v>
      </c>
      <c r="P228" s="138" t="s">
        <v>98</v>
      </c>
      <c r="Q228" s="142"/>
      <c r="R228" s="738" t="s">
        <v>100</v>
      </c>
      <c r="S228" s="752" t="s">
        <v>126</v>
      </c>
      <c r="T228" s="159" t="s">
        <v>127</v>
      </c>
      <c r="U228" s="138">
        <v>46</v>
      </c>
      <c r="V228" s="139">
        <v>44349</v>
      </c>
      <c r="W228" s="141" t="str">
        <f t="shared" ref="W228:W261" si="103">IF(U228="","",_xlfn.CONCAT(T228," nº ",U228,", ","de ",TEXT(V228,"dd/mm/aaaa")))</f>
        <v>Termo de Abertura de Processo (TAP) nº 46, de 02/06/2021</v>
      </c>
      <c r="X228" s="7" t="s">
        <v>1946</v>
      </c>
      <c r="Y228" s="63" t="str">
        <f t="shared" si="102"/>
        <v xml:space="preserve">Dispensa da AIR; Realização da CP; ARR não obrigatória </v>
      </c>
      <c r="Z228" s="63" t="s">
        <v>192</v>
      </c>
      <c r="AA228" s="141" t="s">
        <v>306</v>
      </c>
      <c r="AB228" s="141"/>
      <c r="AC228" s="141"/>
      <c r="AE228" s="141"/>
      <c r="AF228" s="8"/>
      <c r="AG228" s="10"/>
      <c r="AH228" s="26" t="str">
        <f t="shared" si="99"/>
        <v/>
      </c>
      <c r="AI228" s="7"/>
      <c r="AJ228" s="63" t="s">
        <v>108</v>
      </c>
      <c r="AK228" s="7"/>
      <c r="AL228" s="11"/>
      <c r="AM228" s="10"/>
      <c r="AN228" s="10"/>
      <c r="AO228" s="10"/>
      <c r="AR228" s="11"/>
      <c r="AS228" s="10"/>
      <c r="AT228" s="10"/>
      <c r="AU228" s="10"/>
      <c r="AX228" s="98" t="s">
        <v>109</v>
      </c>
      <c r="AZ228" s="142" t="s">
        <v>110</v>
      </c>
      <c r="BA228" s="141">
        <v>1049</v>
      </c>
      <c r="BB228" s="188">
        <v>44343</v>
      </c>
      <c r="BC228" s="188">
        <v>44356</v>
      </c>
      <c r="BD228" s="188">
        <v>44400</v>
      </c>
      <c r="BF228" s="7" t="str">
        <f t="shared" si="100"/>
        <v>Consulta Pública nº 1049, de 27/05/2021</v>
      </c>
      <c r="BG228" s="26" t="s">
        <v>1947</v>
      </c>
      <c r="BH228" s="6"/>
      <c r="BJ228" s="10"/>
      <c r="BK228" s="10"/>
      <c r="BL228" s="10"/>
      <c r="BN228" s="4" t="str">
        <f t="shared" si="101"/>
        <v/>
      </c>
      <c r="BP228" s="8" t="s">
        <v>139</v>
      </c>
      <c r="BQ228" s="8">
        <v>608</v>
      </c>
      <c r="BR228" s="378">
        <v>44617</v>
      </c>
      <c r="BS228" s="378">
        <v>44622</v>
      </c>
      <c r="BT228" s="25" t="str">
        <f t="shared" ref="BT228:BT261" si="104">IF(BQ228="","",_xlfn.CONCAT(BP228," nº ",BQ228,", de ",TEXT(BR228,"dd/mm/aaaa")))</f>
        <v>RDC nº 608, de 25/02/2022</v>
      </c>
      <c r="BU228" s="196" t="s">
        <v>1948</v>
      </c>
    </row>
    <row r="229" spans="1:73" s="4" customFormat="1" ht="101.4" thickBot="1" x14ac:dyDescent="0.35">
      <c r="A229" s="15" t="s">
        <v>1949</v>
      </c>
      <c r="B229" s="147" t="s">
        <v>1950</v>
      </c>
      <c r="C229" s="651" t="s">
        <v>1951</v>
      </c>
      <c r="D229" s="19" t="s">
        <v>1952</v>
      </c>
      <c r="E229" s="19" t="s">
        <v>1953</v>
      </c>
      <c r="F229" s="15" t="s">
        <v>88</v>
      </c>
      <c r="G229" s="15" t="s">
        <v>1954</v>
      </c>
      <c r="H229" s="5" t="s">
        <v>236</v>
      </c>
      <c r="I229" s="663" t="s">
        <v>1955</v>
      </c>
      <c r="J229" s="147" t="s">
        <v>176</v>
      </c>
      <c r="K229" s="147" t="s">
        <v>179</v>
      </c>
      <c r="L229" s="694" t="s">
        <v>1956</v>
      </c>
      <c r="M229" s="694" t="s">
        <v>95</v>
      </c>
      <c r="N229" s="141" t="s">
        <v>1957</v>
      </c>
      <c r="O229" s="153" t="s">
        <v>1958</v>
      </c>
      <c r="P229" s="147" t="s">
        <v>124</v>
      </c>
      <c r="Q229" s="149" t="s">
        <v>1959</v>
      </c>
      <c r="R229" s="738" t="s">
        <v>100</v>
      </c>
      <c r="S229" s="734" t="s">
        <v>126</v>
      </c>
      <c r="T229" s="159" t="s">
        <v>127</v>
      </c>
      <c r="U229" s="141">
        <v>72</v>
      </c>
      <c r="V229" s="188">
        <v>43825</v>
      </c>
      <c r="W229" s="141" t="str">
        <f t="shared" si="103"/>
        <v>Termo de Abertura de Processo (TAP) nº 72, de 26/12/2019</v>
      </c>
      <c r="X229" s="30" t="s">
        <v>1960</v>
      </c>
      <c r="Y229" s="63" t="str">
        <f t="shared" si="102"/>
        <v xml:space="preserve">Dispensa da AIR; Dispensa da CP; ARR não obrigatória </v>
      </c>
      <c r="Z229" s="63" t="s">
        <v>192</v>
      </c>
      <c r="AA229" s="141" t="s">
        <v>306</v>
      </c>
      <c r="AB229" s="141"/>
      <c r="AC229" s="141"/>
      <c r="AE229" s="141"/>
      <c r="AF229" s="8"/>
      <c r="AG229" s="10"/>
      <c r="AH229" s="26" t="str">
        <f t="shared" si="99"/>
        <v/>
      </c>
      <c r="AI229" s="7"/>
      <c r="AJ229" s="63" t="s">
        <v>108</v>
      </c>
      <c r="AK229" s="7"/>
      <c r="AL229" s="11"/>
      <c r="AM229" s="10"/>
      <c r="AN229" s="10"/>
      <c r="AO229" s="10"/>
      <c r="AR229" s="11"/>
      <c r="AS229" s="10"/>
      <c r="AT229" s="10"/>
      <c r="AU229" s="10"/>
      <c r="AX229" s="98" t="s">
        <v>130</v>
      </c>
      <c r="AY229" s="271" t="s">
        <v>131</v>
      </c>
      <c r="AZ229" s="141"/>
      <c r="BA229" s="8"/>
      <c r="BB229" s="31"/>
      <c r="BC229" s="31"/>
      <c r="BD229" s="31"/>
      <c r="BF229" s="7" t="str">
        <f t="shared" si="100"/>
        <v/>
      </c>
      <c r="BG229" s="26"/>
      <c r="BH229" s="6"/>
      <c r="BJ229" s="10"/>
      <c r="BK229" s="10"/>
      <c r="BL229" s="10"/>
      <c r="BN229" s="4" t="str">
        <f t="shared" si="101"/>
        <v/>
      </c>
      <c r="BP229" s="25" t="s">
        <v>139</v>
      </c>
      <c r="BQ229" s="8">
        <v>501</v>
      </c>
      <c r="BR229" s="392">
        <v>44343</v>
      </c>
      <c r="BS229" s="392">
        <v>44349</v>
      </c>
      <c r="BT229" s="25" t="str">
        <f t="shared" si="104"/>
        <v>RDC nº 501, de 27/05/2021</v>
      </c>
      <c r="BU229" s="196" t="s">
        <v>1961</v>
      </c>
    </row>
    <row r="230" spans="1:73" s="4" customFormat="1" ht="245.4" thickBot="1" x14ac:dyDescent="0.35">
      <c r="A230" s="15" t="s">
        <v>1949</v>
      </c>
      <c r="B230" s="147" t="s">
        <v>1962</v>
      </c>
      <c r="C230" s="651" t="s">
        <v>1963</v>
      </c>
      <c r="D230" s="19" t="s">
        <v>1964</v>
      </c>
      <c r="E230" s="19" t="s">
        <v>1965</v>
      </c>
      <c r="F230" s="15" t="s">
        <v>1098</v>
      </c>
      <c r="G230" s="15" t="s">
        <v>1966</v>
      </c>
      <c r="H230" s="141" t="s">
        <v>90</v>
      </c>
      <c r="I230" s="676" t="s">
        <v>1967</v>
      </c>
      <c r="J230" s="147" t="s">
        <v>163</v>
      </c>
      <c r="K230" s="147" t="s">
        <v>166</v>
      </c>
      <c r="L230" s="697" t="s">
        <v>167</v>
      </c>
      <c r="M230" s="694" t="s">
        <v>95</v>
      </c>
      <c r="N230" s="141" t="s">
        <v>1968</v>
      </c>
      <c r="O230" s="151" t="s">
        <v>1969</v>
      </c>
      <c r="P230" s="138" t="s">
        <v>98</v>
      </c>
      <c r="Q230" s="327" t="s">
        <v>99</v>
      </c>
      <c r="R230" s="738" t="s">
        <v>100</v>
      </c>
      <c r="S230" s="752" t="s">
        <v>262</v>
      </c>
      <c r="T230" s="20" t="s">
        <v>127</v>
      </c>
      <c r="U230" s="161">
        <v>65</v>
      </c>
      <c r="V230" s="334">
        <v>45173</v>
      </c>
      <c r="W230" s="26" t="str">
        <f t="shared" si="103"/>
        <v>Termo de Abertura de Processo (TAP) nº 65, de 04/09/2023</v>
      </c>
      <c r="X230" s="30" t="s">
        <v>1970</v>
      </c>
      <c r="Y230" s="63" t="str">
        <f t="shared" si="102"/>
        <v xml:space="preserve">Dispensa da AIR; Realização da CP; ARR não obrigatória </v>
      </c>
      <c r="Z230" s="7" t="s">
        <v>192</v>
      </c>
      <c r="AA230" s="7" t="s">
        <v>306</v>
      </c>
      <c r="AB230" s="29"/>
      <c r="AC230" s="29"/>
      <c r="AE230" s="9"/>
      <c r="AF230" s="8"/>
      <c r="AG230" s="10"/>
      <c r="AH230" s="26" t="str">
        <f t="shared" si="99"/>
        <v/>
      </c>
      <c r="AI230" s="7"/>
      <c r="AJ230" s="7" t="s">
        <v>108</v>
      </c>
      <c r="AK230" s="7"/>
      <c r="AL230" s="11"/>
      <c r="AM230" s="10"/>
      <c r="AN230" s="10"/>
      <c r="AO230" s="10"/>
      <c r="AR230" s="11"/>
      <c r="AS230" s="10"/>
      <c r="AT230" s="10"/>
      <c r="AU230" s="10"/>
      <c r="AX230" s="8" t="s">
        <v>109</v>
      </c>
      <c r="AZ230" s="6" t="s">
        <v>110</v>
      </c>
      <c r="BA230" s="8">
        <v>1200</v>
      </c>
      <c r="BB230" s="31">
        <v>45170</v>
      </c>
      <c r="BC230" s="31">
        <v>45180</v>
      </c>
      <c r="BD230" s="31">
        <v>45224</v>
      </c>
      <c r="BE230" s="8">
        <v>45</v>
      </c>
      <c r="BF230" s="7" t="str">
        <f t="shared" si="100"/>
        <v>Consulta Pública nº 1200, de 01/09/2023</v>
      </c>
      <c r="BG230" s="134" t="s">
        <v>1971</v>
      </c>
      <c r="BH230" s="6"/>
      <c r="BJ230" s="10"/>
      <c r="BK230" s="10"/>
      <c r="BL230" s="10"/>
      <c r="BN230" s="4" t="str">
        <f t="shared" si="101"/>
        <v/>
      </c>
      <c r="BQ230" s="8"/>
      <c r="BR230" s="31"/>
      <c r="BS230" s="31"/>
      <c r="BT230" s="25" t="str">
        <f t="shared" si="104"/>
        <v/>
      </c>
      <c r="BU230" s="22"/>
    </row>
    <row r="231" spans="1:73" s="4" customFormat="1" ht="365.1" customHeight="1" thickBot="1" x14ac:dyDescent="0.35">
      <c r="A231" s="15" t="s">
        <v>1949</v>
      </c>
      <c r="B231" s="147" t="s">
        <v>1973</v>
      </c>
      <c r="C231" s="651" t="s">
        <v>1974</v>
      </c>
      <c r="D231" s="19" t="s">
        <v>1975</v>
      </c>
      <c r="E231" s="19" t="s">
        <v>1976</v>
      </c>
      <c r="F231" s="15" t="s">
        <v>1098</v>
      </c>
      <c r="G231" s="540" t="s">
        <v>1977</v>
      </c>
      <c r="H231" s="141" t="s">
        <v>236</v>
      </c>
      <c r="I231" s="663" t="s">
        <v>1978</v>
      </c>
      <c r="J231" s="147" t="s">
        <v>163</v>
      </c>
      <c r="K231" s="147" t="s">
        <v>166</v>
      </c>
      <c r="L231" s="694" t="s">
        <v>167</v>
      </c>
      <c r="M231" s="694" t="s">
        <v>95</v>
      </c>
      <c r="N231" s="141" t="s">
        <v>1979</v>
      </c>
      <c r="O231" s="153" t="s">
        <v>1980</v>
      </c>
      <c r="P231" s="147" t="s">
        <v>124</v>
      </c>
      <c r="Q231" s="149" t="s">
        <v>1981</v>
      </c>
      <c r="R231" s="738" t="s">
        <v>100</v>
      </c>
      <c r="S231" s="752" t="s">
        <v>126</v>
      </c>
      <c r="T231" s="17" t="s">
        <v>127</v>
      </c>
      <c r="U231" s="141">
        <v>30</v>
      </c>
      <c r="V231" s="188">
        <v>43662</v>
      </c>
      <c r="W231" s="141" t="str">
        <f t="shared" si="103"/>
        <v>Termo de Abertura de Processo (TAP) nº 30, de 16/07/2019</v>
      </c>
      <c r="X231" s="30" t="s">
        <v>1982</v>
      </c>
      <c r="Y231" s="63" t="str">
        <f t="shared" si="102"/>
        <v xml:space="preserve">Realização da AIR; Realização da CP; ARR não obrigatória </v>
      </c>
      <c r="Z231" s="63" t="s">
        <v>104</v>
      </c>
      <c r="AA231" s="7"/>
      <c r="AB231" s="29"/>
      <c r="AC231" s="29"/>
      <c r="AD231" s="146" t="s">
        <v>775</v>
      </c>
      <c r="AE231" s="141" t="s">
        <v>105</v>
      </c>
      <c r="AF231" s="141" t="s">
        <v>106</v>
      </c>
      <c r="AG231" s="188">
        <v>43745</v>
      </c>
      <c r="AH231" s="141" t="str">
        <f t="shared" si="99"/>
        <v>REMAI de 07/10/2019</v>
      </c>
      <c r="AI231" s="30" t="s">
        <v>1983</v>
      </c>
      <c r="AJ231" s="63" t="s">
        <v>108</v>
      </c>
      <c r="AK231" s="30"/>
      <c r="AL231" s="11"/>
      <c r="AM231" s="10"/>
      <c r="AN231" s="10"/>
      <c r="AO231" s="10"/>
      <c r="AR231" s="11"/>
      <c r="AS231" s="10"/>
      <c r="AT231" s="10"/>
      <c r="AU231" s="10"/>
      <c r="AX231" s="63" t="s">
        <v>109</v>
      </c>
      <c r="AZ231" s="141" t="s">
        <v>110</v>
      </c>
      <c r="BA231" s="141">
        <v>734</v>
      </c>
      <c r="BB231" s="188">
        <v>43760</v>
      </c>
      <c r="BC231" s="188">
        <v>43768</v>
      </c>
      <c r="BD231" s="188">
        <v>43859</v>
      </c>
      <c r="BF231" s="7" t="str">
        <f t="shared" si="100"/>
        <v>Consulta Pública nº 734, de 22/10/2019</v>
      </c>
      <c r="BG231" s="134" t="s">
        <v>1984</v>
      </c>
      <c r="BH231" s="6"/>
      <c r="BJ231" s="10"/>
      <c r="BK231" s="10"/>
      <c r="BL231" s="10"/>
      <c r="BN231" s="4" t="str">
        <f t="shared" si="101"/>
        <v/>
      </c>
      <c r="BP231" s="4" t="s">
        <v>139</v>
      </c>
      <c r="BQ231" s="8">
        <v>830</v>
      </c>
      <c r="BR231" s="31">
        <v>45266</v>
      </c>
      <c r="BS231" s="31">
        <v>45271</v>
      </c>
      <c r="BT231" s="25" t="str">
        <f t="shared" si="104"/>
        <v>RDC nº 830, de 06/12/2023</v>
      </c>
      <c r="BU231" s="196" t="s">
        <v>1985</v>
      </c>
    </row>
    <row r="232" spans="1:73" s="4" customFormat="1" ht="403.8" thickBot="1" x14ac:dyDescent="0.35">
      <c r="A232" s="15" t="s">
        <v>1937</v>
      </c>
      <c r="B232" s="147" t="s">
        <v>1986</v>
      </c>
      <c r="C232" s="651" t="s">
        <v>1987</v>
      </c>
      <c r="D232" s="200" t="s">
        <v>1988</v>
      </c>
      <c r="E232" s="19" t="s">
        <v>1989</v>
      </c>
      <c r="F232" s="15" t="s">
        <v>1098</v>
      </c>
      <c r="G232" s="202" t="s">
        <v>1990</v>
      </c>
      <c r="H232" s="141" t="s">
        <v>236</v>
      </c>
      <c r="I232" s="663" t="s">
        <v>1991</v>
      </c>
      <c r="J232" s="147" t="s">
        <v>163</v>
      </c>
      <c r="K232" s="147" t="s">
        <v>166</v>
      </c>
      <c r="L232" s="701" t="s">
        <v>1943</v>
      </c>
      <c r="M232" s="694" t="s">
        <v>275</v>
      </c>
      <c r="N232" s="141" t="s">
        <v>1992</v>
      </c>
      <c r="O232" s="154" t="s">
        <v>1993</v>
      </c>
      <c r="P232" s="156" t="s">
        <v>124</v>
      </c>
      <c r="Q232" s="148" t="s">
        <v>1994</v>
      </c>
      <c r="R232" s="738" t="s">
        <v>100</v>
      </c>
      <c r="S232" s="734" t="s">
        <v>126</v>
      </c>
      <c r="T232" s="20" t="s">
        <v>127</v>
      </c>
      <c r="U232" s="161">
        <v>58</v>
      </c>
      <c r="V232" s="334">
        <v>44795</v>
      </c>
      <c r="W232" s="26" t="str">
        <f t="shared" si="103"/>
        <v>Termo de Abertura de Processo (TAP) nº 58, de 22/08/2022</v>
      </c>
      <c r="X232" s="30" t="s">
        <v>1995</v>
      </c>
      <c r="Y232" s="63" t="str">
        <f t="shared" si="102"/>
        <v xml:space="preserve">Dispensa da AIR; Realização da CP; ARR não obrigatória </v>
      </c>
      <c r="Z232" s="7" t="s">
        <v>192</v>
      </c>
      <c r="AA232" s="7" t="s">
        <v>306</v>
      </c>
      <c r="AB232" s="7" t="s">
        <v>312</v>
      </c>
      <c r="AC232" s="29"/>
      <c r="AE232" s="9"/>
      <c r="AF232" s="8"/>
      <c r="AG232" s="10"/>
      <c r="AH232" s="26" t="str">
        <f t="shared" si="99"/>
        <v/>
      </c>
      <c r="AI232" s="7"/>
      <c r="AJ232" s="7" t="s">
        <v>108</v>
      </c>
      <c r="AK232" s="7"/>
      <c r="AL232" s="11"/>
      <c r="AM232" s="10"/>
      <c r="AN232" s="337"/>
      <c r="AO232" s="54"/>
      <c r="AR232" s="11"/>
      <c r="AS232" s="10"/>
      <c r="AT232" s="10"/>
      <c r="AU232" s="10"/>
      <c r="AX232" s="8" t="s">
        <v>109</v>
      </c>
      <c r="AZ232" s="6" t="s">
        <v>110</v>
      </c>
      <c r="BA232" s="8">
        <v>1123</v>
      </c>
      <c r="BB232" s="31">
        <v>44861</v>
      </c>
      <c r="BC232" s="31">
        <v>44875</v>
      </c>
      <c r="BD232" s="31">
        <v>44914</v>
      </c>
      <c r="BE232" s="8">
        <v>45</v>
      </c>
      <c r="BF232" s="7" t="str">
        <f t="shared" si="100"/>
        <v>Consulta Pública nº 1123, de 27/10/2022</v>
      </c>
      <c r="BG232" s="134" t="s">
        <v>1996</v>
      </c>
      <c r="BH232" s="6"/>
      <c r="BJ232" s="10"/>
      <c r="BK232" s="10"/>
      <c r="BL232" s="10"/>
      <c r="BN232" s="4" t="str">
        <f t="shared" si="101"/>
        <v/>
      </c>
      <c r="BP232" s="25" t="s">
        <v>139</v>
      </c>
      <c r="BQ232" s="372">
        <v>837</v>
      </c>
      <c r="BR232" s="379">
        <v>45273</v>
      </c>
      <c r="BS232" s="31">
        <v>45275</v>
      </c>
      <c r="BT232" s="25" t="str">
        <f t="shared" si="104"/>
        <v>RDC nº 837, de 13/12/2023</v>
      </c>
      <c r="BU232" s="196" t="s">
        <v>1997</v>
      </c>
    </row>
    <row r="233" spans="1:73" s="4" customFormat="1" ht="365.1" customHeight="1" thickBot="1" x14ac:dyDescent="0.35">
      <c r="A233" s="15" t="s">
        <v>1949</v>
      </c>
      <c r="B233" s="147" t="s">
        <v>1998</v>
      </c>
      <c r="C233" s="651" t="s">
        <v>1999</v>
      </c>
      <c r="D233" s="19" t="s">
        <v>2000</v>
      </c>
      <c r="E233" s="19" t="s">
        <v>2001</v>
      </c>
      <c r="F233" s="15" t="s">
        <v>1098</v>
      </c>
      <c r="G233" s="15" t="s">
        <v>2002</v>
      </c>
      <c r="H233" s="141" t="s">
        <v>90</v>
      </c>
      <c r="I233" s="663" t="s">
        <v>2003</v>
      </c>
      <c r="J233" s="147" t="s">
        <v>163</v>
      </c>
      <c r="K233" s="147" t="s">
        <v>166</v>
      </c>
      <c r="L233" s="697" t="s">
        <v>167</v>
      </c>
      <c r="M233" s="697" t="s">
        <v>588</v>
      </c>
      <c r="N233" s="141" t="s">
        <v>2004</v>
      </c>
      <c r="O233" s="151" t="s">
        <v>1999</v>
      </c>
      <c r="P233" s="138" t="s">
        <v>555</v>
      </c>
      <c r="Q233" s="148"/>
      <c r="R233" s="738" t="s">
        <v>555</v>
      </c>
      <c r="S233" s="752" t="s">
        <v>1206</v>
      </c>
      <c r="T233" s="159" t="s">
        <v>127</v>
      </c>
      <c r="U233" s="138">
        <v>112</v>
      </c>
      <c r="V233" s="139">
        <v>44123</v>
      </c>
      <c r="W233" s="141" t="str">
        <f t="shared" si="103"/>
        <v>Termo de Abertura de Processo (TAP) nº 112, de 19/10/2020</v>
      </c>
      <c r="X233" s="30" t="s">
        <v>2005</v>
      </c>
      <c r="Y233" s="63" t="str">
        <f t="shared" si="102"/>
        <v>Fluxo específico de guia</v>
      </c>
      <c r="Z233" s="2"/>
      <c r="AA233" s="7"/>
      <c r="AB233" s="29"/>
      <c r="AC233" s="29"/>
      <c r="AE233" s="415"/>
      <c r="AF233" s="8"/>
      <c r="AG233" s="10"/>
      <c r="AH233" s="26" t="str">
        <f t="shared" si="99"/>
        <v/>
      </c>
      <c r="AI233" s="7"/>
      <c r="AJ233" s="7"/>
      <c r="AK233" s="7"/>
      <c r="AL233" s="205" t="s">
        <v>655</v>
      </c>
      <c r="AM233" s="337">
        <v>44263</v>
      </c>
      <c r="AN233" s="337">
        <v>44263</v>
      </c>
      <c r="AO233" s="272">
        <v>44445</v>
      </c>
      <c r="AQ233" s="134" t="s">
        <v>2006</v>
      </c>
      <c r="AR233" s="11"/>
      <c r="AS233" s="10"/>
      <c r="AT233" s="10"/>
      <c r="AU233" s="10"/>
      <c r="AX233"/>
      <c r="AZ233" s="369"/>
      <c r="BA233" s="8"/>
      <c r="BB233" s="31"/>
      <c r="BC233" s="31"/>
      <c r="BD233" s="31"/>
      <c r="BF233" s="7" t="str">
        <f t="shared" si="100"/>
        <v/>
      </c>
      <c r="BG233" s="26"/>
      <c r="BH233" s="6"/>
      <c r="BJ233" s="10"/>
      <c r="BK233" s="10"/>
      <c r="BL233" s="10"/>
      <c r="BN233" s="4" t="str">
        <f t="shared" si="101"/>
        <v/>
      </c>
      <c r="BP233" s="8" t="s">
        <v>555</v>
      </c>
      <c r="BQ233" s="416" t="s">
        <v>2007</v>
      </c>
      <c r="BR233" s="417">
        <v>45266</v>
      </c>
      <c r="BS233" s="31"/>
      <c r="BT233" s="25" t="str">
        <f t="shared" si="104"/>
        <v>Guia nº 44.3, de 06/12/2023</v>
      </c>
      <c r="BU233" s="196" t="s">
        <v>2008</v>
      </c>
    </row>
    <row r="234" spans="1:73" s="4" customFormat="1" ht="365.1" customHeight="1" thickBot="1" x14ac:dyDescent="0.35">
      <c r="A234" s="15" t="s">
        <v>1949</v>
      </c>
      <c r="B234" s="147" t="s">
        <v>1998</v>
      </c>
      <c r="C234" s="651" t="s">
        <v>1999</v>
      </c>
      <c r="D234" s="19" t="s">
        <v>2000</v>
      </c>
      <c r="E234" s="19" t="s">
        <v>2001</v>
      </c>
      <c r="F234" s="15" t="s">
        <v>1098</v>
      </c>
      <c r="G234" s="15" t="s">
        <v>2002</v>
      </c>
      <c r="H234" s="141" t="s">
        <v>90</v>
      </c>
      <c r="I234" s="663" t="s">
        <v>2003</v>
      </c>
      <c r="J234" s="147" t="s">
        <v>163</v>
      </c>
      <c r="K234" s="147" t="s">
        <v>166</v>
      </c>
      <c r="L234" s="697" t="s">
        <v>167</v>
      </c>
      <c r="M234" s="660" t="s">
        <v>284</v>
      </c>
      <c r="N234" s="141" t="s">
        <v>2009</v>
      </c>
      <c r="O234" s="151" t="s">
        <v>2010</v>
      </c>
      <c r="P234" s="138" t="s">
        <v>555</v>
      </c>
      <c r="Q234" s="148"/>
      <c r="R234" s="738" t="s">
        <v>555</v>
      </c>
      <c r="S234" s="750" t="s">
        <v>556</v>
      </c>
      <c r="T234" s="159" t="s">
        <v>127</v>
      </c>
      <c r="U234" s="138">
        <v>64</v>
      </c>
      <c r="V234" s="139">
        <v>44816</v>
      </c>
      <c r="W234" s="141" t="str">
        <f t="shared" ref="W234" si="105">IF(U234="","",_xlfn.CONCAT(T234," nº ",U234,", ","de ",TEXT(V234,"dd/mm/aaaa")))</f>
        <v>Termo de Abertura de Processo (TAP) nº 64, de 12/09/2022</v>
      </c>
      <c r="X234" s="30" t="s">
        <v>2011</v>
      </c>
      <c r="Y234" s="63" t="str">
        <f t="shared" si="102"/>
        <v>Fluxo específico de guia</v>
      </c>
      <c r="Z234" s="2"/>
      <c r="AA234" s="7"/>
      <c r="AB234" s="29"/>
      <c r="AC234" s="29"/>
      <c r="AE234" s="415"/>
      <c r="AF234" s="8"/>
      <c r="AG234" s="10"/>
      <c r="AH234" s="26" t="str">
        <f t="shared" ref="AH234" si="106">IF(AG234="","",_xlfn.CONCAT(AF234," ","de ",TEXT(AG234,"dd/mm/aaaa")))</f>
        <v/>
      </c>
      <c r="AI234" s="7"/>
      <c r="AJ234" s="7"/>
      <c r="AK234" s="7"/>
      <c r="AL234" s="11"/>
      <c r="AM234" s="337"/>
      <c r="AN234" s="337"/>
      <c r="AO234" s="337"/>
      <c r="AQ234" s="134"/>
      <c r="AR234" s="11"/>
      <c r="AS234" s="10"/>
      <c r="AT234" s="10"/>
      <c r="AU234" s="10"/>
      <c r="AX234" s="216"/>
      <c r="AZ234" s="6"/>
      <c r="BA234" s="8"/>
      <c r="BB234" s="31"/>
      <c r="BC234" s="31"/>
      <c r="BD234" s="31"/>
      <c r="BF234" s="8" t="str">
        <f>IF(BA234="","",_xlfn.CONCAT("Consulta Pública"," nº ",BA234,", de ",TEXT(BB234,"dd/mm/aaaa")))</f>
        <v/>
      </c>
      <c r="BG234" s="26"/>
      <c r="BH234" s="219"/>
      <c r="BJ234" s="10"/>
      <c r="BK234" s="10"/>
      <c r="BL234" s="10"/>
      <c r="BN234" s="4" t="str">
        <f>IF(BI234="","",_xlfn.CONCAT("Consulta Pública"," nº ",BI234,", de ",TEXT(BJ234,"dd/mm/aaaa")))</f>
        <v/>
      </c>
      <c r="BP234" s="8"/>
      <c r="BQ234" s="439"/>
      <c r="BR234" s="492"/>
      <c r="BS234" s="31"/>
      <c r="BT234" s="25" t="str">
        <f>IF(BQ234="","",_xlfn.CONCAT(BP234," nº ",BQ234,", de ",TEXT(BR234,"dd/mm/aaaa")))</f>
        <v/>
      </c>
      <c r="BU234" s="22"/>
    </row>
    <row r="235" spans="1:73" s="4" customFormat="1" ht="390" customHeight="1" thickBot="1" x14ac:dyDescent="0.35">
      <c r="A235" s="15" t="s">
        <v>1949</v>
      </c>
      <c r="B235" s="147" t="s">
        <v>2012</v>
      </c>
      <c r="C235" s="651" t="s">
        <v>2013</v>
      </c>
      <c r="D235" s="19" t="s">
        <v>2014</v>
      </c>
      <c r="E235" s="19" t="s">
        <v>2015</v>
      </c>
      <c r="F235" s="15" t="s">
        <v>1098</v>
      </c>
      <c r="G235" s="15" t="s">
        <v>2016</v>
      </c>
      <c r="H235" s="141" t="s">
        <v>236</v>
      </c>
      <c r="I235" s="679" t="s">
        <v>2017</v>
      </c>
      <c r="J235" s="147" t="s">
        <v>163</v>
      </c>
      <c r="K235" s="147" t="s">
        <v>166</v>
      </c>
      <c r="L235" s="697" t="s">
        <v>167</v>
      </c>
      <c r="M235" s="697" t="s">
        <v>588</v>
      </c>
      <c r="N235" s="141" t="s">
        <v>2018</v>
      </c>
      <c r="O235" s="155" t="s">
        <v>2013</v>
      </c>
      <c r="P235" s="32" t="s">
        <v>555</v>
      </c>
      <c r="Q235" s="326"/>
      <c r="R235" s="738" t="s">
        <v>555</v>
      </c>
      <c r="S235" s="752" t="s">
        <v>1206</v>
      </c>
      <c r="T235" s="159" t="s">
        <v>127</v>
      </c>
      <c r="U235" s="138">
        <v>8</v>
      </c>
      <c r="V235" s="139">
        <v>43889</v>
      </c>
      <c r="W235" s="141" t="str">
        <f t="shared" si="103"/>
        <v>Termo de Abertura de Processo (TAP) nº 8, de 28/02/2020</v>
      </c>
      <c r="X235" s="30" t="s">
        <v>2019</v>
      </c>
      <c r="Y235" s="63" t="str">
        <f t="shared" si="102"/>
        <v>Fluxo específico de guia</v>
      </c>
      <c r="Z235" s="155"/>
      <c r="AA235" s="7"/>
      <c r="AB235" s="29"/>
      <c r="AC235" s="29"/>
      <c r="AE235" s="142"/>
      <c r="AF235" s="8"/>
      <c r="AG235" s="10"/>
      <c r="AH235" s="26" t="str">
        <f t="shared" si="99"/>
        <v/>
      </c>
      <c r="AI235" s="7"/>
      <c r="AJ235" s="7"/>
      <c r="AK235" s="7"/>
      <c r="AL235" s="205" t="s">
        <v>655</v>
      </c>
      <c r="AM235" s="10"/>
      <c r="AN235" s="337">
        <v>44100</v>
      </c>
      <c r="AO235" s="337">
        <v>44277</v>
      </c>
      <c r="AR235" s="11"/>
      <c r="AS235" s="10"/>
      <c r="AT235" s="10"/>
      <c r="AU235" s="10"/>
      <c r="AX235"/>
      <c r="AZ235" s="151"/>
      <c r="BA235" s="351"/>
      <c r="BB235" s="376"/>
      <c r="BC235" s="376"/>
      <c r="BD235" s="376"/>
      <c r="BF235" s="7" t="str">
        <f t="shared" si="100"/>
        <v/>
      </c>
      <c r="BG235" s="26"/>
      <c r="BH235" s="6"/>
      <c r="BJ235" s="10"/>
      <c r="BK235" s="10"/>
      <c r="BL235" s="10"/>
      <c r="BN235" s="4" t="str">
        <f t="shared" si="101"/>
        <v/>
      </c>
      <c r="BP235" s="8" t="s">
        <v>555</v>
      </c>
      <c r="BQ235" s="388" t="s">
        <v>2020</v>
      </c>
      <c r="BR235" s="391">
        <v>44088</v>
      </c>
      <c r="BS235" s="31"/>
      <c r="BT235" s="25" t="str">
        <f t="shared" si="104"/>
        <v>Guia nº 38.1, de 14/09/2020</v>
      </c>
      <c r="BU235" s="22" t="s">
        <v>2021</v>
      </c>
    </row>
    <row r="236" spans="1:73" s="4" customFormat="1" ht="390" customHeight="1" thickBot="1" x14ac:dyDescent="0.35">
      <c r="A236" s="15" t="s">
        <v>1937</v>
      </c>
      <c r="B236" s="147" t="s">
        <v>2022</v>
      </c>
      <c r="C236" s="651" t="s">
        <v>2023</v>
      </c>
      <c r="D236" s="19" t="s">
        <v>2024</v>
      </c>
      <c r="E236" s="19" t="s">
        <v>2025</v>
      </c>
      <c r="F236" s="15" t="s">
        <v>205</v>
      </c>
      <c r="G236" s="15" t="s">
        <v>2026</v>
      </c>
      <c r="H236" s="141" t="s">
        <v>236</v>
      </c>
      <c r="I236" s="663" t="s">
        <v>2027</v>
      </c>
      <c r="J236" s="147" t="s">
        <v>163</v>
      </c>
      <c r="K236" s="147" t="s">
        <v>166</v>
      </c>
      <c r="L236" s="697" t="s">
        <v>167</v>
      </c>
      <c r="M236" s="726" t="s">
        <v>588</v>
      </c>
      <c r="N236" s="141" t="s">
        <v>2028</v>
      </c>
      <c r="O236" s="174" t="s">
        <v>2029</v>
      </c>
      <c r="P236" s="138" t="s">
        <v>124</v>
      </c>
      <c r="Q236" s="149" t="s">
        <v>2030</v>
      </c>
      <c r="R236" s="738" t="s">
        <v>100</v>
      </c>
      <c r="S236" s="752" t="s">
        <v>126</v>
      </c>
      <c r="T236" s="159" t="s">
        <v>127</v>
      </c>
      <c r="U236" s="138">
        <v>57</v>
      </c>
      <c r="V236" s="139">
        <v>44377</v>
      </c>
      <c r="W236" s="141" t="str">
        <f t="shared" si="103"/>
        <v>Termo de Abertura de Processo (TAP) nº 57, de 30/06/2021</v>
      </c>
      <c r="X236" s="7" t="s">
        <v>2031</v>
      </c>
      <c r="Y236" s="63" t="str">
        <f t="shared" si="102"/>
        <v xml:space="preserve">Dispensa da AIR; Realização da CP; ARR não obrigatória </v>
      </c>
      <c r="Z236" s="63" t="s">
        <v>192</v>
      </c>
      <c r="AA236" s="7" t="s">
        <v>525</v>
      </c>
      <c r="AB236" s="7"/>
      <c r="AC236" s="7"/>
      <c r="AD236" s="8" t="s">
        <v>2032</v>
      </c>
      <c r="AE236" s="142"/>
      <c r="AF236" s="351"/>
      <c r="AG236" s="354"/>
      <c r="AH236" s="26" t="str">
        <f t="shared" si="99"/>
        <v/>
      </c>
      <c r="AI236" s="7"/>
      <c r="AJ236" s="63" t="s">
        <v>108</v>
      </c>
      <c r="AK236" s="7"/>
      <c r="AL236" s="11"/>
      <c r="AM236" s="10"/>
      <c r="AN236" s="10"/>
      <c r="AO236" s="10"/>
      <c r="AR236" s="11"/>
      <c r="AS236" s="10"/>
      <c r="AT236" s="10"/>
      <c r="AU236" s="10"/>
      <c r="AX236" s="98" t="s">
        <v>109</v>
      </c>
      <c r="AZ236" s="325" t="s">
        <v>110</v>
      </c>
      <c r="BA236" s="141">
        <v>1051</v>
      </c>
      <c r="BB236" s="188">
        <v>44375</v>
      </c>
      <c r="BC236" s="188">
        <v>44384</v>
      </c>
      <c r="BD236" s="188">
        <v>44445</v>
      </c>
      <c r="BF236" s="7" t="str">
        <f t="shared" si="100"/>
        <v>Consulta Pública nº 1051, de 28/06/2021</v>
      </c>
      <c r="BG236" s="26" t="s">
        <v>2033</v>
      </c>
      <c r="BH236" s="6"/>
      <c r="BJ236" s="10"/>
      <c r="BK236" s="10"/>
      <c r="BL236" s="10"/>
      <c r="BN236" s="4" t="str">
        <f t="shared" si="101"/>
        <v/>
      </c>
      <c r="BP236" s="8" t="s">
        <v>139</v>
      </c>
      <c r="BQ236" s="8">
        <v>591</v>
      </c>
      <c r="BR236" s="31">
        <v>44551</v>
      </c>
      <c r="BS236" s="31">
        <v>44559</v>
      </c>
      <c r="BT236" s="25" t="str">
        <f t="shared" si="104"/>
        <v>RDC nº 591, de 21/12/2021</v>
      </c>
      <c r="BU236" s="405" t="s">
        <v>2034</v>
      </c>
    </row>
    <row r="237" spans="1:73" s="4" customFormat="1" ht="312" customHeight="1" thickBot="1" x14ac:dyDescent="0.35">
      <c r="A237" s="63" t="s">
        <v>1937</v>
      </c>
      <c r="B237" s="151" t="s">
        <v>2035</v>
      </c>
      <c r="C237" s="648" t="s">
        <v>2036</v>
      </c>
      <c r="D237" s="86" t="s">
        <v>2037</v>
      </c>
      <c r="E237" s="86" t="s">
        <v>2038</v>
      </c>
      <c r="F237" s="63" t="s">
        <v>335</v>
      </c>
      <c r="G237" s="63" t="s">
        <v>2039</v>
      </c>
      <c r="H237" s="151" t="s">
        <v>236</v>
      </c>
      <c r="I237" s="661" t="s">
        <v>2040</v>
      </c>
      <c r="J237" s="151" t="s">
        <v>92</v>
      </c>
      <c r="K237" s="151" t="s">
        <v>93</v>
      </c>
      <c r="L237" s="314" t="s">
        <v>94</v>
      </c>
      <c r="M237" s="314" t="s">
        <v>1035</v>
      </c>
      <c r="N237" s="151" t="s">
        <v>2041</v>
      </c>
      <c r="O237" s="151" t="s">
        <v>2042</v>
      </c>
      <c r="P237" s="151" t="s">
        <v>124</v>
      </c>
      <c r="Q237" s="151" t="s">
        <v>2043</v>
      </c>
      <c r="R237" s="738" t="s">
        <v>100</v>
      </c>
      <c r="S237" s="738" t="s">
        <v>126</v>
      </c>
      <c r="T237" s="151" t="s">
        <v>127</v>
      </c>
      <c r="U237" s="151">
        <v>111</v>
      </c>
      <c r="V237" s="183">
        <v>44120</v>
      </c>
      <c r="W237" s="151" t="str">
        <f t="shared" si="103"/>
        <v>Termo de Abertura de Processo (TAP) nº 111, de 16/10/2020</v>
      </c>
      <c r="X237" s="151" t="s">
        <v>2044</v>
      </c>
      <c r="Y237" s="63" t="str">
        <f t="shared" si="102"/>
        <v xml:space="preserve">Dispensa da AIR; Realização da CP; ARR não obrigatória </v>
      </c>
      <c r="Z237" s="63" t="s">
        <v>192</v>
      </c>
      <c r="AA237" s="151" t="s">
        <v>312</v>
      </c>
      <c r="AB237" s="151"/>
      <c r="AC237" s="151"/>
      <c r="AD237" s="87"/>
      <c r="AE237" s="151"/>
      <c r="AF237" s="62"/>
      <c r="AG237" s="97"/>
      <c r="AH237" s="55" t="str">
        <f t="shared" si="99"/>
        <v/>
      </c>
      <c r="AI237" s="63"/>
      <c r="AJ237" s="63" t="s">
        <v>108</v>
      </c>
      <c r="AK237" s="63"/>
      <c r="AL237" s="96"/>
      <c r="AM237" s="97"/>
      <c r="AN237" s="97"/>
      <c r="AO237" s="97"/>
      <c r="AP237" s="87"/>
      <c r="AQ237" s="87"/>
      <c r="AR237" s="96"/>
      <c r="AS237" s="97"/>
      <c r="AT237" s="97"/>
      <c r="AU237" s="97"/>
      <c r="AV237" s="87"/>
      <c r="AW237" s="87"/>
      <c r="AX237" s="98" t="s">
        <v>109</v>
      </c>
      <c r="AY237" s="87"/>
      <c r="AZ237" s="151" t="s">
        <v>110</v>
      </c>
      <c r="BA237" s="151">
        <v>1041</v>
      </c>
      <c r="BB237" s="183">
        <v>44294</v>
      </c>
      <c r="BC237" s="183">
        <v>44301</v>
      </c>
      <c r="BD237" s="183">
        <v>44330</v>
      </c>
      <c r="BE237" s="87"/>
      <c r="BF237" s="63" t="str">
        <f t="shared" si="100"/>
        <v>Consulta Pública nº 1041, de 08/04/2021</v>
      </c>
      <c r="BG237" s="55" t="s">
        <v>2045</v>
      </c>
      <c r="BH237" s="86"/>
      <c r="BI237" s="87"/>
      <c r="BJ237" s="97"/>
      <c r="BK237" s="97"/>
      <c r="BL237" s="97"/>
      <c r="BM237" s="87"/>
      <c r="BN237" s="87" t="str">
        <f t="shared" si="101"/>
        <v/>
      </c>
      <c r="BO237" s="87"/>
      <c r="BP237" s="8" t="s">
        <v>139</v>
      </c>
      <c r="BQ237" s="8">
        <v>687</v>
      </c>
      <c r="BR237" s="31">
        <v>44694</v>
      </c>
      <c r="BS237" s="31">
        <v>44699</v>
      </c>
      <c r="BT237" s="25" t="str">
        <f t="shared" si="104"/>
        <v>RDC nº 687, de 13/05/2022</v>
      </c>
      <c r="BU237" s="196" t="s">
        <v>2046</v>
      </c>
    </row>
    <row r="238" spans="1:73" s="4" customFormat="1" ht="115.8" thickBot="1" x14ac:dyDescent="0.35">
      <c r="A238" s="15" t="s">
        <v>1949</v>
      </c>
      <c r="B238" s="147" t="s">
        <v>2047</v>
      </c>
      <c r="C238" s="651" t="s">
        <v>2048</v>
      </c>
      <c r="D238" s="19" t="s">
        <v>2049</v>
      </c>
      <c r="E238" s="19" t="s">
        <v>2050</v>
      </c>
      <c r="F238" s="15" t="s">
        <v>1098</v>
      </c>
      <c r="G238" s="15" t="s">
        <v>2016</v>
      </c>
      <c r="H238" s="141" t="s">
        <v>236</v>
      </c>
      <c r="I238" s="663" t="s">
        <v>2051</v>
      </c>
      <c r="J238" s="147" t="s">
        <v>163</v>
      </c>
      <c r="K238" s="147" t="s">
        <v>166</v>
      </c>
      <c r="L238" s="697" t="s">
        <v>167</v>
      </c>
      <c r="M238" s="697" t="s">
        <v>95</v>
      </c>
      <c r="N238" s="141" t="s">
        <v>2052</v>
      </c>
      <c r="O238" s="154" t="s">
        <v>2053</v>
      </c>
      <c r="P238" s="156" t="s">
        <v>124</v>
      </c>
      <c r="Q238" s="138" t="s">
        <v>2054</v>
      </c>
      <c r="R238" s="738" t="s">
        <v>100</v>
      </c>
      <c r="S238" s="752" t="s">
        <v>126</v>
      </c>
      <c r="T238" s="159" t="s">
        <v>127</v>
      </c>
      <c r="U238" s="138">
        <v>29</v>
      </c>
      <c r="V238" s="139">
        <v>43662</v>
      </c>
      <c r="W238" s="141" t="str">
        <f t="shared" si="103"/>
        <v>Termo de Abertura de Processo (TAP) nº 29, de 16/07/2019</v>
      </c>
      <c r="X238" s="30" t="s">
        <v>2055</v>
      </c>
      <c r="Y238" s="63" t="str">
        <f t="shared" si="102"/>
        <v xml:space="preserve">Realização da AIR; Realização da CP; ARR não obrigatória </v>
      </c>
      <c r="Z238" s="63" t="s">
        <v>104</v>
      </c>
      <c r="AA238" s="7"/>
      <c r="AB238" s="29"/>
      <c r="AC238" s="29"/>
      <c r="AD238" s="146" t="s">
        <v>775</v>
      </c>
      <c r="AE238" s="142" t="s">
        <v>105</v>
      </c>
      <c r="AF238" s="142" t="s">
        <v>106</v>
      </c>
      <c r="AG238" s="143">
        <v>43712</v>
      </c>
      <c r="AH238" s="141" t="str">
        <f t="shared" si="99"/>
        <v>REMAI de 04/09/2019</v>
      </c>
      <c r="AI238" s="30" t="s">
        <v>2056</v>
      </c>
      <c r="AJ238" s="63" t="s">
        <v>108</v>
      </c>
      <c r="AK238" s="30"/>
      <c r="AL238" s="11"/>
      <c r="AM238" s="10"/>
      <c r="AN238" s="10"/>
      <c r="AO238" s="10"/>
      <c r="AR238" s="11"/>
      <c r="AS238" s="10"/>
      <c r="AT238" s="10"/>
      <c r="AU238" s="10"/>
      <c r="AX238" s="63" t="s">
        <v>109</v>
      </c>
      <c r="AZ238" s="142" t="s">
        <v>110</v>
      </c>
      <c r="BA238" s="144">
        <v>730</v>
      </c>
      <c r="BB238" s="145">
        <v>43752</v>
      </c>
      <c r="BC238" s="145">
        <v>43768</v>
      </c>
      <c r="BD238" s="145">
        <v>43859</v>
      </c>
      <c r="BF238" s="7" t="str">
        <f t="shared" si="100"/>
        <v>Consulta Pública nº 730, de 14/10/2019</v>
      </c>
      <c r="BG238" s="134" t="s">
        <v>2057</v>
      </c>
      <c r="BH238" s="6"/>
      <c r="BJ238" s="10"/>
      <c r="BK238" s="10"/>
      <c r="BL238" s="10"/>
      <c r="BN238" s="4" t="str">
        <f t="shared" si="101"/>
        <v/>
      </c>
      <c r="BP238" s="8" t="s">
        <v>139</v>
      </c>
      <c r="BQ238" s="8">
        <v>751</v>
      </c>
      <c r="BR238" s="31">
        <v>44819</v>
      </c>
      <c r="BS238" s="31">
        <v>44825</v>
      </c>
      <c r="BT238" s="25" t="str">
        <f t="shared" si="104"/>
        <v>RDC nº 751, de 15/09/2022</v>
      </c>
      <c r="BU238" s="196" t="s">
        <v>2058</v>
      </c>
    </row>
    <row r="239" spans="1:73" s="4" customFormat="1" ht="115.8" thickBot="1" x14ac:dyDescent="0.35">
      <c r="A239" s="15" t="s">
        <v>1949</v>
      </c>
      <c r="B239" s="147" t="s">
        <v>2047</v>
      </c>
      <c r="C239" s="651" t="s">
        <v>2048</v>
      </c>
      <c r="D239" s="19" t="s">
        <v>2049</v>
      </c>
      <c r="E239" s="19" t="s">
        <v>2050</v>
      </c>
      <c r="F239" s="15" t="s">
        <v>1098</v>
      </c>
      <c r="G239" s="15" t="s">
        <v>2016</v>
      </c>
      <c r="H239" s="141" t="s">
        <v>236</v>
      </c>
      <c r="I239" s="663" t="s">
        <v>2051</v>
      </c>
      <c r="J239" s="147" t="s">
        <v>163</v>
      </c>
      <c r="K239" s="147" t="s">
        <v>166</v>
      </c>
      <c r="L239" s="697" t="s">
        <v>167</v>
      </c>
      <c r="M239" s="314" t="s">
        <v>1035</v>
      </c>
      <c r="N239" s="141" t="s">
        <v>2059</v>
      </c>
      <c r="O239" s="141" t="s">
        <v>2060</v>
      </c>
      <c r="P239" s="141" t="s">
        <v>124</v>
      </c>
      <c r="Q239" s="171" t="s">
        <v>2061</v>
      </c>
      <c r="R239" s="739" t="s">
        <v>100</v>
      </c>
      <c r="S239" s="752" t="s">
        <v>126</v>
      </c>
      <c r="T239" s="172" t="s">
        <v>127</v>
      </c>
      <c r="U239" s="141">
        <v>8</v>
      </c>
      <c r="V239" s="188">
        <v>44987</v>
      </c>
      <c r="W239" s="140" t="str">
        <f>IF(U239="","",_xlfn.CONCAT(T239," nº ",U239,", ","de ",TEXT(V239,"dd/mm/aaaa")))</f>
        <v>Termo de Abertura de Processo (TAP) nº 8, de 02/03/2023</v>
      </c>
      <c r="X239" s="30" t="s">
        <v>2062</v>
      </c>
      <c r="Y239" s="7" t="str">
        <f t="shared" si="102"/>
        <v xml:space="preserve">Dispensa da AIR; Dispensa da CP; ARR não obrigatória </v>
      </c>
      <c r="Z239" s="128" t="s">
        <v>192</v>
      </c>
      <c r="AA239" s="7" t="s">
        <v>306</v>
      </c>
      <c r="AB239" s="128"/>
      <c r="AC239" s="128"/>
      <c r="AD239" s="146"/>
      <c r="AE239" s="478"/>
      <c r="AF239" s="146"/>
      <c r="AG239" s="188"/>
      <c r="AH239" s="141" t="str">
        <f>IF(AG239="","",_xlfn.CONCAT(AF239," ","de ",TEXT(AG239,"dd/mm/aaaa")))</f>
        <v/>
      </c>
      <c r="AI239" s="30"/>
      <c r="AJ239" s="128" t="s">
        <v>108</v>
      </c>
      <c r="AK239" s="463"/>
      <c r="AL239" s="11"/>
      <c r="AM239" s="10"/>
      <c r="AN239" s="10"/>
      <c r="AO239" s="10"/>
      <c r="AR239" s="11"/>
      <c r="AS239" s="10"/>
      <c r="AT239" s="10"/>
      <c r="AU239" s="10"/>
      <c r="AX239" s="128" t="s">
        <v>130</v>
      </c>
      <c r="AY239" s="8" t="s">
        <v>194</v>
      </c>
      <c r="AZ239" s="173"/>
      <c r="BA239" s="146"/>
      <c r="BB239" s="152"/>
      <c r="BC239" s="152"/>
      <c r="BD239" s="152"/>
      <c r="BF239" s="8" t="str">
        <f>IF(BA239="","",_xlfn.CONCAT("Consulta Pública"," nº ",BA239,", de ",TEXT(BB239,"dd/mm/aaaa")))</f>
        <v/>
      </c>
      <c r="BG239" s="134"/>
      <c r="BH239" s="219"/>
      <c r="BJ239" s="10"/>
      <c r="BK239" s="10"/>
      <c r="BL239" s="10"/>
      <c r="BN239" s="4" t="str">
        <f>IF(BI239="","",_xlfn.CONCAT("Consulta Pública"," nº ",BI239,", de ",TEXT(BJ239,"dd/mm/aaaa")))</f>
        <v/>
      </c>
      <c r="BP239" s="8" t="s">
        <v>139</v>
      </c>
      <c r="BQ239" s="8">
        <v>777</v>
      </c>
      <c r="BR239" s="31">
        <v>44986</v>
      </c>
      <c r="BS239" s="31">
        <v>44986</v>
      </c>
      <c r="BT239" s="25" t="str">
        <f>IF(BQ239="","",_xlfn.CONCAT(BP239," nº ",BQ239,", de ",TEXT(BR239,"dd/mm/aaaa")))</f>
        <v>RDC nº 777, de 01/03/2023</v>
      </c>
      <c r="BU239" s="196" t="s">
        <v>2063</v>
      </c>
    </row>
    <row r="240" spans="1:73" s="4" customFormat="1" ht="115.8" thickBot="1" x14ac:dyDescent="0.35">
      <c r="A240" s="15" t="s">
        <v>1949</v>
      </c>
      <c r="B240" s="147" t="s">
        <v>2047</v>
      </c>
      <c r="C240" s="651" t="s">
        <v>2048</v>
      </c>
      <c r="D240" s="19" t="s">
        <v>2049</v>
      </c>
      <c r="E240" s="19" t="s">
        <v>2050</v>
      </c>
      <c r="F240" s="15" t="s">
        <v>1098</v>
      </c>
      <c r="G240" s="15" t="s">
        <v>2064</v>
      </c>
      <c r="H240" s="141" t="s">
        <v>236</v>
      </c>
      <c r="I240" s="663" t="s">
        <v>2065</v>
      </c>
      <c r="J240" s="147" t="s">
        <v>163</v>
      </c>
      <c r="K240" s="147" t="s">
        <v>166</v>
      </c>
      <c r="L240" s="697" t="s">
        <v>167</v>
      </c>
      <c r="M240" s="314" t="s">
        <v>1035</v>
      </c>
      <c r="N240" s="141" t="s">
        <v>2066</v>
      </c>
      <c r="O240" s="141" t="s">
        <v>2060</v>
      </c>
      <c r="P240" s="141" t="s">
        <v>124</v>
      </c>
      <c r="Q240" s="171" t="s">
        <v>2061</v>
      </c>
      <c r="R240" s="739" t="s">
        <v>100</v>
      </c>
      <c r="S240" s="752" t="s">
        <v>126</v>
      </c>
      <c r="T240" s="172" t="s">
        <v>127</v>
      </c>
      <c r="U240" s="141">
        <v>59</v>
      </c>
      <c r="V240" s="188">
        <v>45156</v>
      </c>
      <c r="W240" s="140" t="str">
        <f>IF(U240="","",_xlfn.CONCAT(T240," nº ",U240,", ","de ",TEXT(V240,"dd/mm/aaaa")))</f>
        <v>Termo de Abertura de Processo (TAP) nº 59, de 18/08/2023</v>
      </c>
      <c r="X240" s="30" t="s">
        <v>2062</v>
      </c>
      <c r="Y240" s="7" t="str">
        <f t="shared" si="102"/>
        <v xml:space="preserve">Dispensa da AIR; Dispensa da CP; Dispensa da ARR </v>
      </c>
      <c r="Z240" s="128" t="s">
        <v>192</v>
      </c>
      <c r="AA240" s="7" t="s">
        <v>131</v>
      </c>
      <c r="AB240" s="128" t="s">
        <v>306</v>
      </c>
      <c r="AC240" s="128" t="s">
        <v>312</v>
      </c>
      <c r="AD240" s="146"/>
      <c r="AE240" s="478"/>
      <c r="AF240" s="146"/>
      <c r="AG240" s="188"/>
      <c r="AH240" s="141" t="str">
        <f>IF(AG240="","",_xlfn.CONCAT(AF240," ","de ",TEXT(AG240,"dd/mm/aaaa")))</f>
        <v/>
      </c>
      <c r="AI240" s="30"/>
      <c r="AJ240" s="128" t="s">
        <v>1315</v>
      </c>
      <c r="AK240" s="463" t="s">
        <v>1632</v>
      </c>
      <c r="AL240" s="11"/>
      <c r="AM240" s="10"/>
      <c r="AN240" s="10"/>
      <c r="AO240" s="10"/>
      <c r="AR240" s="11"/>
      <c r="AS240" s="10"/>
      <c r="AT240" s="10"/>
      <c r="AU240" s="10"/>
      <c r="AX240" s="128" t="s">
        <v>130</v>
      </c>
      <c r="AY240" s="8" t="s">
        <v>131</v>
      </c>
      <c r="AZ240" s="173"/>
      <c r="BA240" s="146"/>
      <c r="BB240" s="152"/>
      <c r="BC240" s="152"/>
      <c r="BD240" s="152"/>
      <c r="BF240" s="8" t="str">
        <f>IF(BA240="","",_xlfn.CONCAT("Consulta Pública"," nº ",BA240,", de ",TEXT(BB240,"dd/mm/aaaa")))</f>
        <v/>
      </c>
      <c r="BG240" s="134"/>
      <c r="BH240" s="219"/>
      <c r="BJ240" s="10"/>
      <c r="BK240" s="10"/>
      <c r="BL240" s="10"/>
      <c r="BN240" s="4" t="str">
        <f>IF(BI240="","",_xlfn.CONCAT("Consulta Pública"," nº ",BI240,", de ",TEXT(BJ240,"dd/mm/aaaa")))</f>
        <v/>
      </c>
      <c r="BP240" s="8" t="s">
        <v>139</v>
      </c>
      <c r="BQ240" s="8">
        <v>810</v>
      </c>
      <c r="BR240" s="31">
        <v>45155</v>
      </c>
      <c r="BS240" s="31">
        <v>45156</v>
      </c>
      <c r="BT240" s="25" t="str">
        <f>IF(BQ240="","",_xlfn.CONCAT(BP240," nº ",BQ240,", de ",TEXT(BR240,"dd/mm/aaaa")))</f>
        <v>RDC nº 810, de 17/08/2023</v>
      </c>
      <c r="BU240" s="196" t="s">
        <v>2067</v>
      </c>
    </row>
    <row r="241" spans="1:73" s="4" customFormat="1" ht="159" thickBot="1" x14ac:dyDescent="0.35">
      <c r="A241" s="15" t="s">
        <v>1949</v>
      </c>
      <c r="B241" s="147" t="s">
        <v>2068</v>
      </c>
      <c r="C241" s="651" t="s">
        <v>2069</v>
      </c>
      <c r="D241" s="19" t="s">
        <v>2070</v>
      </c>
      <c r="E241" s="19" t="s">
        <v>2071</v>
      </c>
      <c r="F241" s="15" t="s">
        <v>1098</v>
      </c>
      <c r="G241" s="15" t="s">
        <v>2072</v>
      </c>
      <c r="H241" s="141" t="s">
        <v>90</v>
      </c>
      <c r="I241" s="663" t="s">
        <v>2073</v>
      </c>
      <c r="J241" s="147" t="s">
        <v>163</v>
      </c>
      <c r="K241" s="147" t="s">
        <v>166</v>
      </c>
      <c r="L241" s="697" t="s">
        <v>2074</v>
      </c>
      <c r="M241" s="660" t="s">
        <v>209</v>
      </c>
      <c r="N241" s="141" t="s">
        <v>2075</v>
      </c>
      <c r="O241" s="154" t="s">
        <v>2076</v>
      </c>
      <c r="P241" s="138" t="s">
        <v>124</v>
      </c>
      <c r="Q241" s="138" t="s">
        <v>1981</v>
      </c>
      <c r="R241" s="738" t="s">
        <v>100</v>
      </c>
      <c r="S241" s="752" t="s">
        <v>212</v>
      </c>
      <c r="T241" s="159" t="s">
        <v>127</v>
      </c>
      <c r="U241" s="138">
        <v>54</v>
      </c>
      <c r="V241" s="139">
        <v>43767</v>
      </c>
      <c r="W241" s="141" t="str">
        <f t="shared" si="103"/>
        <v>Termo de Abertura de Processo (TAP) nº 54, de 29/10/2019</v>
      </c>
      <c r="X241" s="30" t="s">
        <v>2077</v>
      </c>
      <c r="Y241" s="63" t="str">
        <f t="shared" si="102"/>
        <v xml:space="preserve">Realização da AIR; Realização da CP; ARR não obrigatória </v>
      </c>
      <c r="Z241" s="63" t="s">
        <v>104</v>
      </c>
      <c r="AA241" s="7"/>
      <c r="AB241" s="29"/>
      <c r="AC241" s="29"/>
      <c r="AE241" s="142" t="s">
        <v>376</v>
      </c>
      <c r="AF241" s="8"/>
      <c r="AG241" s="10"/>
      <c r="AH241" s="26" t="str">
        <f t="shared" si="99"/>
        <v/>
      </c>
      <c r="AI241" s="7"/>
      <c r="AJ241" s="63" t="s">
        <v>108</v>
      </c>
      <c r="AK241" s="7"/>
      <c r="AL241" s="11"/>
      <c r="AM241" s="10"/>
      <c r="AN241" s="10"/>
      <c r="AO241" s="10"/>
      <c r="AR241" s="11"/>
      <c r="AS241" s="10"/>
      <c r="AT241" s="10"/>
      <c r="AU241" s="10"/>
      <c r="AX241" s="63" t="s">
        <v>109</v>
      </c>
      <c r="AZ241" s="142" t="s">
        <v>1778</v>
      </c>
      <c r="BA241" s="8"/>
      <c r="BB241" s="31"/>
      <c r="BC241" s="31"/>
      <c r="BD241" s="31"/>
      <c r="BF241" s="7" t="str">
        <f t="shared" si="100"/>
        <v/>
      </c>
      <c r="BG241" s="26"/>
      <c r="BH241" s="6"/>
      <c r="BJ241" s="10"/>
      <c r="BK241" s="10"/>
      <c r="BL241" s="10"/>
      <c r="BN241" s="4" t="str">
        <f t="shared" si="101"/>
        <v/>
      </c>
      <c r="BQ241" s="8"/>
      <c r="BR241" s="31"/>
      <c r="BS241" s="31"/>
      <c r="BT241" s="25" t="str">
        <f t="shared" si="104"/>
        <v/>
      </c>
      <c r="BU241" s="22"/>
    </row>
    <row r="242" spans="1:73" s="4" customFormat="1" ht="159" thickBot="1" x14ac:dyDescent="0.35">
      <c r="A242" s="15" t="s">
        <v>1937</v>
      </c>
      <c r="B242" s="147" t="s">
        <v>2068</v>
      </c>
      <c r="C242" s="651" t="s">
        <v>2069</v>
      </c>
      <c r="D242" s="19" t="s">
        <v>2070</v>
      </c>
      <c r="E242" s="19" t="s">
        <v>2071</v>
      </c>
      <c r="F242" s="15" t="s">
        <v>1098</v>
      </c>
      <c r="G242" s="15" t="s">
        <v>2072</v>
      </c>
      <c r="H242" s="141" t="s">
        <v>90</v>
      </c>
      <c r="I242" s="663" t="s">
        <v>2078</v>
      </c>
      <c r="J242" s="147" t="s">
        <v>163</v>
      </c>
      <c r="K242" s="147" t="s">
        <v>166</v>
      </c>
      <c r="L242" s="694" t="s">
        <v>2074</v>
      </c>
      <c r="M242" s="675" t="s">
        <v>209</v>
      </c>
      <c r="N242" s="141" t="s">
        <v>2079</v>
      </c>
      <c r="O242" s="141" t="s">
        <v>2080</v>
      </c>
      <c r="P242" s="156" t="s">
        <v>98</v>
      </c>
      <c r="Q242" s="171"/>
      <c r="R242" s="739" t="s">
        <v>100</v>
      </c>
      <c r="S242" s="752" t="s">
        <v>212</v>
      </c>
      <c r="T242" s="172" t="s">
        <v>127</v>
      </c>
      <c r="U242" s="141">
        <v>29</v>
      </c>
      <c r="V242" s="188">
        <v>44642</v>
      </c>
      <c r="W242" s="140" t="str">
        <f>IF(U242="","",_xlfn.CONCAT(T242," nº ",U242,", ","de ",TEXT(V242,"dd/mm/aaaa")))</f>
        <v>Termo de Abertura de Processo (TAP) nº 29, de 22/03/2022</v>
      </c>
      <c r="X242" s="30" t="s">
        <v>2081</v>
      </c>
      <c r="Y242" s="7" t="str">
        <f t="shared" si="102"/>
        <v xml:space="preserve">Realização da AIR; Realização da CP; ARR não obrigatória </v>
      </c>
      <c r="Z242" s="128" t="s">
        <v>104</v>
      </c>
      <c r="AA242" s="7"/>
      <c r="AB242" s="128"/>
      <c r="AC242" s="128"/>
      <c r="AE242" s="478" t="s">
        <v>215</v>
      </c>
      <c r="AF242" s="8"/>
      <c r="AG242" s="10"/>
      <c r="AH242" s="26" t="str">
        <f>IF(AG242="","",_xlfn.CONCAT(AF242," ","de ",TEXT(AG242,"dd/mm/aaaa")))</f>
        <v/>
      </c>
      <c r="AI242" s="7"/>
      <c r="AJ242" s="128" t="s">
        <v>108</v>
      </c>
      <c r="AK242" s="128"/>
      <c r="AL242" s="11"/>
      <c r="AM242" s="10"/>
      <c r="AN242" s="10"/>
      <c r="AO242" s="10"/>
      <c r="AR242" s="11"/>
      <c r="AS242" s="10"/>
      <c r="AT242" s="10"/>
      <c r="AU242" s="10"/>
      <c r="AX242" s="128" t="s">
        <v>109</v>
      </c>
      <c r="AZ242" s="173" t="s">
        <v>216</v>
      </c>
      <c r="BA242" s="8"/>
      <c r="BB242" s="31"/>
      <c r="BC242" s="31"/>
      <c r="BD242" s="31"/>
      <c r="BF242" s="8" t="str">
        <f>IF(BA242="","",_xlfn.CONCAT("Consulta Pública"," nº ",BA242,", de ",TEXT(BB242,"dd/mm/aaaa")))</f>
        <v/>
      </c>
      <c r="BG242" s="26"/>
      <c r="BH242" s="219"/>
      <c r="BJ242" s="10"/>
      <c r="BK242" s="10"/>
      <c r="BL242" s="10"/>
      <c r="BN242" s="4" t="str">
        <f>IF(BI242="","",_xlfn.CONCAT("Consulta Pública"," nº ",BI242,", de ",TEXT(BJ242,"dd/mm/aaaa")))</f>
        <v/>
      </c>
      <c r="BQ242" s="8"/>
      <c r="BR242" s="31"/>
      <c r="BS242" s="31"/>
      <c r="BT242" s="25" t="str">
        <f>IF(BQ242="","",_xlfn.CONCAT(BP242," nº ",BQ242,", de ",TEXT(BR242,"dd/mm/aaaa")))</f>
        <v/>
      </c>
      <c r="BU242" s="22"/>
    </row>
    <row r="243" spans="1:73" s="4" customFormat="1" ht="231" thickBot="1" x14ac:dyDescent="0.35">
      <c r="A243" s="15" t="s">
        <v>1937</v>
      </c>
      <c r="B243" s="147" t="s">
        <v>2082</v>
      </c>
      <c r="C243" s="651" t="s">
        <v>2083</v>
      </c>
      <c r="D243" s="19" t="s">
        <v>2084</v>
      </c>
      <c r="E243" s="19" t="s">
        <v>2085</v>
      </c>
      <c r="F243" s="15" t="s">
        <v>205</v>
      </c>
      <c r="G243" s="15" t="s">
        <v>2086</v>
      </c>
      <c r="H243" s="141" t="s">
        <v>236</v>
      </c>
      <c r="I243" s="663" t="s">
        <v>2087</v>
      </c>
      <c r="J243" s="147" t="s">
        <v>163</v>
      </c>
      <c r="K243" s="147" t="s">
        <v>166</v>
      </c>
      <c r="L243" s="697" t="s">
        <v>2088</v>
      </c>
      <c r="M243" s="660" t="s">
        <v>238</v>
      </c>
      <c r="N243" s="158" t="s">
        <v>2089</v>
      </c>
      <c r="O243" s="154" t="s">
        <v>2090</v>
      </c>
      <c r="P243" s="138" t="s">
        <v>246</v>
      </c>
      <c r="Q243" s="17"/>
      <c r="R243" s="738" t="s">
        <v>100</v>
      </c>
      <c r="S243" s="752" t="s">
        <v>126</v>
      </c>
      <c r="T243" s="159" t="s">
        <v>102</v>
      </c>
      <c r="U243" s="138">
        <v>290</v>
      </c>
      <c r="V243" s="139">
        <v>43431</v>
      </c>
      <c r="W243" s="141" t="str">
        <f t="shared" si="103"/>
        <v>Despacho de Iniciativa (DI) nº 290, de 27/11/2018</v>
      </c>
      <c r="X243" s="30" t="s">
        <v>2091</v>
      </c>
      <c r="Y243" s="63" t="str">
        <f t="shared" si="102"/>
        <v xml:space="preserve">Realização da AIR; Realização da CP; ARR não obrigatória </v>
      </c>
      <c r="Z243" s="63" t="s">
        <v>104</v>
      </c>
      <c r="AA243" s="7"/>
      <c r="AB243" s="29"/>
      <c r="AC243" s="29"/>
      <c r="AD243" s="146"/>
      <c r="AE243" s="163" t="s">
        <v>105</v>
      </c>
      <c r="AF243" s="142" t="s">
        <v>436</v>
      </c>
      <c r="AG243" s="143">
        <v>44140</v>
      </c>
      <c r="AH243" s="7" t="str">
        <f t="shared" si="99"/>
        <v>Relatório de AIR de 05/11/2020</v>
      </c>
      <c r="AI243" s="7" t="s">
        <v>2092</v>
      </c>
      <c r="AJ243" s="63" t="s">
        <v>108</v>
      </c>
      <c r="AK243" s="7"/>
      <c r="AL243" s="164" t="s">
        <v>424</v>
      </c>
      <c r="AM243" s="10"/>
      <c r="AN243" s="42">
        <v>43726</v>
      </c>
      <c r="AO243" s="42">
        <v>43787</v>
      </c>
      <c r="AP243" s="34" t="s">
        <v>99</v>
      </c>
      <c r="AR243" s="164" t="s">
        <v>616</v>
      </c>
      <c r="AS243" s="52">
        <v>44135</v>
      </c>
      <c r="AT243" s="52">
        <v>44089</v>
      </c>
      <c r="AU243" s="52">
        <v>44118</v>
      </c>
      <c r="AV243" s="7" t="s">
        <v>2093</v>
      </c>
      <c r="AW243" s="30" t="s">
        <v>2094</v>
      </c>
      <c r="AX243" s="63" t="s">
        <v>109</v>
      </c>
      <c r="AZ243" s="142" t="s">
        <v>110</v>
      </c>
      <c r="BA243" s="144">
        <v>1035</v>
      </c>
      <c r="BB243" s="145">
        <v>44294</v>
      </c>
      <c r="BC243" s="145">
        <v>44301</v>
      </c>
      <c r="BD243" s="145">
        <v>44362</v>
      </c>
      <c r="BF243" s="7" t="str">
        <f t="shared" si="100"/>
        <v>Consulta Pública nº 1035, de 08/04/2021</v>
      </c>
      <c r="BG243" s="134" t="s">
        <v>2095</v>
      </c>
      <c r="BH243" s="6"/>
      <c r="BJ243" s="10"/>
      <c r="BK243" s="10"/>
      <c r="BL243" s="10"/>
      <c r="BN243" s="4" t="str">
        <f t="shared" si="101"/>
        <v/>
      </c>
      <c r="BP243" s="8" t="s">
        <v>139</v>
      </c>
      <c r="BQ243" s="8">
        <v>657</v>
      </c>
      <c r="BR243" s="31">
        <v>44644</v>
      </c>
      <c r="BS243" s="31">
        <v>44650</v>
      </c>
      <c r="BT243" s="25" t="str">
        <f t="shared" si="104"/>
        <v>RDC nº 657, de 24/03/2022</v>
      </c>
      <c r="BU243" s="196" t="s">
        <v>2096</v>
      </c>
    </row>
    <row r="244" spans="1:73" s="4" customFormat="1" ht="390" customHeight="1" thickBot="1" x14ac:dyDescent="0.35">
      <c r="A244" s="15" t="s">
        <v>1937</v>
      </c>
      <c r="B244" s="147" t="s">
        <v>2097</v>
      </c>
      <c r="C244" s="651" t="s">
        <v>2098</v>
      </c>
      <c r="D244" s="19" t="s">
        <v>2099</v>
      </c>
      <c r="E244" s="19" t="s">
        <v>2100</v>
      </c>
      <c r="F244" s="15" t="s">
        <v>205</v>
      </c>
      <c r="G244" s="15" t="s">
        <v>2101</v>
      </c>
      <c r="H244" s="141" t="s">
        <v>236</v>
      </c>
      <c r="I244" s="663" t="s">
        <v>2102</v>
      </c>
      <c r="J244" s="147" t="s">
        <v>163</v>
      </c>
      <c r="K244" s="147" t="s">
        <v>166</v>
      </c>
      <c r="L244" s="697" t="s">
        <v>2088</v>
      </c>
      <c r="M244" s="697" t="s">
        <v>588</v>
      </c>
      <c r="N244" s="158" t="s">
        <v>2103</v>
      </c>
      <c r="O244" s="154" t="s">
        <v>2104</v>
      </c>
      <c r="P244" s="138" t="s">
        <v>124</v>
      </c>
      <c r="Q244" s="138" t="s">
        <v>2105</v>
      </c>
      <c r="R244" s="738" t="s">
        <v>100</v>
      </c>
      <c r="S244" s="752" t="s">
        <v>126</v>
      </c>
      <c r="T244" s="159" t="s">
        <v>102</v>
      </c>
      <c r="U244" s="138">
        <v>210</v>
      </c>
      <c r="V244" s="139">
        <v>43346</v>
      </c>
      <c r="W244" s="141" t="str">
        <f t="shared" si="103"/>
        <v>Despacho de Iniciativa (DI) nº 210, de 03/09/2018</v>
      </c>
      <c r="X244" s="150" t="s">
        <v>2106</v>
      </c>
      <c r="Y244" s="63" t="str">
        <f t="shared" si="102"/>
        <v xml:space="preserve">Realização da AIR; Realização da CP; ARR não obrigatória </v>
      </c>
      <c r="Z244" s="63" t="s">
        <v>104</v>
      </c>
      <c r="AA244" s="141"/>
      <c r="AB244" s="268"/>
      <c r="AC244" s="268"/>
      <c r="AD244" s="189"/>
      <c r="AE244" s="142" t="s">
        <v>105</v>
      </c>
      <c r="AF244" s="142" t="s">
        <v>436</v>
      </c>
      <c r="AG244" s="143">
        <v>44263</v>
      </c>
      <c r="AH244" s="141" t="str">
        <f t="shared" si="99"/>
        <v>Relatório de AIR de 08/03/2021</v>
      </c>
      <c r="AI244" s="150" t="s">
        <v>2107</v>
      </c>
      <c r="AJ244" s="63" t="s">
        <v>108</v>
      </c>
      <c r="AK244" s="178"/>
      <c r="AL244" s="142" t="s">
        <v>2108</v>
      </c>
      <c r="AM244" s="261"/>
      <c r="AN244" s="145">
        <v>43430</v>
      </c>
      <c r="AO244" s="145">
        <v>43430</v>
      </c>
      <c r="AP244" s="189"/>
      <c r="AQ244" s="189"/>
      <c r="AR244" s="273"/>
      <c r="AS244" s="261"/>
      <c r="AT244" s="261"/>
      <c r="AU244" s="261"/>
      <c r="AV244" s="189"/>
      <c r="AW244" s="189"/>
      <c r="AX244" s="63" t="s">
        <v>109</v>
      </c>
      <c r="AZ244" s="142" t="s">
        <v>110</v>
      </c>
      <c r="BA244" s="144">
        <v>1043</v>
      </c>
      <c r="BB244" s="145">
        <v>44294</v>
      </c>
      <c r="BC244" s="145">
        <v>44301</v>
      </c>
      <c r="BD244" s="145">
        <v>44330</v>
      </c>
      <c r="BF244" s="141" t="str">
        <f t="shared" si="100"/>
        <v>Consulta Pública nº 1043, de 08/04/2021</v>
      </c>
      <c r="BG244" s="150" t="s">
        <v>2109</v>
      </c>
      <c r="BH244" s="6"/>
      <c r="BJ244" s="10"/>
      <c r="BK244" s="10"/>
      <c r="BL244" s="10"/>
      <c r="BN244" s="4" t="str">
        <f t="shared" si="101"/>
        <v/>
      </c>
      <c r="BP244" s="8" t="s">
        <v>139</v>
      </c>
      <c r="BQ244" s="8">
        <v>579</v>
      </c>
      <c r="BR244" s="31">
        <v>44525</v>
      </c>
      <c r="BS244" s="31">
        <v>44531</v>
      </c>
      <c r="BT244" s="25" t="str">
        <f t="shared" si="104"/>
        <v>RDC nº 579, de 25/11/2021</v>
      </c>
      <c r="BU244" s="196" t="s">
        <v>2110</v>
      </c>
    </row>
    <row r="245" spans="1:73" s="4" customFormat="1" ht="390" customHeight="1" thickBot="1" x14ac:dyDescent="0.35">
      <c r="A245" s="15" t="s">
        <v>1937</v>
      </c>
      <c r="B245" s="147" t="s">
        <v>2111</v>
      </c>
      <c r="C245" s="651" t="s">
        <v>2112</v>
      </c>
      <c r="D245" s="19" t="s">
        <v>2113</v>
      </c>
      <c r="E245" s="19" t="s">
        <v>2114</v>
      </c>
      <c r="F245" s="15" t="s">
        <v>205</v>
      </c>
      <c r="G245" s="15" t="s">
        <v>2115</v>
      </c>
      <c r="H245" s="141" t="s">
        <v>236</v>
      </c>
      <c r="I245" s="663" t="s">
        <v>2116</v>
      </c>
      <c r="J245" s="147" t="s">
        <v>163</v>
      </c>
      <c r="K245" s="147" t="s">
        <v>166</v>
      </c>
      <c r="L245" s="697" t="s">
        <v>2117</v>
      </c>
      <c r="M245" s="693" t="s">
        <v>258</v>
      </c>
      <c r="N245" s="141" t="s">
        <v>2118</v>
      </c>
      <c r="O245" s="154" t="s">
        <v>2119</v>
      </c>
      <c r="P245" s="274" t="s">
        <v>124</v>
      </c>
      <c r="Q245" s="275" t="s">
        <v>2120</v>
      </c>
      <c r="R245" s="738" t="s">
        <v>100</v>
      </c>
      <c r="S245" s="752" t="s">
        <v>126</v>
      </c>
      <c r="T245" s="159" t="s">
        <v>127</v>
      </c>
      <c r="U245" s="138">
        <v>29</v>
      </c>
      <c r="V245" s="139">
        <v>44281</v>
      </c>
      <c r="W245" s="141" t="str">
        <f t="shared" si="103"/>
        <v>Termo de Abertura de Processo (TAP) nº 29, de 26/03/2021</v>
      </c>
      <c r="X245" s="30" t="s">
        <v>2121</v>
      </c>
      <c r="Y245" s="63" t="str">
        <f t="shared" si="102"/>
        <v xml:space="preserve">Realização da AIR; Realização da CP; ARR não obrigatória </v>
      </c>
      <c r="Z245" s="63" t="s">
        <v>104</v>
      </c>
      <c r="AA245" s="7"/>
      <c r="AB245" s="29"/>
      <c r="AC245" s="29"/>
      <c r="AE245" s="142" t="s">
        <v>105</v>
      </c>
      <c r="AF245" s="142" t="s">
        <v>106</v>
      </c>
      <c r="AG245" s="143">
        <v>44281</v>
      </c>
      <c r="AH245" s="141" t="str">
        <f t="shared" si="99"/>
        <v>REMAI de 26/03/2021</v>
      </c>
      <c r="AI245" s="30" t="s">
        <v>2122</v>
      </c>
      <c r="AJ245" s="63" t="s">
        <v>108</v>
      </c>
      <c r="AK245" s="30"/>
      <c r="AL245" s="11"/>
      <c r="AM245" s="10"/>
      <c r="AN245" s="10"/>
      <c r="AO245" s="10"/>
      <c r="AR245" s="11"/>
      <c r="AS245" s="10"/>
      <c r="AT245" s="10"/>
      <c r="AU245" s="10"/>
      <c r="AX245" s="63" t="s">
        <v>109</v>
      </c>
      <c r="AZ245" s="142" t="s">
        <v>110</v>
      </c>
      <c r="BA245" s="144">
        <v>1042</v>
      </c>
      <c r="BB245" s="145">
        <v>44294</v>
      </c>
      <c r="BC245" s="145">
        <v>44301</v>
      </c>
      <c r="BD245" s="145">
        <v>44330</v>
      </c>
      <c r="BF245" s="7" t="str">
        <f t="shared" si="100"/>
        <v>Consulta Pública nº 1042, de 08/04/2021</v>
      </c>
      <c r="BG245" s="134" t="s">
        <v>2123</v>
      </c>
      <c r="BH245" s="6"/>
      <c r="BJ245" s="10"/>
      <c r="BK245" s="10"/>
      <c r="BL245" s="10"/>
      <c r="BN245" s="4" t="str">
        <f t="shared" si="101"/>
        <v/>
      </c>
      <c r="BP245" s="8" t="s">
        <v>139</v>
      </c>
      <c r="BQ245" s="8">
        <v>594</v>
      </c>
      <c r="BR245" s="31">
        <v>44558</v>
      </c>
      <c r="BS245" s="31">
        <v>44559</v>
      </c>
      <c r="BT245" s="25" t="str">
        <f t="shared" si="104"/>
        <v>RDC nº 594, de 28/12/2021</v>
      </c>
      <c r="BU245" s="405" t="s">
        <v>2124</v>
      </c>
    </row>
    <row r="246" spans="1:73" s="4" customFormat="1" ht="390" customHeight="1" thickBot="1" x14ac:dyDescent="0.35">
      <c r="A246" s="15" t="s">
        <v>1937</v>
      </c>
      <c r="B246" s="147" t="s">
        <v>2125</v>
      </c>
      <c r="C246" s="651" t="s">
        <v>2126</v>
      </c>
      <c r="D246" s="19" t="s">
        <v>2127</v>
      </c>
      <c r="E246" s="19" t="s">
        <v>2128</v>
      </c>
      <c r="F246" s="15" t="s">
        <v>205</v>
      </c>
      <c r="G246" s="15" t="s">
        <v>2129</v>
      </c>
      <c r="H246" s="141" t="s">
        <v>90</v>
      </c>
      <c r="I246" s="663" t="s">
        <v>2130</v>
      </c>
      <c r="J246" s="147" t="s">
        <v>163</v>
      </c>
      <c r="K246" s="147" t="s">
        <v>166</v>
      </c>
      <c r="L246" s="697" t="s">
        <v>2117</v>
      </c>
      <c r="M246" s="693" t="s">
        <v>258</v>
      </c>
      <c r="N246" s="141" t="s">
        <v>2131</v>
      </c>
      <c r="O246" s="151" t="s">
        <v>2132</v>
      </c>
      <c r="P246" s="138" t="s">
        <v>1347</v>
      </c>
      <c r="Q246" s="138" t="s">
        <v>2133</v>
      </c>
      <c r="R246" s="738" t="s">
        <v>100</v>
      </c>
      <c r="S246" s="752" t="s">
        <v>199</v>
      </c>
      <c r="T246" s="159" t="s">
        <v>102</v>
      </c>
      <c r="U246" s="138">
        <v>80</v>
      </c>
      <c r="V246" s="139">
        <v>41971</v>
      </c>
      <c r="W246" s="141" t="str">
        <f t="shared" si="103"/>
        <v>Despacho de Iniciativa (DI) nº 80, de 28/11/2014</v>
      </c>
      <c r="X246" s="30" t="s">
        <v>2134</v>
      </c>
      <c r="Y246" s="63" t="str">
        <f t="shared" si="102"/>
        <v xml:space="preserve">Realização da AIR; Realização da CP; ARR não obrigatória </v>
      </c>
      <c r="Z246" s="63" t="s">
        <v>104</v>
      </c>
      <c r="AA246" s="7"/>
      <c r="AB246" s="29"/>
      <c r="AC246" s="29"/>
      <c r="AE246" s="142" t="s">
        <v>105</v>
      </c>
      <c r="AF246" s="142" t="s">
        <v>106</v>
      </c>
      <c r="AG246" s="143">
        <v>42416</v>
      </c>
      <c r="AH246" s="141" t="str">
        <f t="shared" si="99"/>
        <v>REMAI de 16/02/2016</v>
      </c>
      <c r="AI246" s="7" t="s">
        <v>2135</v>
      </c>
      <c r="AJ246" s="63" t="s">
        <v>108</v>
      </c>
      <c r="AK246" s="7"/>
      <c r="AL246" s="11"/>
      <c r="AM246" s="10"/>
      <c r="AN246" s="10"/>
      <c r="AO246" s="10"/>
      <c r="AR246" s="11"/>
      <c r="AS246" s="10"/>
      <c r="AT246" s="10"/>
      <c r="AU246" s="10"/>
      <c r="AX246" s="63" t="s">
        <v>109</v>
      </c>
      <c r="AZ246" s="142" t="s">
        <v>110</v>
      </c>
      <c r="BA246" s="144">
        <v>257</v>
      </c>
      <c r="BB246" s="145">
        <v>42641</v>
      </c>
      <c r="BC246" s="145">
        <v>42649</v>
      </c>
      <c r="BD246" s="145">
        <v>42709</v>
      </c>
      <c r="BF246" s="7" t="str">
        <f t="shared" si="100"/>
        <v>Consulta Pública nº 257, de 28/09/2016</v>
      </c>
      <c r="BG246" s="134" t="s">
        <v>2136</v>
      </c>
      <c r="BH246" s="6" t="s">
        <v>110</v>
      </c>
      <c r="BI246" s="144">
        <v>584</v>
      </c>
      <c r="BJ246" s="145">
        <v>43454</v>
      </c>
      <c r="BK246" s="145">
        <v>43473</v>
      </c>
      <c r="BL246" s="145">
        <v>43595</v>
      </c>
      <c r="BN246" s="26" t="str">
        <f t="shared" si="101"/>
        <v>Consulta Pública nº 584, de 20/12/2018</v>
      </c>
      <c r="BO246" s="134" t="s">
        <v>2137</v>
      </c>
      <c r="BQ246" s="8"/>
      <c r="BR246" s="31"/>
      <c r="BS246" s="31"/>
      <c r="BT246" s="25" t="str">
        <f t="shared" si="104"/>
        <v/>
      </c>
      <c r="BU246" s="22"/>
    </row>
    <row r="247" spans="1:73" s="4" customFormat="1" ht="216" x14ac:dyDescent="0.3">
      <c r="A247" s="15" t="s">
        <v>1949</v>
      </c>
      <c r="B247" s="147" t="s">
        <v>2138</v>
      </c>
      <c r="C247" s="651" t="s">
        <v>2139</v>
      </c>
      <c r="D247" s="200" t="s">
        <v>2140</v>
      </c>
      <c r="E247" s="19" t="s">
        <v>2141</v>
      </c>
      <c r="F247" s="15" t="s">
        <v>1098</v>
      </c>
      <c r="G247" s="461" t="s">
        <v>2142</v>
      </c>
      <c r="H247" s="141" t="s">
        <v>90</v>
      </c>
      <c r="I247" s="663" t="s">
        <v>2143</v>
      </c>
      <c r="J247" s="147" t="s">
        <v>163</v>
      </c>
      <c r="K247" s="147" t="s">
        <v>166</v>
      </c>
      <c r="L247" s="705" t="s">
        <v>167</v>
      </c>
      <c r="M247" s="660" t="s">
        <v>284</v>
      </c>
      <c r="N247" s="159" t="s">
        <v>2144</v>
      </c>
      <c r="O247" s="147" t="s">
        <v>2145</v>
      </c>
      <c r="P247" s="147" t="s">
        <v>124</v>
      </c>
      <c r="Q247" s="147" t="s">
        <v>2146</v>
      </c>
      <c r="R247" s="738" t="s">
        <v>100</v>
      </c>
      <c r="S247" s="734" t="s">
        <v>262</v>
      </c>
      <c r="T247" s="20" t="s">
        <v>127</v>
      </c>
      <c r="U247" s="7">
        <v>14</v>
      </c>
      <c r="V247" s="52">
        <v>44608</v>
      </c>
      <c r="W247" s="26" t="str">
        <f t="shared" si="103"/>
        <v>Termo de Abertura de Processo (TAP) nº 14, de 16/02/2022</v>
      </c>
      <c r="X247" s="30" t="s">
        <v>2147</v>
      </c>
      <c r="Y247" s="63" t="str">
        <f t="shared" si="102"/>
        <v xml:space="preserve">Dispensa da AIR; Realização da CP; ARR não obrigatória </v>
      </c>
      <c r="Z247" s="63" t="s">
        <v>192</v>
      </c>
      <c r="AA247" s="7" t="s">
        <v>525</v>
      </c>
      <c r="AB247" s="26"/>
      <c r="AC247" s="26"/>
      <c r="AD247" s="8" t="s">
        <v>2032</v>
      </c>
      <c r="AE247" s="9"/>
      <c r="AF247" s="8"/>
      <c r="AG247" s="10"/>
      <c r="AH247" s="26" t="str">
        <f t="shared" si="99"/>
        <v/>
      </c>
      <c r="AI247" s="7"/>
      <c r="AJ247" s="63" t="s">
        <v>108</v>
      </c>
      <c r="AK247" s="7"/>
      <c r="AL247" s="11"/>
      <c r="AM247" s="10"/>
      <c r="AN247" s="10"/>
      <c r="AO247" s="10"/>
      <c r="AR247" s="11"/>
      <c r="AS247" s="10"/>
      <c r="AT247" s="10"/>
      <c r="AU247" s="10"/>
      <c r="AX247" s="98" t="s">
        <v>109</v>
      </c>
      <c r="AZ247" s="7" t="s">
        <v>110</v>
      </c>
      <c r="BA247" s="8">
        <v>1112</v>
      </c>
      <c r="BB247" s="31">
        <v>44810</v>
      </c>
      <c r="BC247" s="31">
        <v>44819</v>
      </c>
      <c r="BD247" s="31">
        <v>44879</v>
      </c>
      <c r="BE247" s="8">
        <v>60</v>
      </c>
      <c r="BF247" s="7" t="str">
        <f t="shared" si="100"/>
        <v>Consulta Pública nº 1112, de 06/09/2022</v>
      </c>
      <c r="BG247" s="134" t="s">
        <v>2148</v>
      </c>
      <c r="BH247" s="6"/>
      <c r="BJ247" s="10"/>
      <c r="BK247" s="10"/>
      <c r="BL247" s="10"/>
      <c r="BN247" s="4" t="str">
        <f t="shared" si="101"/>
        <v/>
      </c>
      <c r="BQ247" s="8"/>
      <c r="BR247" s="31"/>
      <c r="BS247" s="31"/>
      <c r="BT247" s="25" t="str">
        <f t="shared" si="104"/>
        <v/>
      </c>
      <c r="BU247" s="22"/>
    </row>
    <row r="248" spans="1:73" s="4" customFormat="1" ht="123" customHeight="1" x14ac:dyDescent="0.3">
      <c r="A248" s="15" t="s">
        <v>1949</v>
      </c>
      <c r="B248" s="147" t="s">
        <v>2149</v>
      </c>
      <c r="C248" s="651" t="s">
        <v>2150</v>
      </c>
      <c r="D248" s="544" t="s">
        <v>2151</v>
      </c>
      <c r="E248" s="19" t="s">
        <v>2152</v>
      </c>
      <c r="F248" s="15" t="s">
        <v>205</v>
      </c>
      <c r="G248" s="540" t="s">
        <v>2153</v>
      </c>
      <c r="H248" s="141" t="s">
        <v>90</v>
      </c>
      <c r="I248" s="662" t="s">
        <v>2154</v>
      </c>
      <c r="J248" s="147" t="s">
        <v>176</v>
      </c>
      <c r="K248" s="147" t="s">
        <v>179</v>
      </c>
      <c r="L248" s="706" t="s">
        <v>1956</v>
      </c>
      <c r="M248" s="683" t="s">
        <v>209</v>
      </c>
      <c r="N248" s="141" t="s">
        <v>2155</v>
      </c>
      <c r="O248" s="141" t="s">
        <v>2150</v>
      </c>
      <c r="P248" s="141" t="s">
        <v>124</v>
      </c>
      <c r="Q248" s="270" t="s">
        <v>2156</v>
      </c>
      <c r="R248" s="739" t="s">
        <v>100</v>
      </c>
      <c r="S248" s="749" t="s">
        <v>212</v>
      </c>
      <c r="T248" s="20" t="s">
        <v>127</v>
      </c>
      <c r="U248" s="7">
        <v>22</v>
      </c>
      <c r="V248" s="52">
        <v>45061</v>
      </c>
      <c r="W248" s="26" t="str">
        <f>IF(U248="","",_xlfn.CONCAT(T248," nº ",U248,", ","de ",TEXT(V248,"dd/mm/aaaa")))</f>
        <v>Termo de Abertura de Processo (TAP) nº 22, de 15/05/2023</v>
      </c>
      <c r="X248" s="30" t="s">
        <v>2157</v>
      </c>
      <c r="Y248" s="63" t="str">
        <f t="shared" si="102"/>
        <v xml:space="preserve">Realização da AIR; Realização da CP; ARR não obrigatória </v>
      </c>
      <c r="Z248" s="7" t="s">
        <v>104</v>
      </c>
      <c r="AA248" s="7"/>
      <c r="AE248" s="9" t="s">
        <v>376</v>
      </c>
      <c r="AF248" s="8"/>
      <c r="AG248" s="10"/>
      <c r="AH248" s="26" t="str">
        <f>IF(AG248="","",_xlfn.CONCAT(AF248," ","de ",TEXT(AG248,"dd/mm/aaaa")))</f>
        <v/>
      </c>
      <c r="AI248" s="7"/>
      <c r="AJ248" s="7" t="s">
        <v>108</v>
      </c>
      <c r="AK248" s="7"/>
      <c r="AL248" s="11"/>
      <c r="AM248" s="10"/>
      <c r="AN248" s="10"/>
      <c r="AO248" s="10"/>
      <c r="AR248" s="11"/>
      <c r="AS248" s="10"/>
      <c r="AT248" s="10"/>
      <c r="AU248" s="10"/>
      <c r="AX248" s="4" t="s">
        <v>109</v>
      </c>
      <c r="AZ248" s="6" t="s">
        <v>216</v>
      </c>
      <c r="BA248" s="8"/>
      <c r="BB248" s="31"/>
      <c r="BC248" s="31"/>
      <c r="BD248" s="31"/>
      <c r="BF248" s="8" t="str">
        <f>IF(BA248="","",_xlfn.CONCAT("Consulta Pública"," nº ",BA248,", de ",TEXT(BB248,"dd/mm/aaaa")))</f>
        <v/>
      </c>
      <c r="BG248" s="26"/>
      <c r="BH248" s="6"/>
      <c r="BJ248" s="10"/>
      <c r="BK248" s="10"/>
      <c r="BL248" s="10"/>
      <c r="BN248" s="4" t="str">
        <f>IF(BI248="","",_xlfn.CONCAT("Consulta Pública"," nº ",BI248,", de ",TEXT(BJ248,"dd/mm/aaaa")))</f>
        <v/>
      </c>
      <c r="BQ248" s="8"/>
      <c r="BR248" s="31"/>
      <c r="BS248" s="31"/>
      <c r="BT248" s="25" t="str">
        <f>IF(BQ248="","",_xlfn.CONCAT(BP248," nº ",BQ248,", de ",TEXT(BR248,"dd/mm/aaaa")))</f>
        <v/>
      </c>
      <c r="BU248" s="22"/>
    </row>
    <row r="249" spans="1:73" s="4" customFormat="1" ht="164.25" customHeight="1" x14ac:dyDescent="0.3">
      <c r="A249" s="15" t="s">
        <v>1937</v>
      </c>
      <c r="B249" s="147" t="s">
        <v>2158</v>
      </c>
      <c r="C249" s="656" t="s">
        <v>2159</v>
      </c>
      <c r="D249" s="19" t="s">
        <v>2160</v>
      </c>
      <c r="E249" s="19" t="s">
        <v>2161</v>
      </c>
      <c r="F249" s="15" t="s">
        <v>205</v>
      </c>
      <c r="G249" s="15" t="s">
        <v>2162</v>
      </c>
      <c r="H249" s="141" t="s">
        <v>236</v>
      </c>
      <c r="I249" s="662" t="s">
        <v>2163</v>
      </c>
      <c r="J249" s="147" t="s">
        <v>163</v>
      </c>
      <c r="K249" s="147" t="s">
        <v>166</v>
      </c>
      <c r="L249" s="694" t="s">
        <v>2117</v>
      </c>
      <c r="M249" s="675" t="s">
        <v>275</v>
      </c>
      <c r="N249" s="147" t="s">
        <v>2164</v>
      </c>
      <c r="O249" s="15" t="s">
        <v>2159</v>
      </c>
      <c r="P249" s="141" t="s">
        <v>124</v>
      </c>
      <c r="Q249" s="171" t="s">
        <v>2165</v>
      </c>
      <c r="R249" s="739" t="s">
        <v>100</v>
      </c>
      <c r="S249" s="749" t="s">
        <v>126</v>
      </c>
      <c r="T249" s="20" t="s">
        <v>127</v>
      </c>
      <c r="U249" s="7">
        <v>27</v>
      </c>
      <c r="V249" s="52">
        <v>45065</v>
      </c>
      <c r="W249" s="26" t="str">
        <f>IF(U249="","",_xlfn.CONCAT(T249," nº ",U249,", ","de ",TEXT(V249,"dd/mm/aaaa")))</f>
        <v>Termo de Abertura de Processo (TAP) nº 27, de 19/05/2023</v>
      </c>
      <c r="X249" s="423" t="s">
        <v>2166</v>
      </c>
      <c r="Y249" s="7" t="str">
        <f t="shared" si="102"/>
        <v xml:space="preserve">Dispensa da AIR; Realização da CP; ARR não obrigatória </v>
      </c>
      <c r="Z249" s="128" t="s">
        <v>192</v>
      </c>
      <c r="AA249" s="7" t="s">
        <v>193</v>
      </c>
      <c r="AB249" s="128"/>
      <c r="AC249" s="128"/>
      <c r="AE249" s="471"/>
      <c r="AF249" s="8"/>
      <c r="AG249" s="10"/>
      <c r="AH249" s="26" t="str">
        <f>IF(AG249="","",_xlfn.CONCAT(AF249," ","de ",TEXT(AG249,"dd/mm/aaaa")))</f>
        <v/>
      </c>
      <c r="AI249" s="7"/>
      <c r="AJ249" s="128" t="s">
        <v>108</v>
      </c>
      <c r="AK249" s="128"/>
      <c r="AL249" s="11"/>
      <c r="AM249" s="10"/>
      <c r="AN249" s="10"/>
      <c r="AO249" s="10"/>
      <c r="AR249" s="11"/>
      <c r="AS249" s="10"/>
      <c r="AT249" s="10"/>
      <c r="AU249" s="10"/>
      <c r="AX249" s="216" t="s">
        <v>109</v>
      </c>
      <c r="AZ249" s="6" t="s">
        <v>110</v>
      </c>
      <c r="BA249" s="160">
        <v>1161</v>
      </c>
      <c r="BB249" s="31">
        <v>45061</v>
      </c>
      <c r="BC249" s="31">
        <v>45072</v>
      </c>
      <c r="BD249" s="31">
        <v>45117</v>
      </c>
      <c r="BE249" s="8">
        <v>45</v>
      </c>
      <c r="BF249" s="8" t="str">
        <f>IF(BA249="","",_xlfn.CONCAT("Consulta Pública"," nº ",BA249,", de ",TEXT(BB249,"dd/mm/aaaa")))</f>
        <v>Consulta Pública nº 1161, de 15/05/2023</v>
      </c>
      <c r="BG249" s="134" t="s">
        <v>2167</v>
      </c>
      <c r="BH249" s="219"/>
      <c r="BJ249" s="10"/>
      <c r="BK249" s="10"/>
      <c r="BL249" s="10"/>
      <c r="BN249" s="4" t="str">
        <f>IF(BI249="","",_xlfn.CONCAT("Consulta Pública"," nº ",BI249,", de ",TEXT(BJ249,"dd/mm/aaaa")))</f>
        <v/>
      </c>
      <c r="BP249" s="25" t="s">
        <v>139</v>
      </c>
      <c r="BQ249" s="8">
        <v>825</v>
      </c>
      <c r="BR249" s="31">
        <v>45225</v>
      </c>
      <c r="BS249" s="31">
        <v>45229</v>
      </c>
      <c r="BT249" s="25" t="str">
        <f>IF(BQ249="","",_xlfn.CONCAT(BP249," nº ",BQ249,", de ",TEXT(BR249,"dd/mm/aaaa")))</f>
        <v>RDC nº 825, de 26/10/2023</v>
      </c>
      <c r="BU249" s="196" t="s">
        <v>2168</v>
      </c>
    </row>
    <row r="250" spans="1:73" s="4" customFormat="1" ht="161.25" customHeight="1" thickBot="1" x14ac:dyDescent="0.35">
      <c r="A250" s="15" t="s">
        <v>1937</v>
      </c>
      <c r="B250" s="147" t="s">
        <v>2169</v>
      </c>
      <c r="C250" s="656" t="s">
        <v>2170</v>
      </c>
      <c r="D250" s="19" t="s">
        <v>2171</v>
      </c>
      <c r="E250" s="19" t="s">
        <v>2172</v>
      </c>
      <c r="F250" s="15" t="s">
        <v>205</v>
      </c>
      <c r="G250" s="15" t="s">
        <v>2173</v>
      </c>
      <c r="H250" s="141" t="s">
        <v>451</v>
      </c>
      <c r="I250" s="662"/>
      <c r="J250" s="147" t="s">
        <v>163</v>
      </c>
      <c r="K250" s="147" t="s">
        <v>166</v>
      </c>
      <c r="L250" s="694" t="s">
        <v>2117</v>
      </c>
      <c r="M250" s="675"/>
      <c r="N250" s="147" t="s">
        <v>2174</v>
      </c>
      <c r="O250" s="15" t="s">
        <v>2170</v>
      </c>
      <c r="P250" s="141" t="s">
        <v>124</v>
      </c>
      <c r="Q250" s="171" t="s">
        <v>2175</v>
      </c>
      <c r="R250" s="739" t="s">
        <v>100</v>
      </c>
      <c r="S250" s="749" t="s">
        <v>457</v>
      </c>
      <c r="T250" s="20"/>
      <c r="U250" s="7"/>
      <c r="V250" s="52"/>
      <c r="W250" s="26" t="str">
        <f>IF(U250="","",_xlfn.CONCAT(T250," nº ",U250,", ","de ",TEXT(V250,"dd/mm/aaaa")))</f>
        <v/>
      </c>
      <c r="X250" s="7"/>
      <c r="Y250" s="7" t="str">
        <f t="shared" si="102"/>
        <v/>
      </c>
      <c r="Z250" s="128"/>
      <c r="AA250" s="7"/>
      <c r="AB250" s="128"/>
      <c r="AC250" s="128"/>
      <c r="AE250" s="471"/>
      <c r="AF250" s="8"/>
      <c r="AG250" s="10"/>
      <c r="AH250" s="26" t="str">
        <f>IF(AG250="","",_xlfn.CONCAT(AF250," ","de ",TEXT(AG250,"dd/mm/aaaa")))</f>
        <v/>
      </c>
      <c r="AI250" s="7"/>
      <c r="AJ250" s="128"/>
      <c r="AK250" s="128"/>
      <c r="AL250" s="11"/>
      <c r="AM250" s="10"/>
      <c r="AN250" s="10"/>
      <c r="AO250" s="10"/>
      <c r="AR250" s="11"/>
      <c r="AS250" s="10"/>
      <c r="AT250" s="10"/>
      <c r="AU250" s="10"/>
      <c r="AX250" s="216"/>
      <c r="AZ250" s="6"/>
      <c r="BA250" s="8"/>
      <c r="BB250" s="31"/>
      <c r="BC250" s="31"/>
      <c r="BD250" s="31"/>
      <c r="BF250" s="8" t="str">
        <f>IF(BA250="","",_xlfn.CONCAT("Consulta Pública"," nº ",BA250,", de ",TEXT(BB250,"dd/mm/aaaa")))</f>
        <v/>
      </c>
      <c r="BG250" s="26"/>
      <c r="BH250" s="219"/>
      <c r="BJ250" s="10"/>
      <c r="BK250" s="10"/>
      <c r="BL250" s="10"/>
      <c r="BN250" s="4" t="str">
        <f>IF(BI250="","",_xlfn.CONCAT("Consulta Pública"," nº ",BI250,", de ",TEXT(BJ250,"dd/mm/aaaa")))</f>
        <v/>
      </c>
      <c r="BQ250" s="8"/>
      <c r="BR250" s="31"/>
      <c r="BS250" s="31"/>
      <c r="BT250" s="25" t="str">
        <f>IF(BQ250="","",_xlfn.CONCAT(BP250," nº ",BQ250,", de ",TEXT(BR250,"dd/mm/aaaa")))</f>
        <v/>
      </c>
      <c r="BU250" s="22"/>
    </row>
    <row r="251" spans="1:73" s="4" customFormat="1" ht="274.2" thickBot="1" x14ac:dyDescent="0.35">
      <c r="A251" s="15" t="s">
        <v>2176</v>
      </c>
      <c r="B251" s="147" t="s">
        <v>2177</v>
      </c>
      <c r="C251" s="651" t="s">
        <v>2178</v>
      </c>
      <c r="D251" s="19" t="s">
        <v>2179</v>
      </c>
      <c r="E251" s="19" t="s">
        <v>2180</v>
      </c>
      <c r="F251" s="15" t="s">
        <v>205</v>
      </c>
      <c r="G251" s="15" t="s">
        <v>2181</v>
      </c>
      <c r="H251" s="141" t="s">
        <v>90</v>
      </c>
      <c r="I251" s="663" t="s">
        <v>2182</v>
      </c>
      <c r="J251" s="147" t="s">
        <v>163</v>
      </c>
      <c r="K251" s="147" t="s">
        <v>170</v>
      </c>
      <c r="L251" s="697" t="s">
        <v>478</v>
      </c>
      <c r="M251" s="660" t="s">
        <v>209</v>
      </c>
      <c r="N251" s="141" t="s">
        <v>2183</v>
      </c>
      <c r="O251" s="153" t="s">
        <v>2184</v>
      </c>
      <c r="P251" s="147" t="s">
        <v>98</v>
      </c>
      <c r="Q251" s="148"/>
      <c r="R251" s="738" t="s">
        <v>100</v>
      </c>
      <c r="S251" s="752" t="s">
        <v>212</v>
      </c>
      <c r="T251" s="20" t="s">
        <v>127</v>
      </c>
      <c r="U251" s="7">
        <v>91</v>
      </c>
      <c r="V251" s="318">
        <v>44469</v>
      </c>
      <c r="W251" s="26" t="str">
        <f t="shared" si="103"/>
        <v>Termo de Abertura de Processo (TAP) nº 91, de 30/09/2021</v>
      </c>
      <c r="X251" s="30" t="s">
        <v>2185</v>
      </c>
      <c r="Y251" s="63" t="str">
        <f t="shared" si="102"/>
        <v xml:space="preserve">Realização da AIR; Realização da CP; ARR não obrigatória </v>
      </c>
      <c r="Z251" s="63" t="s">
        <v>104</v>
      </c>
      <c r="AA251" s="7"/>
      <c r="AB251" s="29"/>
      <c r="AC251" s="29"/>
      <c r="AE251" s="9" t="s">
        <v>215</v>
      </c>
      <c r="AF251" s="8"/>
      <c r="AG251" s="10"/>
      <c r="AH251" s="26" t="str">
        <f t="shared" si="99"/>
        <v/>
      </c>
      <c r="AI251" s="7"/>
      <c r="AJ251" s="63" t="s">
        <v>108</v>
      </c>
      <c r="AK251" s="7"/>
      <c r="AL251" s="11"/>
      <c r="AM251" s="10"/>
      <c r="AN251" s="10"/>
      <c r="AO251" s="10"/>
      <c r="AR251" s="11"/>
      <c r="AS251" s="10"/>
      <c r="AT251" s="10"/>
      <c r="AU251" s="10"/>
      <c r="AX251" s="63" t="s">
        <v>109</v>
      </c>
      <c r="AZ251" s="6" t="s">
        <v>216</v>
      </c>
      <c r="BA251" s="8"/>
      <c r="BB251" s="31"/>
      <c r="BC251" s="31"/>
      <c r="BD251" s="31"/>
      <c r="BF251" s="7" t="str">
        <f t="shared" si="100"/>
        <v/>
      </c>
      <c r="BG251" s="26"/>
      <c r="BH251" s="6"/>
      <c r="BJ251" s="10"/>
      <c r="BK251" s="10"/>
      <c r="BL251" s="10"/>
      <c r="BN251" s="4" t="str">
        <f t="shared" si="101"/>
        <v/>
      </c>
      <c r="BQ251" s="8"/>
      <c r="BR251" s="31"/>
      <c r="BS251" s="31"/>
      <c r="BT251" s="25" t="str">
        <f t="shared" si="104"/>
        <v/>
      </c>
      <c r="BU251" s="22"/>
    </row>
    <row r="252" spans="1:73" s="4" customFormat="1" ht="245.4" thickBot="1" x14ac:dyDescent="0.35">
      <c r="A252" s="15" t="s">
        <v>2176</v>
      </c>
      <c r="B252" s="147" t="s">
        <v>2186</v>
      </c>
      <c r="C252" s="651" t="s">
        <v>2187</v>
      </c>
      <c r="D252" s="19" t="s">
        <v>2188</v>
      </c>
      <c r="E252" s="19" t="s">
        <v>2189</v>
      </c>
      <c r="F252" s="15" t="s">
        <v>88</v>
      </c>
      <c r="G252" s="540" t="s">
        <v>2190</v>
      </c>
      <c r="H252" s="141" t="s">
        <v>90</v>
      </c>
      <c r="I252" s="663" t="s">
        <v>2191</v>
      </c>
      <c r="J252" s="147" t="s">
        <v>163</v>
      </c>
      <c r="K252" s="147" t="s">
        <v>170</v>
      </c>
      <c r="L252" s="697" t="s">
        <v>478</v>
      </c>
      <c r="M252" s="697" t="s">
        <v>95</v>
      </c>
      <c r="N252" s="141" t="s">
        <v>2192</v>
      </c>
      <c r="O252" s="154" t="s">
        <v>2193</v>
      </c>
      <c r="P252" s="138" t="s">
        <v>246</v>
      </c>
      <c r="Q252" s="120"/>
      <c r="R252" s="738" t="s">
        <v>100</v>
      </c>
      <c r="S252" s="752" t="s">
        <v>262</v>
      </c>
      <c r="T252" s="17" t="s">
        <v>127</v>
      </c>
      <c r="U252" s="138">
        <v>4</v>
      </c>
      <c r="V252" s="139">
        <v>43556</v>
      </c>
      <c r="W252" s="141" t="str">
        <f t="shared" si="103"/>
        <v>Termo de Abertura de Processo (TAP) nº 4, de 01/04/2019</v>
      </c>
      <c r="X252" s="28" t="s">
        <v>2194</v>
      </c>
      <c r="Y252" s="63" t="str">
        <f t="shared" si="102"/>
        <v xml:space="preserve">Realização da AIR; Realização da CP; ARR não obrigatória </v>
      </c>
      <c r="Z252" s="63" t="s">
        <v>104</v>
      </c>
      <c r="AA252" s="7"/>
      <c r="AB252" s="29"/>
      <c r="AC252" s="29"/>
      <c r="AE252" s="142" t="s">
        <v>105</v>
      </c>
      <c r="AF252" s="142" t="s">
        <v>106</v>
      </c>
      <c r="AG252" s="143">
        <v>43889</v>
      </c>
      <c r="AH252" s="141" t="str">
        <f t="shared" si="99"/>
        <v>REMAI de 28/02/2020</v>
      </c>
      <c r="AI252" s="168" t="s">
        <v>2195</v>
      </c>
      <c r="AJ252" s="63" t="s">
        <v>108</v>
      </c>
      <c r="AK252" s="41"/>
      <c r="AL252" s="11"/>
      <c r="AM252" s="10"/>
      <c r="AN252" s="10"/>
      <c r="AO252" s="10"/>
      <c r="AR252" s="11"/>
      <c r="AS252" s="10"/>
      <c r="AT252" s="10"/>
      <c r="AU252" s="10"/>
      <c r="AX252" s="63" t="s">
        <v>109</v>
      </c>
      <c r="AZ252" s="142" t="s">
        <v>110</v>
      </c>
      <c r="BA252" s="144">
        <v>970</v>
      </c>
      <c r="BB252" s="145">
        <v>44172</v>
      </c>
      <c r="BC252" s="145">
        <v>44181</v>
      </c>
      <c r="BD252" s="145">
        <v>44259</v>
      </c>
      <c r="BF252" s="7" t="str">
        <f t="shared" si="100"/>
        <v>Consulta Pública nº 970, de 07/12/2020</v>
      </c>
      <c r="BG252" s="134" t="s">
        <v>2196</v>
      </c>
      <c r="BH252" s="6"/>
      <c r="BJ252" s="10"/>
      <c r="BK252" s="10"/>
      <c r="BL252" s="10"/>
      <c r="BN252" s="4" t="str">
        <f t="shared" si="101"/>
        <v/>
      </c>
      <c r="BQ252" s="8"/>
      <c r="BR252" s="31"/>
      <c r="BS252" s="31"/>
      <c r="BT252" s="25" t="str">
        <f t="shared" si="104"/>
        <v/>
      </c>
      <c r="BU252" s="22"/>
    </row>
    <row r="253" spans="1:73" s="4" customFormat="1" ht="159" thickBot="1" x14ac:dyDescent="0.35">
      <c r="A253" s="15" t="s">
        <v>2176</v>
      </c>
      <c r="B253" s="147" t="s">
        <v>2197</v>
      </c>
      <c r="C253" s="651" t="s">
        <v>2198</v>
      </c>
      <c r="D253" s="19" t="s">
        <v>2199</v>
      </c>
      <c r="E253" s="19" t="s">
        <v>2200</v>
      </c>
      <c r="F253" s="15" t="s">
        <v>205</v>
      </c>
      <c r="G253" s="15" t="s">
        <v>2201</v>
      </c>
      <c r="H253" s="141" t="s">
        <v>236</v>
      </c>
      <c r="I253" s="663" t="s">
        <v>2202</v>
      </c>
      <c r="J253" s="147" t="s">
        <v>163</v>
      </c>
      <c r="K253" s="147" t="s">
        <v>170</v>
      </c>
      <c r="L253" s="697" t="s">
        <v>478</v>
      </c>
      <c r="M253" s="694" t="s">
        <v>588</v>
      </c>
      <c r="N253" s="141" t="s">
        <v>2203</v>
      </c>
      <c r="O253" s="166" t="s">
        <v>2204</v>
      </c>
      <c r="P253" s="138" t="s">
        <v>124</v>
      </c>
      <c r="Q253" s="138" t="s">
        <v>2205</v>
      </c>
      <c r="R253" s="738" t="s">
        <v>100</v>
      </c>
      <c r="S253" s="752" t="s">
        <v>126</v>
      </c>
      <c r="T253" s="159" t="s">
        <v>127</v>
      </c>
      <c r="U253" s="138">
        <v>65</v>
      </c>
      <c r="V253" s="139">
        <v>43794</v>
      </c>
      <c r="W253" s="141" t="str">
        <f t="shared" si="103"/>
        <v>Termo de Abertura de Processo (TAP) nº 65, de 25/11/2019</v>
      </c>
      <c r="X253" s="178" t="s">
        <v>2206</v>
      </c>
      <c r="Y253" s="63" t="str">
        <f t="shared" si="102"/>
        <v xml:space="preserve">Realização da AIR; Realização da CP; ARR não obrigatória </v>
      </c>
      <c r="Z253" s="63" t="s">
        <v>104</v>
      </c>
      <c r="AA253" s="7"/>
      <c r="AB253" s="29"/>
      <c r="AC253" s="29"/>
      <c r="AE253" s="142" t="s">
        <v>105</v>
      </c>
      <c r="AF253" s="142" t="s">
        <v>106</v>
      </c>
      <c r="AG253" s="143">
        <v>44012</v>
      </c>
      <c r="AH253" s="149" t="str">
        <f t="shared" si="99"/>
        <v>REMAI de 30/06/2020</v>
      </c>
      <c r="AI253" s="89" t="s">
        <v>2207</v>
      </c>
      <c r="AJ253" s="63" t="s">
        <v>108</v>
      </c>
      <c r="AK253" s="36"/>
      <c r="AL253" s="167"/>
      <c r="AM253" s="10"/>
      <c r="AN253" s="10"/>
      <c r="AO253" s="10"/>
      <c r="AR253" s="11"/>
      <c r="AS253" s="10"/>
      <c r="AT253" s="10"/>
      <c r="AU253" s="10"/>
      <c r="AX253" s="63" t="s">
        <v>109</v>
      </c>
      <c r="AZ253" s="142" t="s">
        <v>110</v>
      </c>
      <c r="BA253" s="144">
        <v>895</v>
      </c>
      <c r="BB253" s="145">
        <v>44055</v>
      </c>
      <c r="BC253" s="145">
        <v>44069</v>
      </c>
      <c r="BD253" s="145">
        <v>44130</v>
      </c>
      <c r="BF253" s="7" t="str">
        <f t="shared" si="100"/>
        <v>Consulta Pública nº 895, de 12/08/2020</v>
      </c>
      <c r="BG253" s="28" t="s">
        <v>2208</v>
      </c>
      <c r="BH253" s="6"/>
      <c r="BJ253" s="10"/>
      <c r="BK253" s="10"/>
      <c r="BL253" s="10"/>
      <c r="BN253" s="4" t="str">
        <f t="shared" si="101"/>
        <v/>
      </c>
      <c r="BP253" s="8" t="s">
        <v>139</v>
      </c>
      <c r="BQ253" s="8">
        <v>685</v>
      </c>
      <c r="BR253" s="31">
        <v>44694</v>
      </c>
      <c r="BS253" s="31">
        <v>44706</v>
      </c>
      <c r="BT253" s="25" t="str">
        <f t="shared" si="104"/>
        <v>RDC nº 685, de 13/05/2022</v>
      </c>
      <c r="BU253" s="196" t="s">
        <v>2209</v>
      </c>
    </row>
    <row r="254" spans="1:73" s="4" customFormat="1" ht="137.25" customHeight="1" thickBot="1" x14ac:dyDescent="0.35">
      <c r="A254" s="15" t="s">
        <v>2176</v>
      </c>
      <c r="B254" s="147" t="s">
        <v>2197</v>
      </c>
      <c r="C254" s="651" t="s">
        <v>2198</v>
      </c>
      <c r="D254" s="19" t="s">
        <v>2199</v>
      </c>
      <c r="E254" s="19" t="s">
        <v>2200</v>
      </c>
      <c r="F254" s="15" t="s">
        <v>205</v>
      </c>
      <c r="G254" s="15" t="s">
        <v>2201</v>
      </c>
      <c r="H254" s="141" t="s">
        <v>236</v>
      </c>
      <c r="I254" s="663" t="s">
        <v>2202</v>
      </c>
      <c r="J254" s="147" t="s">
        <v>163</v>
      </c>
      <c r="K254" s="147" t="s">
        <v>170</v>
      </c>
      <c r="L254" s="697" t="s">
        <v>478</v>
      </c>
      <c r="M254" s="694" t="s">
        <v>588</v>
      </c>
      <c r="N254" s="141" t="s">
        <v>2210</v>
      </c>
      <c r="O254" s="165" t="s">
        <v>2211</v>
      </c>
      <c r="P254" s="147" t="s">
        <v>246</v>
      </c>
      <c r="Q254" s="138"/>
      <c r="R254" s="739" t="s">
        <v>100</v>
      </c>
      <c r="S254" s="752" t="s">
        <v>126</v>
      </c>
      <c r="T254" s="159" t="s">
        <v>127</v>
      </c>
      <c r="U254" s="138">
        <v>65</v>
      </c>
      <c r="V254" s="139">
        <v>43794</v>
      </c>
      <c r="W254" s="141" t="str">
        <f t="shared" si="103"/>
        <v>Termo de Abertura de Processo (TAP) nº 65, de 25/11/2019</v>
      </c>
      <c r="X254" s="178" t="s">
        <v>2206</v>
      </c>
      <c r="Y254" s="63" t="str">
        <f t="shared" si="102"/>
        <v xml:space="preserve">Realização da AIR; Realização da CP; ARR não obrigatória </v>
      </c>
      <c r="Z254" s="63" t="s">
        <v>104</v>
      </c>
      <c r="AA254" s="7"/>
      <c r="AE254" s="142" t="s">
        <v>105</v>
      </c>
      <c r="AF254" s="142" t="s">
        <v>106</v>
      </c>
      <c r="AG254" s="143">
        <v>44012</v>
      </c>
      <c r="AH254" s="141" t="str">
        <f t="shared" ref="AH254:AH284" si="107">IF(AG254="","",_xlfn.CONCAT(AF254," ","de ",TEXT(AG254,"dd/mm/aaaa")))</f>
        <v>REMAI de 30/06/2020</v>
      </c>
      <c r="AI254" s="36" t="s">
        <v>2207</v>
      </c>
      <c r="AJ254" s="63" t="s">
        <v>108</v>
      </c>
      <c r="AK254" s="36"/>
      <c r="AL254" s="11"/>
      <c r="AM254" s="10"/>
      <c r="AN254" s="10"/>
      <c r="AO254" s="10"/>
      <c r="AR254" s="11"/>
      <c r="AS254" s="10"/>
      <c r="AT254" s="10"/>
      <c r="AU254" s="10"/>
      <c r="AX254" s="63" t="s">
        <v>109</v>
      </c>
      <c r="AZ254" s="142" t="s">
        <v>110</v>
      </c>
      <c r="BA254" s="144">
        <v>896</v>
      </c>
      <c r="BB254" s="145">
        <v>44055</v>
      </c>
      <c r="BC254" s="145">
        <v>44069</v>
      </c>
      <c r="BD254" s="145">
        <v>44130</v>
      </c>
      <c r="BF254" s="8" t="str">
        <f t="shared" ref="BF254:BF292" si="108">IF(BA254="","",_xlfn.CONCAT("Consulta Pública"," nº ",BA254,", de ",TEXT(BB254,"dd/mm/aaaa")))</f>
        <v>Consulta Pública nº 896, de 12/08/2020</v>
      </c>
      <c r="BG254" s="28" t="s">
        <v>2212</v>
      </c>
      <c r="BH254" s="6"/>
      <c r="BJ254" s="10"/>
      <c r="BK254" s="10"/>
      <c r="BL254" s="10"/>
      <c r="BN254" s="4" t="str">
        <f t="shared" si="101"/>
        <v/>
      </c>
      <c r="BP254" s="8" t="s">
        <v>250</v>
      </c>
      <c r="BQ254" s="8">
        <v>153</v>
      </c>
      <c r="BR254" s="31">
        <v>44694</v>
      </c>
      <c r="BS254" s="31">
        <v>44617</v>
      </c>
      <c r="BT254" s="25" t="str">
        <f t="shared" si="104"/>
        <v>IN nº 153, de 13/05/2022</v>
      </c>
      <c r="BU254" s="196" t="s">
        <v>2213</v>
      </c>
    </row>
    <row r="255" spans="1:73" s="4" customFormat="1" ht="162.6" customHeight="1" thickBot="1" x14ac:dyDescent="0.35">
      <c r="A255" s="15" t="s">
        <v>2176</v>
      </c>
      <c r="B255" s="147" t="s">
        <v>2214</v>
      </c>
      <c r="C255" s="651" t="s">
        <v>2215</v>
      </c>
      <c r="D255" s="19" t="s">
        <v>2216</v>
      </c>
      <c r="E255" s="19" t="s">
        <v>2217</v>
      </c>
      <c r="F255" s="15" t="s">
        <v>205</v>
      </c>
      <c r="G255" s="15" t="s">
        <v>2218</v>
      </c>
      <c r="H255" s="141" t="s">
        <v>90</v>
      </c>
      <c r="I255" s="663" t="s">
        <v>2219</v>
      </c>
      <c r="J255" s="147" t="s">
        <v>163</v>
      </c>
      <c r="K255" s="147" t="s">
        <v>170</v>
      </c>
      <c r="L255" s="697" t="s">
        <v>478</v>
      </c>
      <c r="M255" s="693" t="s">
        <v>258</v>
      </c>
      <c r="N255" s="141" t="s">
        <v>2220</v>
      </c>
      <c r="O255" s="154" t="s">
        <v>2221</v>
      </c>
      <c r="P255" s="138" t="s">
        <v>1347</v>
      </c>
      <c r="Q255" s="138" t="s">
        <v>2222</v>
      </c>
      <c r="R255" s="738" t="s">
        <v>100</v>
      </c>
      <c r="S255" s="752" t="s">
        <v>101</v>
      </c>
      <c r="T255" s="159" t="s">
        <v>127</v>
      </c>
      <c r="U255" s="138">
        <v>70</v>
      </c>
      <c r="V255" s="139">
        <v>43804</v>
      </c>
      <c r="W255" s="141" t="str">
        <f t="shared" si="103"/>
        <v>Termo de Abertura de Processo (TAP) nº 70, de 05/12/2019</v>
      </c>
      <c r="X255" s="36" t="s">
        <v>2223</v>
      </c>
      <c r="Y255" s="63" t="str">
        <f t="shared" si="102"/>
        <v xml:space="preserve">Realização da AIR; Realização da CP; ARR não obrigatória </v>
      </c>
      <c r="Z255" s="63" t="s">
        <v>104</v>
      </c>
      <c r="AA255" s="7"/>
      <c r="AB255" s="29"/>
      <c r="AC255" s="29"/>
      <c r="AE255" s="142" t="s">
        <v>105</v>
      </c>
      <c r="AF255" s="142" t="s">
        <v>106</v>
      </c>
      <c r="AG255" s="143">
        <v>43819</v>
      </c>
      <c r="AH255" s="141" t="str">
        <f t="shared" si="107"/>
        <v>REMAI de 20/12/2019</v>
      </c>
      <c r="AI255" s="41" t="s">
        <v>2224</v>
      </c>
      <c r="AJ255" s="63" t="s">
        <v>108</v>
      </c>
      <c r="AK255" s="41"/>
      <c r="AL255" s="11"/>
      <c r="AM255" s="10"/>
      <c r="AN255" s="10"/>
      <c r="AO255" s="10"/>
      <c r="AR255" s="11"/>
      <c r="AS255" s="10"/>
      <c r="AT255" s="10"/>
      <c r="AU255" s="10"/>
      <c r="AX255" s="63" t="s">
        <v>109</v>
      </c>
      <c r="AZ255" s="142" t="s">
        <v>110</v>
      </c>
      <c r="BA255" s="144">
        <v>776</v>
      </c>
      <c r="BB255" s="145">
        <v>43868</v>
      </c>
      <c r="BC255" s="145">
        <v>43880</v>
      </c>
      <c r="BD255" s="145">
        <v>44001</v>
      </c>
      <c r="BF255" s="141" t="str">
        <f t="shared" si="108"/>
        <v>Consulta Pública nº 776, de 07/02/2020</v>
      </c>
      <c r="BG255" s="41" t="s">
        <v>2225</v>
      </c>
      <c r="BH255" s="6"/>
      <c r="BJ255" s="10"/>
      <c r="BK255" s="10"/>
      <c r="BL255" s="10"/>
      <c r="BN255" s="4" t="str">
        <f t="shared" ref="BN255:BN300" si="109">IF(BI255="","",_xlfn.CONCAT("Consulta Pública"," nº ",BI255,", de ",TEXT(BJ255,"dd/mm/aaaa")))</f>
        <v/>
      </c>
      <c r="BQ255" s="8"/>
      <c r="BR255" s="31"/>
      <c r="BS255" s="31"/>
      <c r="BT255" s="25" t="str">
        <f t="shared" si="104"/>
        <v/>
      </c>
      <c r="BU255" s="22"/>
    </row>
    <row r="256" spans="1:73" s="4" customFormat="1" ht="390" customHeight="1" thickBot="1" x14ac:dyDescent="0.35">
      <c r="A256" s="15" t="s">
        <v>2176</v>
      </c>
      <c r="B256" s="147" t="s">
        <v>2226</v>
      </c>
      <c r="C256" s="651" t="s">
        <v>2227</v>
      </c>
      <c r="D256" s="19" t="s">
        <v>2228</v>
      </c>
      <c r="E256" s="19" t="s">
        <v>2229</v>
      </c>
      <c r="F256" s="15" t="s">
        <v>205</v>
      </c>
      <c r="G256" s="15" t="s">
        <v>1088</v>
      </c>
      <c r="H256" s="141" t="s">
        <v>236</v>
      </c>
      <c r="I256" s="663" t="s">
        <v>2230</v>
      </c>
      <c r="J256" s="147" t="s">
        <v>163</v>
      </c>
      <c r="K256" s="147" t="s">
        <v>170</v>
      </c>
      <c r="L256" s="683" t="s">
        <v>171</v>
      </c>
      <c r="M256" s="675" t="s">
        <v>238</v>
      </c>
      <c r="N256" s="147" t="s">
        <v>2231</v>
      </c>
      <c r="O256" s="147" t="s">
        <v>2232</v>
      </c>
      <c r="P256" s="147" t="s">
        <v>124</v>
      </c>
      <c r="Q256" s="204" t="s">
        <v>2233</v>
      </c>
      <c r="R256" s="738" t="s">
        <v>100</v>
      </c>
      <c r="S256" s="749" t="s">
        <v>126</v>
      </c>
      <c r="T256" s="172" t="s">
        <v>127</v>
      </c>
      <c r="U256" s="141">
        <v>41</v>
      </c>
      <c r="V256" s="188">
        <v>45135</v>
      </c>
      <c r="W256" s="140" t="str">
        <f>IF(U256="","",_xlfn.CONCAT(T256," nº ",U256,", ","de ",TEXT(V256,"dd/mm/aaaa")))</f>
        <v>Termo de Abertura de Processo (TAP) nº 41, de 28/07/2023</v>
      </c>
      <c r="X256" s="30" t="s">
        <v>2234</v>
      </c>
      <c r="Y256" s="7" t="str">
        <f t="shared" si="102"/>
        <v xml:space="preserve">Dispensa da AIR; Dispensa da CP; ARR não obrigatória </v>
      </c>
      <c r="Z256" s="128" t="s">
        <v>192</v>
      </c>
      <c r="AA256" s="7" t="s">
        <v>312</v>
      </c>
      <c r="AB256" s="128"/>
      <c r="AC256" s="128"/>
      <c r="AE256" s="478"/>
      <c r="AF256" s="8"/>
      <c r="AG256" s="10"/>
      <c r="AH256" s="26" t="str">
        <f>IF(AG256="","",_xlfn.CONCAT(AF256," ","de ",TEXT(AG256,"dd/mm/aaaa")))</f>
        <v/>
      </c>
      <c r="AI256" s="7"/>
      <c r="AJ256" s="128" t="s">
        <v>108</v>
      </c>
      <c r="AK256" s="128"/>
      <c r="AL256" s="11"/>
      <c r="AM256" s="10"/>
      <c r="AN256" s="10"/>
      <c r="AO256" s="10"/>
      <c r="AR256" s="11"/>
      <c r="AS256" s="10"/>
      <c r="AT256" s="10"/>
      <c r="AU256" s="10"/>
      <c r="AX256" s="128" t="s">
        <v>130</v>
      </c>
      <c r="AY256" s="8" t="s">
        <v>194</v>
      </c>
      <c r="BF256" s="146" t="str">
        <f>IF(BA256="","",_xlfn.CONCAT("Consulta Pública"," nº ",BA256,", de ",TEXT(BB256,"dd/mm/aaaa")))</f>
        <v/>
      </c>
      <c r="BG256" s="219"/>
      <c r="BH256" s="219"/>
      <c r="BJ256" s="10"/>
      <c r="BK256" s="10"/>
      <c r="BL256" s="10"/>
      <c r="BN256" s="4" t="str">
        <f>IF(BI256="","",_xlfn.CONCAT("Consulta Pública"," nº ",BI256,", de ",TEXT(BJ256,"dd/mm/aaaa")))</f>
        <v/>
      </c>
      <c r="BP256" s="8" t="s">
        <v>250</v>
      </c>
      <c r="BQ256" s="8">
        <v>243</v>
      </c>
      <c r="BR256" s="31">
        <v>45147</v>
      </c>
      <c r="BS256" s="31">
        <v>45149</v>
      </c>
      <c r="BT256" s="25" t="str">
        <f>IF(BQ256="","",_xlfn.CONCAT(BP256," nº ",BQ256,", de ",TEXT(BR256,"dd/mm/aaaa")))</f>
        <v>IN nº 243, de 09/08/2023</v>
      </c>
      <c r="BU256" s="196" t="s">
        <v>2235</v>
      </c>
    </row>
    <row r="257" spans="1:73" s="4" customFormat="1" ht="122.25" customHeight="1" thickBot="1" x14ac:dyDescent="0.35">
      <c r="A257" s="15" t="s">
        <v>2236</v>
      </c>
      <c r="B257" s="147" t="s">
        <v>2237</v>
      </c>
      <c r="C257" s="651" t="s">
        <v>2238</v>
      </c>
      <c r="D257" s="19" t="s">
        <v>2239</v>
      </c>
      <c r="E257" s="19" t="s">
        <v>2240</v>
      </c>
      <c r="F257" s="15" t="s">
        <v>205</v>
      </c>
      <c r="G257" s="15" t="s">
        <v>2241</v>
      </c>
      <c r="H257" s="141" t="s">
        <v>236</v>
      </c>
      <c r="I257" s="680" t="s">
        <v>2242</v>
      </c>
      <c r="J257" s="147" t="s">
        <v>154</v>
      </c>
      <c r="K257" s="147" t="s">
        <v>159</v>
      </c>
      <c r="L257" s="707" t="s">
        <v>2243</v>
      </c>
      <c r="M257" s="726" t="s">
        <v>95</v>
      </c>
      <c r="N257" s="141" t="s">
        <v>2247</v>
      </c>
      <c r="O257" s="153" t="s">
        <v>2248</v>
      </c>
      <c r="P257" s="138" t="s">
        <v>124</v>
      </c>
      <c r="Q257" s="138" t="s">
        <v>2241</v>
      </c>
      <c r="R257" s="739" t="s">
        <v>100</v>
      </c>
      <c r="S257" s="734" t="s">
        <v>126</v>
      </c>
      <c r="T257" s="159" t="s">
        <v>127</v>
      </c>
      <c r="U257" s="138">
        <v>23</v>
      </c>
      <c r="V257" s="139">
        <v>43620</v>
      </c>
      <c r="W257" s="141" t="str">
        <f t="shared" si="103"/>
        <v>Termo de Abertura de Processo (TAP) nº 23, de 04/06/2019</v>
      </c>
      <c r="X257" s="28" t="s">
        <v>2244</v>
      </c>
      <c r="Y257" s="63" t="str">
        <f t="shared" si="102"/>
        <v xml:space="preserve">Realização da AIR; Realização da CP; ARR não obrigatória </v>
      </c>
      <c r="Z257" s="63" t="s">
        <v>104</v>
      </c>
      <c r="AA257" s="34"/>
      <c r="AB257" s="34"/>
      <c r="AC257" s="34"/>
      <c r="AD257" s="42"/>
      <c r="AE257" s="142" t="s">
        <v>105</v>
      </c>
      <c r="AF257" s="142" t="s">
        <v>106</v>
      </c>
      <c r="AG257" s="143">
        <v>43769</v>
      </c>
      <c r="AH257" s="141" t="str">
        <f t="shared" si="107"/>
        <v>REMAI de 31/10/2019</v>
      </c>
      <c r="AI257" s="28" t="s">
        <v>2245</v>
      </c>
      <c r="AJ257" s="63" t="s">
        <v>108</v>
      </c>
      <c r="AK257" s="28"/>
      <c r="AL257" s="142" t="s">
        <v>2108</v>
      </c>
      <c r="AM257" s="10"/>
      <c r="AN257" s="143">
        <v>43620</v>
      </c>
      <c r="AO257" s="142" t="s">
        <v>99</v>
      </c>
      <c r="AQ257" s="43" t="s">
        <v>2246</v>
      </c>
      <c r="AR257" s="11"/>
      <c r="AS257" s="10"/>
      <c r="AT257" s="10"/>
      <c r="AU257" s="10"/>
      <c r="AX257" s="63" t="s">
        <v>109</v>
      </c>
      <c r="AZ257" s="142" t="s">
        <v>110</v>
      </c>
      <c r="BA257" s="144">
        <v>988</v>
      </c>
      <c r="BB257" s="145">
        <v>44180</v>
      </c>
      <c r="BC257" s="145">
        <v>44202</v>
      </c>
      <c r="BD257" s="145">
        <v>44263</v>
      </c>
      <c r="BF257" s="8" t="str">
        <f t="shared" si="108"/>
        <v>Consulta Pública nº 988, de 15/12/2020</v>
      </c>
      <c r="BG257" s="44" t="s">
        <v>2249</v>
      </c>
      <c r="BH257" s="6"/>
      <c r="BJ257" s="10"/>
      <c r="BK257" s="10"/>
      <c r="BL257" s="10"/>
      <c r="BN257" s="4" t="str">
        <f t="shared" si="109"/>
        <v/>
      </c>
      <c r="BP257" s="8" t="s">
        <v>139</v>
      </c>
      <c r="BQ257" s="8">
        <v>564</v>
      </c>
      <c r="BR257" s="31">
        <v>44456</v>
      </c>
      <c r="BS257" s="31">
        <v>44461</v>
      </c>
      <c r="BT257" s="25" t="str">
        <f t="shared" si="104"/>
        <v>RDC nº 564, de 17/09/2021</v>
      </c>
      <c r="BU257" s="196" t="s">
        <v>2250</v>
      </c>
    </row>
    <row r="258" spans="1:73" s="4" customFormat="1" ht="156.6" thickBot="1" x14ac:dyDescent="0.35">
      <c r="A258" s="15" t="s">
        <v>2236</v>
      </c>
      <c r="B258" s="147" t="s">
        <v>2251</v>
      </c>
      <c r="C258" s="651" t="s">
        <v>2252</v>
      </c>
      <c r="D258" s="19" t="s">
        <v>2253</v>
      </c>
      <c r="E258" s="19" t="s">
        <v>2254</v>
      </c>
      <c r="F258" s="15" t="s">
        <v>88</v>
      </c>
      <c r="G258" s="15" t="s">
        <v>2255</v>
      </c>
      <c r="H258" s="141" t="s">
        <v>90</v>
      </c>
      <c r="I258" s="663" t="s">
        <v>2256</v>
      </c>
      <c r="J258" s="147" t="s">
        <v>154</v>
      </c>
      <c r="K258" s="147" t="s">
        <v>159</v>
      </c>
      <c r="L258" s="708" t="s">
        <v>2243</v>
      </c>
      <c r="M258" s="660" t="s">
        <v>284</v>
      </c>
      <c r="N258" s="159" t="s">
        <v>2257</v>
      </c>
      <c r="O258" s="151" t="s">
        <v>2258</v>
      </c>
      <c r="P258" s="138" t="s">
        <v>1347</v>
      </c>
      <c r="Q258" s="138" t="s">
        <v>2259</v>
      </c>
      <c r="R258" s="738" t="s">
        <v>100</v>
      </c>
      <c r="S258" s="752" t="s">
        <v>126</v>
      </c>
      <c r="T258" s="159" t="s">
        <v>102</v>
      </c>
      <c r="U258" s="138">
        <v>291</v>
      </c>
      <c r="V258" s="139">
        <v>43431</v>
      </c>
      <c r="W258" s="141" t="str">
        <f t="shared" si="103"/>
        <v>Despacho de Iniciativa (DI) nº 291, de 27/11/2018</v>
      </c>
      <c r="X258" s="276" t="s">
        <v>2260</v>
      </c>
      <c r="Y258" s="63" t="str">
        <f t="shared" si="102"/>
        <v xml:space="preserve">Realização da AIR; Realização da CP; ARR não obrigatória </v>
      </c>
      <c r="Z258" s="63" t="s">
        <v>104</v>
      </c>
      <c r="AA258" s="141"/>
      <c r="AB258" s="268"/>
      <c r="AC258" s="268"/>
      <c r="AD258" s="189"/>
      <c r="AE258" s="142" t="s">
        <v>105</v>
      </c>
      <c r="AF258" s="142" t="s">
        <v>436</v>
      </c>
      <c r="AG258" s="143">
        <v>44187</v>
      </c>
      <c r="AH258" s="140" t="str">
        <f t="shared" si="107"/>
        <v>Relatório de AIR de 22/12/2020</v>
      </c>
      <c r="AI258" s="277" t="s">
        <v>2261</v>
      </c>
      <c r="AJ258" s="63" t="s">
        <v>108</v>
      </c>
      <c r="AK258" s="178"/>
      <c r="AL258" s="11"/>
      <c r="AM258" s="10"/>
      <c r="AN258" s="10"/>
      <c r="AO258" s="10"/>
      <c r="AR258" s="11"/>
      <c r="AS258" s="10"/>
      <c r="AT258" s="10"/>
      <c r="AU258" s="10"/>
      <c r="AX258" s="63" t="s">
        <v>109</v>
      </c>
      <c r="AZ258" s="142" t="s">
        <v>110</v>
      </c>
      <c r="BA258" s="144">
        <v>990</v>
      </c>
      <c r="BB258" s="145">
        <v>44186</v>
      </c>
      <c r="BC258" s="145">
        <v>44202</v>
      </c>
      <c r="BD258" s="145">
        <v>44263</v>
      </c>
      <c r="BF258" s="141" t="str">
        <f t="shared" si="108"/>
        <v>Consulta Pública nº 990, de 21/12/2020</v>
      </c>
      <c r="BG258" s="260" t="s">
        <v>2262</v>
      </c>
      <c r="BH258" s="6"/>
      <c r="BJ258" s="10"/>
      <c r="BK258" s="10"/>
      <c r="BL258" s="10"/>
      <c r="BN258" s="4" t="str">
        <f t="shared" si="109"/>
        <v/>
      </c>
      <c r="BP258" s="8" t="s">
        <v>139</v>
      </c>
      <c r="BQ258" s="8">
        <v>771</v>
      </c>
      <c r="BR258" s="31">
        <v>44921</v>
      </c>
      <c r="BS258" s="31">
        <v>44923</v>
      </c>
      <c r="BT258" s="25" t="str">
        <f t="shared" si="104"/>
        <v>RDC nº 771, de 26/12/2022</v>
      </c>
      <c r="BU258" s="405" t="s">
        <v>2263</v>
      </c>
    </row>
    <row r="259" spans="1:73" s="4" customFormat="1" ht="134.25" customHeight="1" x14ac:dyDescent="0.3">
      <c r="A259" s="15" t="s">
        <v>2236</v>
      </c>
      <c r="B259" s="147" t="s">
        <v>2251</v>
      </c>
      <c r="C259" s="651" t="s">
        <v>2252</v>
      </c>
      <c r="D259" s="19" t="s">
        <v>2253</v>
      </c>
      <c r="E259" s="19" t="s">
        <v>2254</v>
      </c>
      <c r="F259" s="15" t="s">
        <v>88</v>
      </c>
      <c r="G259" s="15" t="s">
        <v>2255</v>
      </c>
      <c r="H259" s="141" t="s">
        <v>90</v>
      </c>
      <c r="I259" s="662"/>
      <c r="J259" s="147" t="s">
        <v>154</v>
      </c>
      <c r="K259" s="147" t="s">
        <v>159</v>
      </c>
      <c r="L259" s="694" t="s">
        <v>160</v>
      </c>
      <c r="M259" s="683"/>
      <c r="N259" s="141" t="s">
        <v>2264</v>
      </c>
      <c r="O259" s="141" t="s">
        <v>2265</v>
      </c>
      <c r="P259" s="147" t="s">
        <v>555</v>
      </c>
      <c r="Q259" s="204"/>
      <c r="R259" s="739" t="s">
        <v>555</v>
      </c>
      <c r="S259" s="752" t="s">
        <v>457</v>
      </c>
      <c r="T259" s="172"/>
      <c r="U259" s="141"/>
      <c r="V259" s="188"/>
      <c r="W259" s="140" t="str">
        <f>IF(U259="","",_xlfn.CONCAT(T259," nº ",U259,", ","de ",TEXT(V259,"dd/mm/aaaa")))</f>
        <v/>
      </c>
      <c r="X259" s="386"/>
      <c r="Y259" s="63" t="str">
        <f t="shared" si="102"/>
        <v>Fluxo específico de guia</v>
      </c>
      <c r="Z259" s="141"/>
      <c r="AA259" s="141"/>
      <c r="AB259" s="189"/>
      <c r="AC259" s="189"/>
      <c r="AD259" s="189"/>
      <c r="AE259" s="9"/>
      <c r="AF259" s="146"/>
      <c r="AG259" s="188"/>
      <c r="AH259" s="140" t="str">
        <f>IF(AG259="","",_xlfn.CONCAT(AF259," ","de ",TEXT(AG259,"dd/mm/aaaa")))</f>
        <v/>
      </c>
      <c r="AI259" s="150"/>
      <c r="AJ259" s="150"/>
      <c r="AK259" s="150"/>
      <c r="AL259" s="11"/>
      <c r="AM259" s="10"/>
      <c r="AN259" s="10"/>
      <c r="AO259" s="10"/>
      <c r="AR259" s="11"/>
      <c r="AS259" s="10"/>
      <c r="AT259" s="10"/>
      <c r="AU259" s="10"/>
      <c r="AZ259" s="173"/>
      <c r="BA259" s="146"/>
      <c r="BB259" s="152"/>
      <c r="BC259" s="152"/>
      <c r="BD259" s="152"/>
      <c r="BF259" s="146" t="str">
        <f>IF(BA259="","",_xlfn.CONCAT("Consulta Pública"," nº ",BA259,", de ",TEXT(BB259,"dd/mm/aaaa")))</f>
        <v/>
      </c>
      <c r="BG259" s="435"/>
      <c r="BH259" s="6"/>
      <c r="BJ259" s="10"/>
      <c r="BK259" s="10"/>
      <c r="BL259" s="10"/>
      <c r="BN259" s="4" t="str">
        <f>IF(BI259="","",_xlfn.CONCAT("Consulta Pública"," nº ",BI259,", de ",TEXT(BJ259,"dd/mm/aaaa")))</f>
        <v/>
      </c>
      <c r="BQ259" s="8"/>
      <c r="BR259" s="31"/>
      <c r="BS259" s="31"/>
      <c r="BT259" s="25" t="str">
        <f>IF(BQ259="","",_xlfn.CONCAT(BP259," nº ",BQ259,", de ",TEXT(BR259,"dd/mm/aaaa")))</f>
        <v/>
      </c>
      <c r="BU259" s="22"/>
    </row>
    <row r="260" spans="1:73" s="4" customFormat="1" ht="78.599999999999994" thickBot="1" x14ac:dyDescent="0.35">
      <c r="A260" s="15" t="s">
        <v>2236</v>
      </c>
      <c r="B260" s="147" t="s">
        <v>2266</v>
      </c>
      <c r="C260" s="651" t="s">
        <v>2267</v>
      </c>
      <c r="D260" s="19" t="s">
        <v>2268</v>
      </c>
      <c r="E260" s="19" t="s">
        <v>2269</v>
      </c>
      <c r="F260" s="15" t="s">
        <v>88</v>
      </c>
      <c r="G260" s="461" t="s">
        <v>2270</v>
      </c>
      <c r="H260" s="141" t="s">
        <v>90</v>
      </c>
      <c r="I260" s="662" t="s">
        <v>2271</v>
      </c>
      <c r="J260" s="147" t="s">
        <v>154</v>
      </c>
      <c r="K260" s="147" t="s">
        <v>159</v>
      </c>
      <c r="L260" s="683" t="s">
        <v>2272</v>
      </c>
      <c r="M260" s="694" t="s">
        <v>238</v>
      </c>
      <c r="N260" s="141" t="s">
        <v>2273</v>
      </c>
      <c r="O260" s="153" t="s">
        <v>2274</v>
      </c>
      <c r="P260" s="147" t="s">
        <v>555</v>
      </c>
      <c r="Q260" s="119"/>
      <c r="R260" s="738" t="s">
        <v>555</v>
      </c>
      <c r="S260" s="734" t="s">
        <v>556</v>
      </c>
      <c r="T260" s="20" t="s">
        <v>127</v>
      </c>
      <c r="U260" s="7">
        <v>85</v>
      </c>
      <c r="V260" s="52"/>
      <c r="W260" s="26" t="str">
        <f t="shared" si="103"/>
        <v>Termo de Abertura de Processo (TAP) nº 85, de 00/01/1900</v>
      </c>
      <c r="X260" s="52">
        <v>45237</v>
      </c>
      <c r="Y260" s="63" t="str">
        <f t="shared" si="102"/>
        <v>Fluxo específico de guia</v>
      </c>
      <c r="Z260" s="7"/>
      <c r="AA260" s="7"/>
      <c r="AB260" s="29"/>
      <c r="AC260" s="29"/>
      <c r="AE260" s="9"/>
      <c r="AF260" s="8"/>
      <c r="AG260" s="10"/>
      <c r="AH260" s="26" t="str">
        <f t="shared" si="107"/>
        <v/>
      </c>
      <c r="AI260" s="7"/>
      <c r="AJ260" s="7"/>
      <c r="AK260" s="7"/>
      <c r="AL260" s="11"/>
      <c r="AM260" s="10"/>
      <c r="AN260" s="10"/>
      <c r="AO260" s="10"/>
      <c r="AR260" s="11"/>
      <c r="AS260" s="10"/>
      <c r="AT260" s="10"/>
      <c r="AU260" s="10"/>
      <c r="AZ260" s="6"/>
      <c r="BA260" s="8"/>
      <c r="BB260" s="31"/>
      <c r="BC260" s="31"/>
      <c r="BD260" s="31"/>
      <c r="BF260" s="7" t="str">
        <f t="shared" si="108"/>
        <v/>
      </c>
      <c r="BG260" s="26"/>
      <c r="BH260" s="6"/>
      <c r="BJ260" s="10"/>
      <c r="BK260" s="10"/>
      <c r="BL260" s="10"/>
      <c r="BN260" s="4" t="str">
        <f t="shared" si="109"/>
        <v/>
      </c>
      <c r="BQ260" s="8"/>
      <c r="BR260" s="31"/>
      <c r="BS260" s="31"/>
      <c r="BT260" s="25" t="str">
        <f t="shared" si="104"/>
        <v/>
      </c>
      <c r="BU260" s="22"/>
    </row>
    <row r="261" spans="1:73" s="4" customFormat="1" ht="246" customHeight="1" thickBot="1" x14ac:dyDescent="0.35">
      <c r="A261" s="15" t="s">
        <v>2236</v>
      </c>
      <c r="B261" s="147" t="s">
        <v>2275</v>
      </c>
      <c r="C261" s="651" t="s">
        <v>2276</v>
      </c>
      <c r="D261" s="19" t="s">
        <v>2277</v>
      </c>
      <c r="E261" s="19" t="s">
        <v>2278</v>
      </c>
      <c r="F261" s="15" t="s">
        <v>88</v>
      </c>
      <c r="G261" s="15" t="s">
        <v>2279</v>
      </c>
      <c r="H261" s="141" t="s">
        <v>90</v>
      </c>
      <c r="I261" s="663" t="s">
        <v>2280</v>
      </c>
      <c r="J261" s="147" t="s">
        <v>154</v>
      </c>
      <c r="K261" s="147" t="s">
        <v>159</v>
      </c>
      <c r="L261" s="697" t="s">
        <v>2243</v>
      </c>
      <c r="M261" s="660" t="s">
        <v>209</v>
      </c>
      <c r="N261" s="141" t="s">
        <v>2281</v>
      </c>
      <c r="O261" s="170" t="s">
        <v>2282</v>
      </c>
      <c r="P261" s="138" t="s">
        <v>124</v>
      </c>
      <c r="Q261" s="138" t="s">
        <v>2283</v>
      </c>
      <c r="R261" s="738" t="s">
        <v>100</v>
      </c>
      <c r="S261" s="752" t="s">
        <v>212</v>
      </c>
      <c r="T261" s="159" t="s">
        <v>127</v>
      </c>
      <c r="U261" s="138">
        <v>52</v>
      </c>
      <c r="V261" s="139">
        <v>43964</v>
      </c>
      <c r="W261" s="141" t="str">
        <f t="shared" si="103"/>
        <v>Termo de Abertura de Processo (TAP) nº 52, de 13/05/2020</v>
      </c>
      <c r="X261" s="277" t="s">
        <v>2284</v>
      </c>
      <c r="Y261" s="63" t="str">
        <f t="shared" si="102"/>
        <v xml:space="preserve">Realização da AIR; Realização da CP; ARR não obrigatória </v>
      </c>
      <c r="Z261" s="63" t="s">
        <v>104</v>
      </c>
      <c r="AA261" s="141"/>
      <c r="AB261" s="268"/>
      <c r="AC261" s="268"/>
      <c r="AD261" s="189"/>
      <c r="AE261" s="207" t="s">
        <v>376</v>
      </c>
      <c r="AF261" s="146"/>
      <c r="AG261" s="261"/>
      <c r="AH261" s="140" t="str">
        <f t="shared" si="107"/>
        <v/>
      </c>
      <c r="AI261" s="7"/>
      <c r="AJ261" s="63" t="s">
        <v>108</v>
      </c>
      <c r="AK261" s="7"/>
      <c r="AL261" s="11" t="s">
        <v>424</v>
      </c>
      <c r="AM261" s="52">
        <v>44512</v>
      </c>
      <c r="AN261" s="52"/>
      <c r="AO261" s="52">
        <v>44512</v>
      </c>
      <c r="AP261" s="7" t="s">
        <v>2285</v>
      </c>
      <c r="AQ261" s="134" t="s">
        <v>426</v>
      </c>
      <c r="AR261" s="11"/>
      <c r="AS261" s="10"/>
      <c r="AT261" s="10"/>
      <c r="AU261" s="10"/>
      <c r="AX261" s="63" t="s">
        <v>109</v>
      </c>
      <c r="AZ261" s="141" t="s">
        <v>216</v>
      </c>
      <c r="BA261" s="8"/>
      <c r="BB261" s="31"/>
      <c r="BC261" s="31"/>
      <c r="BD261" s="31"/>
      <c r="BF261" s="7" t="str">
        <f t="shared" si="108"/>
        <v/>
      </c>
      <c r="BG261" s="26"/>
      <c r="BH261" s="6"/>
      <c r="BJ261" s="10"/>
      <c r="BK261" s="10"/>
      <c r="BL261" s="10"/>
      <c r="BN261" s="4" t="str">
        <f t="shared" si="109"/>
        <v/>
      </c>
      <c r="BQ261" s="8"/>
      <c r="BR261" s="31"/>
      <c r="BS261" s="31"/>
      <c r="BT261" s="25" t="str">
        <f t="shared" si="104"/>
        <v/>
      </c>
      <c r="BU261" s="22"/>
    </row>
    <row r="262" spans="1:73" s="4" customFormat="1" ht="126.6" customHeight="1" thickBot="1" x14ac:dyDescent="0.35">
      <c r="A262" s="15" t="s">
        <v>2236</v>
      </c>
      <c r="B262" s="147" t="s">
        <v>2275</v>
      </c>
      <c r="C262" s="651" t="s">
        <v>2276</v>
      </c>
      <c r="D262" s="19" t="s">
        <v>2277</v>
      </c>
      <c r="E262" s="19" t="s">
        <v>2278</v>
      </c>
      <c r="F262" s="15" t="s">
        <v>88</v>
      </c>
      <c r="G262" s="15" t="s">
        <v>2279</v>
      </c>
      <c r="H262" s="141" t="s">
        <v>90</v>
      </c>
      <c r="I262" s="663" t="s">
        <v>2286</v>
      </c>
      <c r="J262" s="147" t="s">
        <v>154</v>
      </c>
      <c r="K262" s="147" t="s">
        <v>159</v>
      </c>
      <c r="L262" s="709" t="s">
        <v>2243</v>
      </c>
      <c r="M262" s="660" t="s">
        <v>209</v>
      </c>
      <c r="N262" s="141" t="s">
        <v>2287</v>
      </c>
      <c r="O262" s="174" t="s">
        <v>2288</v>
      </c>
      <c r="P262" s="138" t="s">
        <v>124</v>
      </c>
      <c r="Q262" s="144" t="s">
        <v>2289</v>
      </c>
      <c r="R262" s="739" t="s">
        <v>100</v>
      </c>
      <c r="S262" s="752" t="s">
        <v>212</v>
      </c>
      <c r="T262" s="159" t="s">
        <v>127</v>
      </c>
      <c r="U262" s="138">
        <v>3</v>
      </c>
      <c r="V262" s="175">
        <v>44210</v>
      </c>
      <c r="W262" s="141" t="str">
        <f t="shared" ref="W262:W284" si="110">IF(U262="","",_xlfn.CONCAT(T262," nº ",U262,", ","de ",TEXT(V262,"dd/mm/aaaa")))</f>
        <v>Termo de Abertura de Processo (TAP) nº 3, de 14/01/2021</v>
      </c>
      <c r="X262" s="277" t="s">
        <v>2290</v>
      </c>
      <c r="Y262" s="63" t="str">
        <f t="shared" si="102"/>
        <v xml:space="preserve">Realização da AIR; Realização da CP; ARR não obrigatória </v>
      </c>
      <c r="Z262" s="63" t="s">
        <v>104</v>
      </c>
      <c r="AA262" s="141"/>
      <c r="AB262" s="189"/>
      <c r="AC262" s="189"/>
      <c r="AD262" s="189"/>
      <c r="AE262" s="207" t="s">
        <v>215</v>
      </c>
      <c r="AF262" s="146"/>
      <c r="AG262" s="261"/>
      <c r="AH262" s="140" t="str">
        <f t="shared" si="107"/>
        <v/>
      </c>
      <c r="AI262" s="7"/>
      <c r="AJ262" s="63" t="s">
        <v>108</v>
      </c>
      <c r="AK262" s="7"/>
      <c r="AL262" s="11"/>
      <c r="AM262" s="10"/>
      <c r="AN262" s="10"/>
      <c r="AO262" s="10"/>
      <c r="AR262" s="11"/>
      <c r="AS262" s="10"/>
      <c r="AT262" s="10"/>
      <c r="AU262" s="10"/>
      <c r="AX262" s="63" t="s">
        <v>109</v>
      </c>
      <c r="AZ262" s="141" t="s">
        <v>216</v>
      </c>
      <c r="BA262" s="8"/>
      <c r="BB262" s="31"/>
      <c r="BC262" s="31"/>
      <c r="BD262" s="31"/>
      <c r="BF262" s="8" t="str">
        <f t="shared" si="108"/>
        <v/>
      </c>
      <c r="BG262" s="26"/>
      <c r="BH262" s="6"/>
      <c r="BJ262" s="10"/>
      <c r="BK262" s="10"/>
      <c r="BL262" s="10"/>
      <c r="BN262" s="4" t="str">
        <f t="shared" si="109"/>
        <v/>
      </c>
      <c r="BQ262" s="8"/>
      <c r="BR262" s="31"/>
      <c r="BS262" s="31"/>
      <c r="BT262" s="25" t="str">
        <f t="shared" ref="BT262:BT302" si="111">IF(BQ262="","",_xlfn.CONCAT(BP262," nº ",BQ262,", de ",TEXT(BR262,"dd/mm/aaaa")))</f>
        <v/>
      </c>
      <c r="BU262" s="22"/>
    </row>
    <row r="263" spans="1:73" s="4" customFormat="1" ht="145.5" customHeight="1" thickBot="1" x14ac:dyDescent="0.35">
      <c r="A263" s="15" t="s">
        <v>2236</v>
      </c>
      <c r="B263" s="147" t="s">
        <v>2275</v>
      </c>
      <c r="C263" s="651" t="s">
        <v>2276</v>
      </c>
      <c r="D263" s="19" t="s">
        <v>2277</v>
      </c>
      <c r="E263" s="19" t="s">
        <v>2278</v>
      </c>
      <c r="F263" s="15" t="s">
        <v>88</v>
      </c>
      <c r="G263" s="15" t="s">
        <v>2279</v>
      </c>
      <c r="H263" s="141" t="s">
        <v>90</v>
      </c>
      <c r="I263" s="663"/>
      <c r="J263" s="147" t="s">
        <v>154</v>
      </c>
      <c r="K263" s="147" t="s">
        <v>159</v>
      </c>
      <c r="L263" s="709" t="s">
        <v>2243</v>
      </c>
      <c r="M263" s="5"/>
      <c r="N263" s="141" t="s">
        <v>2291</v>
      </c>
      <c r="O263" s="309" t="s">
        <v>2292</v>
      </c>
      <c r="P263" s="138" t="s">
        <v>98</v>
      </c>
      <c r="Q263" s="144" t="s">
        <v>2293</v>
      </c>
      <c r="R263" s="738" t="s">
        <v>100</v>
      </c>
      <c r="S263" s="734" t="s">
        <v>457</v>
      </c>
      <c r="T263" s="172"/>
      <c r="U263" s="141"/>
      <c r="V263" s="176"/>
      <c r="W263" s="140" t="str">
        <f t="shared" si="110"/>
        <v/>
      </c>
      <c r="X263" s="150"/>
      <c r="Y263" s="63" t="str">
        <f t="shared" si="102"/>
        <v/>
      </c>
      <c r="Z263" s="141"/>
      <c r="AA263" s="7"/>
      <c r="AE263" s="9"/>
      <c r="AF263" s="8"/>
      <c r="AG263" s="10"/>
      <c r="AH263" s="26" t="str">
        <f t="shared" si="107"/>
        <v/>
      </c>
      <c r="AI263" s="7"/>
      <c r="AJ263" s="7"/>
      <c r="AK263" s="7"/>
      <c r="AL263" s="11"/>
      <c r="AM263" s="10"/>
      <c r="AN263" s="10"/>
      <c r="AO263" s="10"/>
      <c r="AR263" s="11"/>
      <c r="AS263" s="10"/>
      <c r="AT263" s="10"/>
      <c r="AU263" s="10"/>
      <c r="AZ263" s="173"/>
      <c r="BA263" s="8"/>
      <c r="BB263" s="31"/>
      <c r="BC263" s="31"/>
      <c r="BD263" s="31"/>
      <c r="BF263" s="8" t="str">
        <f t="shared" si="108"/>
        <v/>
      </c>
      <c r="BG263" s="26"/>
      <c r="BH263" s="6"/>
      <c r="BJ263" s="10"/>
      <c r="BK263" s="10"/>
      <c r="BL263" s="10"/>
      <c r="BN263" s="4" t="str">
        <f t="shared" si="109"/>
        <v/>
      </c>
      <c r="BQ263" s="8"/>
      <c r="BR263" s="31"/>
      <c r="BS263" s="31"/>
      <c r="BT263" s="25" t="str">
        <f t="shared" si="111"/>
        <v/>
      </c>
      <c r="BU263" s="22"/>
    </row>
    <row r="264" spans="1:73" s="4" customFormat="1" ht="216.6" thickBot="1" x14ac:dyDescent="0.35">
      <c r="A264" s="15" t="s">
        <v>2236</v>
      </c>
      <c r="B264" s="147" t="s">
        <v>2294</v>
      </c>
      <c r="C264" s="651" t="s">
        <v>2295</v>
      </c>
      <c r="D264" s="19" t="s">
        <v>2296</v>
      </c>
      <c r="E264" s="19" t="s">
        <v>2297</v>
      </c>
      <c r="F264" s="15" t="s">
        <v>88</v>
      </c>
      <c r="G264" s="15" t="s">
        <v>2298</v>
      </c>
      <c r="H264" s="141" t="s">
        <v>236</v>
      </c>
      <c r="I264" s="663" t="s">
        <v>2299</v>
      </c>
      <c r="J264" s="147" t="s">
        <v>176</v>
      </c>
      <c r="K264" s="147" t="s">
        <v>179</v>
      </c>
      <c r="L264" s="709" t="s">
        <v>910</v>
      </c>
      <c r="M264" s="694" t="s">
        <v>284</v>
      </c>
      <c r="N264" s="141" t="s">
        <v>2300</v>
      </c>
      <c r="O264" s="177" t="s">
        <v>2301</v>
      </c>
      <c r="P264" s="138" t="s">
        <v>555</v>
      </c>
      <c r="Q264" s="138"/>
      <c r="R264" s="738" t="s">
        <v>555</v>
      </c>
      <c r="S264" s="738" t="s">
        <v>459</v>
      </c>
      <c r="T264" s="159" t="s">
        <v>102</v>
      </c>
      <c r="U264" s="138">
        <v>309</v>
      </c>
      <c r="V264" s="139">
        <v>43446</v>
      </c>
      <c r="W264" s="141" t="str">
        <f t="shared" si="110"/>
        <v>Despacho de Iniciativa (DI) nº 309, de 12/12/2018</v>
      </c>
      <c r="X264" s="277" t="s">
        <v>2302</v>
      </c>
      <c r="Y264" s="63" t="str">
        <f t="shared" si="102"/>
        <v>Fluxo específico de guia</v>
      </c>
      <c r="Z264" s="155"/>
      <c r="AA264" s="7"/>
      <c r="AB264" s="29"/>
      <c r="AC264" s="29"/>
      <c r="AE264" s="34"/>
      <c r="AF264" s="8"/>
      <c r="AG264" s="10"/>
      <c r="AH264" s="26" t="str">
        <f t="shared" si="107"/>
        <v/>
      </c>
      <c r="AI264" s="7"/>
      <c r="AJ264" s="7"/>
      <c r="AK264" s="7"/>
      <c r="AL264" s="11"/>
      <c r="AM264" s="10"/>
      <c r="AN264" s="10"/>
      <c r="AO264" s="10"/>
      <c r="AR264" s="11"/>
      <c r="AS264" s="10"/>
      <c r="AT264" s="10"/>
      <c r="AU264" s="10"/>
      <c r="AX264"/>
      <c r="AZ264" s="34"/>
      <c r="BA264" s="8"/>
      <c r="BB264" s="31"/>
      <c r="BC264" s="31"/>
      <c r="BD264" s="31"/>
      <c r="BF264" s="7" t="str">
        <f t="shared" si="108"/>
        <v/>
      </c>
      <c r="BG264" s="26"/>
      <c r="BH264" s="6"/>
      <c r="BJ264" s="10"/>
      <c r="BK264" s="10"/>
      <c r="BL264" s="10"/>
      <c r="BN264" s="4" t="str">
        <f t="shared" si="109"/>
        <v/>
      </c>
      <c r="BP264" s="8" t="s">
        <v>2303</v>
      </c>
      <c r="BQ264" s="8"/>
      <c r="BR264" s="31">
        <v>44974</v>
      </c>
      <c r="BS264" s="31"/>
      <c r="BT264" s="26" t="s">
        <v>2304</v>
      </c>
      <c r="BU264" s="196" t="s">
        <v>2305</v>
      </c>
    </row>
    <row r="265" spans="1:73" s="4" customFormat="1" ht="216.6" thickBot="1" x14ac:dyDescent="0.35">
      <c r="A265" s="15" t="s">
        <v>2236</v>
      </c>
      <c r="B265" s="147" t="s">
        <v>2294</v>
      </c>
      <c r="C265" s="651" t="s">
        <v>2295</v>
      </c>
      <c r="D265" s="19" t="s">
        <v>2296</v>
      </c>
      <c r="E265" s="19" t="s">
        <v>2297</v>
      </c>
      <c r="F265" s="15" t="s">
        <v>88</v>
      </c>
      <c r="G265" s="15" t="s">
        <v>2298</v>
      </c>
      <c r="H265" s="141" t="s">
        <v>236</v>
      </c>
      <c r="I265" s="663" t="s">
        <v>2306</v>
      </c>
      <c r="J265" s="147" t="s">
        <v>176</v>
      </c>
      <c r="K265" s="147" t="s">
        <v>179</v>
      </c>
      <c r="L265" s="709" t="s">
        <v>910</v>
      </c>
      <c r="M265" s="675" t="s">
        <v>284</v>
      </c>
      <c r="N265" s="141" t="s">
        <v>2307</v>
      </c>
      <c r="O265" s="524" t="s">
        <v>2308</v>
      </c>
      <c r="P265" s="147" t="s">
        <v>124</v>
      </c>
      <c r="Q265" s="171" t="s">
        <v>2309</v>
      </c>
      <c r="R265" s="739" t="s">
        <v>100</v>
      </c>
      <c r="S265" s="752" t="s">
        <v>126</v>
      </c>
      <c r="T265" s="172" t="s">
        <v>127</v>
      </c>
      <c r="U265" s="141">
        <v>82</v>
      </c>
      <c r="V265" s="188">
        <v>44896</v>
      </c>
      <c r="W265" s="140" t="str">
        <f>IF(U265="","",_xlfn.CONCAT(T265," nº ",U265,", ","de ",TEXT(V265,"dd/mm/aaaa")))</f>
        <v>Termo de Abertura de Processo (TAP) nº 82, de 01/12/2022</v>
      </c>
      <c r="X265" s="30" t="s">
        <v>2310</v>
      </c>
      <c r="Y265" s="7" t="str">
        <f t="shared" si="102"/>
        <v xml:space="preserve">Dispensa da AIR; Dispensa da CP; ARR não obrigatória </v>
      </c>
      <c r="Z265" s="186" t="s">
        <v>192</v>
      </c>
      <c r="AA265" s="7" t="s">
        <v>306</v>
      </c>
      <c r="AB265" s="128"/>
      <c r="AC265" s="128"/>
      <c r="AE265" s="525"/>
      <c r="AF265" s="8"/>
      <c r="AG265" s="10"/>
      <c r="AH265" s="26" t="str">
        <f>IF(AG265="","",_xlfn.CONCAT(AF265," ","de ",TEXT(AG265,"dd/mm/aaaa")))</f>
        <v/>
      </c>
      <c r="AI265" s="7"/>
      <c r="AJ265" s="128" t="s">
        <v>108</v>
      </c>
      <c r="AK265" s="128"/>
      <c r="AL265" s="11"/>
      <c r="AM265" s="10"/>
      <c r="AN265" s="10"/>
      <c r="AO265" s="10"/>
      <c r="AR265" s="11"/>
      <c r="AS265" s="10"/>
      <c r="AT265" s="10"/>
      <c r="AU265" s="10"/>
      <c r="AX265" s="129" t="s">
        <v>130</v>
      </c>
      <c r="AY265" s="8" t="s">
        <v>194</v>
      </c>
      <c r="AZ265" s="526"/>
      <c r="BA265" s="8"/>
      <c r="BB265" s="31"/>
      <c r="BC265" s="31"/>
      <c r="BD265" s="31"/>
      <c r="BF265" s="8" t="str">
        <f>IF(BA265="","",_xlfn.CONCAT("Consulta Pública"," nº ",BA265,", de ",TEXT(BB265,"dd/mm/aaaa")))</f>
        <v/>
      </c>
      <c r="BG265" s="26"/>
      <c r="BH265" s="219"/>
      <c r="BJ265" s="10"/>
      <c r="BK265" s="10"/>
      <c r="BL265" s="10"/>
      <c r="BN265" s="4" t="str">
        <f>IF(BI265="","",_xlfn.CONCAT("Consulta Pública"," nº ",BI265,", de ",TEXT(BJ265,"dd/mm/aaaa")))</f>
        <v/>
      </c>
      <c r="BP265" s="8" t="s">
        <v>250</v>
      </c>
      <c r="BQ265" s="8">
        <v>196</v>
      </c>
      <c r="BR265" s="31">
        <v>44890</v>
      </c>
      <c r="BS265" s="31">
        <v>44896</v>
      </c>
      <c r="BT265" s="25" t="str">
        <f>IF(BQ265="","",_xlfn.CONCAT(BP265," nº ",BQ265,", de ",TEXT(BR265,"dd/mm/aaaa")))</f>
        <v>IN nº 196, de 25/11/2022</v>
      </c>
      <c r="BU265" s="196" t="s">
        <v>2311</v>
      </c>
    </row>
    <row r="266" spans="1:73" s="4" customFormat="1" ht="130.19999999999999" thickBot="1" x14ac:dyDescent="0.35">
      <c r="A266" s="15" t="s">
        <v>2236</v>
      </c>
      <c r="B266" s="147" t="s">
        <v>2312</v>
      </c>
      <c r="C266" s="651" t="s">
        <v>2313</v>
      </c>
      <c r="D266" s="19" t="s">
        <v>2314</v>
      </c>
      <c r="E266" s="19" t="s">
        <v>2315</v>
      </c>
      <c r="F266" s="15" t="s">
        <v>205</v>
      </c>
      <c r="G266" s="15" t="s">
        <v>2316</v>
      </c>
      <c r="H266" s="141" t="s">
        <v>451</v>
      </c>
      <c r="I266" s="663" t="s">
        <v>2242</v>
      </c>
      <c r="J266" s="147" t="s">
        <v>154</v>
      </c>
      <c r="K266" s="147" t="s">
        <v>159</v>
      </c>
      <c r="L266" s="697" t="s">
        <v>2243</v>
      </c>
      <c r="M266" s="660" t="s">
        <v>95</v>
      </c>
      <c r="N266" s="141" t="s">
        <v>2317</v>
      </c>
      <c r="O266" s="311" t="s">
        <v>2318</v>
      </c>
      <c r="P266" s="138" t="s">
        <v>555</v>
      </c>
      <c r="Q266" s="151"/>
      <c r="R266" s="738" t="s">
        <v>555</v>
      </c>
      <c r="S266" s="752" t="s">
        <v>457</v>
      </c>
      <c r="T266" s="159"/>
      <c r="U266" s="138"/>
      <c r="V266" s="139"/>
      <c r="W266" s="141"/>
      <c r="X266" s="28"/>
      <c r="Y266" s="63" t="str">
        <f t="shared" si="102"/>
        <v>Fluxo específico de guia</v>
      </c>
      <c r="Z266" s="141"/>
      <c r="AA266" s="141"/>
      <c r="AB266" s="268"/>
      <c r="AC266" s="268"/>
      <c r="AD266" s="189"/>
      <c r="AE266" s="207"/>
      <c r="AF266" s="142"/>
      <c r="AG266" s="143"/>
      <c r="AH266" s="141"/>
      <c r="AI266" s="28"/>
      <c r="AJ266" s="28"/>
      <c r="AK266" s="28"/>
      <c r="AL266" s="142"/>
      <c r="AM266" s="10"/>
      <c r="AN266" s="143"/>
      <c r="AO266" s="142"/>
      <c r="AQ266" s="43"/>
      <c r="AR266" s="11"/>
      <c r="AS266" s="10"/>
      <c r="AT266" s="10"/>
      <c r="AU266" s="10"/>
      <c r="AX266"/>
      <c r="AZ266" s="142"/>
      <c r="BA266" s="8"/>
      <c r="BB266" s="31"/>
      <c r="BC266" s="31"/>
      <c r="BD266" s="31"/>
      <c r="BF266" s="7" t="str">
        <f t="shared" si="108"/>
        <v/>
      </c>
      <c r="BG266" s="26"/>
      <c r="BH266" s="6"/>
      <c r="BJ266" s="10"/>
      <c r="BK266" s="10"/>
      <c r="BL266" s="10"/>
      <c r="BN266" s="4" t="str">
        <f t="shared" si="109"/>
        <v/>
      </c>
      <c r="BQ266" s="8"/>
      <c r="BR266" s="31"/>
      <c r="BS266" s="31"/>
      <c r="BT266" s="25" t="str">
        <f t="shared" si="111"/>
        <v/>
      </c>
      <c r="BU266" s="22"/>
    </row>
    <row r="267" spans="1:73" s="4" customFormat="1" ht="169.2" customHeight="1" thickBot="1" x14ac:dyDescent="0.35">
      <c r="A267" s="15" t="s">
        <v>2236</v>
      </c>
      <c r="B267" s="147" t="s">
        <v>2312</v>
      </c>
      <c r="C267" s="651" t="s">
        <v>2313</v>
      </c>
      <c r="D267" s="19" t="s">
        <v>2314</v>
      </c>
      <c r="E267" s="19" t="s">
        <v>2315</v>
      </c>
      <c r="F267" s="15" t="s">
        <v>205</v>
      </c>
      <c r="G267" s="15"/>
      <c r="H267" s="141" t="s">
        <v>451</v>
      </c>
      <c r="I267" s="663" t="s">
        <v>2242</v>
      </c>
      <c r="J267" s="147" t="s">
        <v>154</v>
      </c>
      <c r="K267" s="147" t="s">
        <v>159</v>
      </c>
      <c r="L267" s="5" t="s">
        <v>160</v>
      </c>
      <c r="M267" s="675" t="s">
        <v>209</v>
      </c>
      <c r="N267" s="141" t="s">
        <v>2319</v>
      </c>
      <c r="O267" s="310" t="s">
        <v>2320</v>
      </c>
      <c r="P267" s="138" t="s">
        <v>555</v>
      </c>
      <c r="Q267" s="204"/>
      <c r="R267" s="739" t="s">
        <v>555</v>
      </c>
      <c r="S267" s="752" t="s">
        <v>457</v>
      </c>
      <c r="T267" s="172"/>
      <c r="U267" s="141"/>
      <c r="V267" s="188"/>
      <c r="W267" s="140" t="str">
        <f>IF(U267="","",_xlfn.CONCAT(T267," nº ",U267,", ","de ",TEXT(V267,"dd/mm/aaaa")))</f>
        <v/>
      </c>
      <c r="X267" s="30"/>
      <c r="Y267" s="63" t="str">
        <f t="shared" si="102"/>
        <v>Fluxo específico de guia</v>
      </c>
      <c r="Z267" s="141"/>
      <c r="AA267" s="141"/>
      <c r="AB267" s="189"/>
      <c r="AC267" s="189"/>
      <c r="AD267" s="189"/>
      <c r="AE267" s="9"/>
      <c r="AF267" s="146"/>
      <c r="AG267" s="188"/>
      <c r="AH267" s="141" t="str">
        <f>IF(AG267="","",_xlfn.CONCAT(AF267," ","de ",TEXT(AG267,"dd/mm/aaaa")))</f>
        <v/>
      </c>
      <c r="AI267" s="30"/>
      <c r="AJ267" s="36"/>
      <c r="AK267" s="36"/>
      <c r="AL267" s="142" t="s">
        <v>2108</v>
      </c>
      <c r="AM267" s="10"/>
      <c r="AN267" s="143">
        <v>43620</v>
      </c>
      <c r="AO267" s="142" t="s">
        <v>99</v>
      </c>
      <c r="AQ267" s="43" t="s">
        <v>2246</v>
      </c>
      <c r="AR267" s="11"/>
      <c r="AS267" s="10"/>
      <c r="AT267" s="10"/>
      <c r="AU267" s="10"/>
      <c r="AX267"/>
      <c r="AZ267" s="142" t="s">
        <v>1778</v>
      </c>
      <c r="BA267" s="8"/>
      <c r="BB267" s="31"/>
      <c r="BC267" s="31"/>
      <c r="BD267" s="31"/>
      <c r="BF267" s="8" t="str">
        <f>IF(BA267="","",_xlfn.CONCAT("Consulta Pública"," nº ",BA267,", de ",TEXT(BB267,"dd/mm/aaaa")))</f>
        <v/>
      </c>
      <c r="BG267" s="26"/>
      <c r="BH267" s="6"/>
      <c r="BJ267" s="10"/>
      <c r="BK267" s="10"/>
      <c r="BL267" s="10"/>
      <c r="BN267" s="4" t="str">
        <f>IF(BI267="","",_xlfn.CONCAT("Consulta Pública"," nº ",BI267,", de ",TEXT(BJ267,"dd/mm/aaaa")))</f>
        <v/>
      </c>
      <c r="BQ267" s="8"/>
      <c r="BR267" s="31"/>
      <c r="BS267" s="31"/>
      <c r="BT267" s="25" t="str">
        <f>IF(BQ267="","",_xlfn.CONCAT(BP267," nº ",BQ267,", de ",TEXT(BR267,"dd/mm/aaaa")))</f>
        <v/>
      </c>
      <c r="BU267" s="22"/>
    </row>
    <row r="268" spans="1:73" s="4" customFormat="1" ht="144" x14ac:dyDescent="0.3">
      <c r="A268" s="15" t="s">
        <v>2236</v>
      </c>
      <c r="B268" s="147" t="s">
        <v>2321</v>
      </c>
      <c r="C268" s="651" t="s">
        <v>2322</v>
      </c>
      <c r="D268" s="19" t="s">
        <v>2323</v>
      </c>
      <c r="E268" s="19" t="s">
        <v>2324</v>
      </c>
      <c r="F268" s="15" t="s">
        <v>1098</v>
      </c>
      <c r="G268" s="15" t="s">
        <v>2325</v>
      </c>
      <c r="H268" s="141" t="s">
        <v>90</v>
      </c>
      <c r="I268" s="662"/>
      <c r="J268" s="147" t="s">
        <v>154</v>
      </c>
      <c r="K268" s="147" t="s">
        <v>159</v>
      </c>
      <c r="L268" s="683" t="s">
        <v>2272</v>
      </c>
      <c r="M268" s="694"/>
      <c r="N268" s="141" t="s">
        <v>2326</v>
      </c>
      <c r="O268" s="438" t="s">
        <v>2327</v>
      </c>
      <c r="P268" s="147" t="s">
        <v>555</v>
      </c>
      <c r="Q268" s="120"/>
      <c r="R268" s="738" t="s">
        <v>555</v>
      </c>
      <c r="S268" s="734" t="s">
        <v>457</v>
      </c>
      <c r="T268" s="20"/>
      <c r="U268" s="7"/>
      <c r="V268" s="52"/>
      <c r="W268" s="26" t="str">
        <f t="shared" si="110"/>
        <v/>
      </c>
      <c r="X268" s="7"/>
      <c r="Y268" s="63" t="str">
        <f t="shared" si="102"/>
        <v>Fluxo específico de guia</v>
      </c>
      <c r="Z268" s="7"/>
      <c r="AA268" s="7"/>
      <c r="AB268" s="29"/>
      <c r="AC268" s="29"/>
      <c r="AE268" s="9"/>
      <c r="AF268" s="8"/>
      <c r="AG268" s="10"/>
      <c r="AH268" s="26" t="str">
        <f t="shared" si="107"/>
        <v/>
      </c>
      <c r="AI268" s="7"/>
      <c r="AJ268" s="7"/>
      <c r="AK268" s="7"/>
      <c r="AL268" s="11"/>
      <c r="AM268" s="10"/>
      <c r="AN268" s="10"/>
      <c r="AO268" s="10"/>
      <c r="AR268" s="11"/>
      <c r="AS268" s="10"/>
      <c r="AT268" s="10"/>
      <c r="AU268" s="10"/>
      <c r="AZ268" s="6"/>
      <c r="BA268" s="8"/>
      <c r="BB268" s="31"/>
      <c r="BC268" s="31"/>
      <c r="BD268" s="31"/>
      <c r="BF268" s="7" t="str">
        <f t="shared" si="108"/>
        <v/>
      </c>
      <c r="BG268" s="26"/>
      <c r="BH268" s="6"/>
      <c r="BJ268" s="10"/>
      <c r="BK268" s="10"/>
      <c r="BL268" s="10"/>
      <c r="BN268" s="4" t="str">
        <f t="shared" si="109"/>
        <v/>
      </c>
      <c r="BQ268" s="8"/>
      <c r="BR268" s="31"/>
      <c r="BS268" s="31"/>
      <c r="BT268" s="25" t="str">
        <f t="shared" si="111"/>
        <v/>
      </c>
      <c r="BU268" s="22"/>
    </row>
    <row r="269" spans="1:73" s="4" customFormat="1" ht="134.25" customHeight="1" x14ac:dyDescent="0.3">
      <c r="A269" s="15" t="s">
        <v>2236</v>
      </c>
      <c r="B269" s="147" t="s">
        <v>2321</v>
      </c>
      <c r="C269" s="651" t="s">
        <v>2322</v>
      </c>
      <c r="D269" s="19" t="s">
        <v>2323</v>
      </c>
      <c r="E269" s="19" t="s">
        <v>2324</v>
      </c>
      <c r="F269" s="15" t="s">
        <v>1098</v>
      </c>
      <c r="G269" s="15" t="s">
        <v>2325</v>
      </c>
      <c r="H269" s="141" t="s">
        <v>90</v>
      </c>
      <c r="I269" s="662"/>
      <c r="J269" s="147" t="s">
        <v>154</v>
      </c>
      <c r="K269" s="147" t="s">
        <v>159</v>
      </c>
      <c r="L269" s="683" t="s">
        <v>2272</v>
      </c>
      <c r="M269" s="675"/>
      <c r="N269" s="141" t="s">
        <v>2328</v>
      </c>
      <c r="O269" s="141" t="s">
        <v>2329</v>
      </c>
      <c r="P269" s="141" t="s">
        <v>555</v>
      </c>
      <c r="Q269" s="122"/>
      <c r="R269" s="739" t="s">
        <v>555</v>
      </c>
      <c r="S269" s="749" t="s">
        <v>457</v>
      </c>
      <c r="T269" s="20"/>
      <c r="U269" s="7"/>
      <c r="V269" s="52"/>
      <c r="W269" s="26" t="str">
        <f>IF(U269="","",_xlfn.CONCAT(T269," nº ",U269,", ","de ",TEXT(V269,"dd/mm/aaaa")))</f>
        <v/>
      </c>
      <c r="X269" s="7"/>
      <c r="Y269" s="63" t="str">
        <f t="shared" si="102"/>
        <v>Fluxo específico de guia</v>
      </c>
      <c r="Z269" s="7"/>
      <c r="AA269" s="7"/>
      <c r="AE269" s="9"/>
      <c r="AF269" s="8"/>
      <c r="AG269" s="10"/>
      <c r="AH269" s="26" t="str">
        <f>IF(AG269="","",_xlfn.CONCAT(AF269," ","de ",TEXT(AG269,"dd/mm/aaaa")))</f>
        <v/>
      </c>
      <c r="AI269" s="7"/>
      <c r="AJ269" s="7"/>
      <c r="AK269" s="7"/>
      <c r="AL269" s="11"/>
      <c r="AM269" s="10"/>
      <c r="AN269" s="10"/>
      <c r="AO269" s="10"/>
      <c r="AR269" s="11"/>
      <c r="AS269" s="10"/>
      <c r="AT269" s="10"/>
      <c r="AU269" s="10"/>
      <c r="AZ269" s="6"/>
      <c r="BA269" s="8"/>
      <c r="BB269" s="31"/>
      <c r="BC269" s="31"/>
      <c r="BD269" s="31"/>
      <c r="BF269" s="8" t="str">
        <f>IF(BA269="","",_xlfn.CONCAT("Consulta Pública"," nº ",BA269,", de ",TEXT(BB269,"dd/mm/aaaa")))</f>
        <v/>
      </c>
      <c r="BG269" s="26"/>
      <c r="BH269" s="6"/>
      <c r="BJ269" s="10"/>
      <c r="BK269" s="10"/>
      <c r="BL269" s="10"/>
      <c r="BN269" s="4" t="str">
        <f>IF(BI269="","",_xlfn.CONCAT("Consulta Pública"," nº ",BI269,", de ",TEXT(BJ269,"dd/mm/aaaa")))</f>
        <v/>
      </c>
      <c r="BQ269" s="8"/>
      <c r="BR269" s="31"/>
      <c r="BS269" s="31"/>
      <c r="BT269" s="25" t="str">
        <f>IF(BQ269="","",_xlfn.CONCAT(BP269," nº ",BQ269,", de ",TEXT(BR269,"dd/mm/aaaa")))</f>
        <v/>
      </c>
      <c r="BU269" s="22"/>
    </row>
    <row r="270" spans="1:73" s="4" customFormat="1" ht="134.25" customHeight="1" x14ac:dyDescent="0.3">
      <c r="A270" s="15" t="s">
        <v>2236</v>
      </c>
      <c r="B270" s="147" t="s">
        <v>2321</v>
      </c>
      <c r="C270" s="651" t="s">
        <v>2322</v>
      </c>
      <c r="D270" s="19" t="s">
        <v>2323</v>
      </c>
      <c r="E270" s="19" t="s">
        <v>2324</v>
      </c>
      <c r="F270" s="15" t="s">
        <v>1098</v>
      </c>
      <c r="G270" s="15" t="s">
        <v>2325</v>
      </c>
      <c r="H270" s="141" t="s">
        <v>90</v>
      </c>
      <c r="I270" s="663" t="s">
        <v>2330</v>
      </c>
      <c r="J270" s="147" t="s">
        <v>154</v>
      </c>
      <c r="K270" s="147" t="s">
        <v>159</v>
      </c>
      <c r="L270" s="683" t="s">
        <v>160</v>
      </c>
      <c r="M270" s="675" t="s">
        <v>95</v>
      </c>
      <c r="N270" s="141" t="s">
        <v>2331</v>
      </c>
      <c r="O270" s="141" t="s">
        <v>2332</v>
      </c>
      <c r="P270" s="141" t="s">
        <v>124</v>
      </c>
      <c r="Q270" s="122" t="s">
        <v>2333</v>
      </c>
      <c r="R270" s="739" t="s">
        <v>100</v>
      </c>
      <c r="S270" s="749" t="s">
        <v>126</v>
      </c>
      <c r="T270" s="20" t="s">
        <v>127</v>
      </c>
      <c r="U270" s="7">
        <v>46</v>
      </c>
      <c r="V270" s="52">
        <v>45139</v>
      </c>
      <c r="W270" s="26" t="str">
        <f>IF(U270="","",_xlfn.CONCAT(T270," nº ",U270,", ","de ",TEXT(V270,"dd/mm/aaaa")))</f>
        <v>Termo de Abertura de Processo (TAP) nº 46, de 01/08/2023</v>
      </c>
      <c r="X270" s="30" t="s">
        <v>2334</v>
      </c>
      <c r="Y270" s="7" t="str">
        <f t="shared" si="102"/>
        <v xml:space="preserve">Dispensa da AIR; Dispensa da CP; ARR não obrigatória </v>
      </c>
      <c r="Z270" s="128" t="s">
        <v>192</v>
      </c>
      <c r="AA270" s="7" t="s">
        <v>525</v>
      </c>
      <c r="AB270" s="128"/>
      <c r="AC270" s="128"/>
      <c r="AD270" s="7" t="s">
        <v>2335</v>
      </c>
      <c r="AE270" s="471"/>
      <c r="AF270" s="8"/>
      <c r="AG270" s="10"/>
      <c r="AH270" s="26" t="str">
        <f>IF(AG270="","",_xlfn.CONCAT(AF270," ","de ",TEXT(AG270,"dd/mm/aaaa")))</f>
        <v/>
      </c>
      <c r="AI270" s="7"/>
      <c r="AJ270" s="128" t="s">
        <v>108</v>
      </c>
      <c r="AK270" s="128"/>
      <c r="AL270" s="11"/>
      <c r="AM270" s="10"/>
      <c r="AN270" s="10"/>
      <c r="AO270" s="10"/>
      <c r="AR270" s="11"/>
      <c r="AS270" s="10"/>
      <c r="AT270" s="10"/>
      <c r="AU270" s="10"/>
      <c r="AX270" s="129" t="s">
        <v>130</v>
      </c>
      <c r="AY270" s="4" t="s">
        <v>194</v>
      </c>
      <c r="AZ270" s="6"/>
      <c r="BA270" s="8"/>
      <c r="BB270" s="31"/>
      <c r="BC270" s="31"/>
      <c r="BD270" s="31"/>
      <c r="BF270" s="8" t="str">
        <f>IF(BA270="","",_xlfn.CONCAT("Consulta Pública"," nº ",BA270,", de ",TEXT(BB270,"dd/mm/aaaa")))</f>
        <v/>
      </c>
      <c r="BG270" s="26"/>
      <c r="BH270" s="219"/>
      <c r="BJ270" s="10"/>
      <c r="BK270" s="10"/>
      <c r="BL270" s="10"/>
      <c r="BN270" s="4" t="str">
        <f>IF(BI270="","",_xlfn.CONCAT("Consulta Pública"," nº ",BI270,", de ",TEXT(BJ270,"dd/mm/aaaa")))</f>
        <v/>
      </c>
      <c r="BP270" s="25" t="s">
        <v>250</v>
      </c>
      <c r="BQ270" s="8">
        <v>270</v>
      </c>
      <c r="BR270" s="31">
        <v>45273</v>
      </c>
      <c r="BS270" s="31">
        <v>45278</v>
      </c>
      <c r="BT270" s="25" t="str">
        <f>IF(BQ270="","",_xlfn.CONCAT(BP270," nº ",BQ270,", de ",TEXT(BR270,"dd/mm/aaaa")))</f>
        <v>IN nº 270, de 13/12/2023</v>
      </c>
      <c r="BU270" s="196" t="s">
        <v>2336</v>
      </c>
    </row>
    <row r="271" spans="1:73" s="4" customFormat="1" ht="134.25" customHeight="1" x14ac:dyDescent="0.3">
      <c r="A271" s="15" t="s">
        <v>2236</v>
      </c>
      <c r="B271" s="147" t="s">
        <v>2321</v>
      </c>
      <c r="C271" s="651" t="s">
        <v>2322</v>
      </c>
      <c r="D271" s="19" t="s">
        <v>2323</v>
      </c>
      <c r="E271" s="19" t="s">
        <v>2324</v>
      </c>
      <c r="F271" s="15" t="s">
        <v>1098</v>
      </c>
      <c r="G271" s="15" t="s">
        <v>2325</v>
      </c>
      <c r="H271" s="141" t="s">
        <v>90</v>
      </c>
      <c r="I271" s="663" t="s">
        <v>2330</v>
      </c>
      <c r="J271" s="147" t="s">
        <v>154</v>
      </c>
      <c r="K271" s="147" t="s">
        <v>159</v>
      </c>
      <c r="L271" s="683" t="s">
        <v>160</v>
      </c>
      <c r="M271" s="675" t="s">
        <v>95</v>
      </c>
      <c r="N271" s="141" t="s">
        <v>2337</v>
      </c>
      <c r="O271" s="141" t="s">
        <v>2338</v>
      </c>
      <c r="P271" s="141" t="s">
        <v>124</v>
      </c>
      <c r="Q271" s="122" t="s">
        <v>2333</v>
      </c>
      <c r="R271" s="739" t="s">
        <v>100</v>
      </c>
      <c r="S271" s="749" t="s">
        <v>126</v>
      </c>
      <c r="T271" s="20" t="s">
        <v>127</v>
      </c>
      <c r="U271" s="7">
        <v>46</v>
      </c>
      <c r="V271" s="52">
        <v>45139</v>
      </c>
      <c r="W271" s="26" t="str">
        <f>IF(U271="","",_xlfn.CONCAT(T271," nº ",U271,", ","de ",TEXT(V271,"dd/mm/aaaa")))</f>
        <v>Termo de Abertura de Processo (TAP) nº 46, de 01/08/2023</v>
      </c>
      <c r="X271" s="30" t="s">
        <v>2334</v>
      </c>
      <c r="Y271" s="7" t="str">
        <f t="shared" si="102"/>
        <v xml:space="preserve">Dispensa da AIR; Dispensa da CP; ARR não obrigatória </v>
      </c>
      <c r="Z271" s="128" t="s">
        <v>192</v>
      </c>
      <c r="AA271" s="7" t="s">
        <v>525</v>
      </c>
      <c r="AB271" s="128"/>
      <c r="AC271" s="128"/>
      <c r="AD271" s="7" t="s">
        <v>2335</v>
      </c>
      <c r="AE271" s="471"/>
      <c r="AF271" s="8"/>
      <c r="AG271" s="10"/>
      <c r="AH271" s="26" t="str">
        <f>IF(AG271="","",_xlfn.CONCAT(AF271," ","de ",TEXT(AG271,"dd/mm/aaaa")))</f>
        <v/>
      </c>
      <c r="AI271" s="7"/>
      <c r="AJ271" s="128" t="s">
        <v>108</v>
      </c>
      <c r="AK271" s="128"/>
      <c r="AL271" s="11"/>
      <c r="AM271" s="10"/>
      <c r="AN271" s="10"/>
      <c r="AO271" s="10"/>
      <c r="AR271" s="11"/>
      <c r="AS271" s="10"/>
      <c r="AT271" s="10"/>
      <c r="AU271" s="10"/>
      <c r="AX271" s="129" t="s">
        <v>130</v>
      </c>
      <c r="AY271" s="4" t="s">
        <v>194</v>
      </c>
      <c r="AZ271" s="6"/>
      <c r="BA271" s="8"/>
      <c r="BB271" s="31"/>
      <c r="BC271" s="31"/>
      <c r="BD271" s="31"/>
      <c r="BF271" s="8" t="str">
        <f>IF(BA271="","",_xlfn.CONCAT("Consulta Pública"," nº ",BA271,", de ",TEXT(BB271,"dd/mm/aaaa")))</f>
        <v/>
      </c>
      <c r="BG271" s="26"/>
      <c r="BH271" s="219"/>
      <c r="BJ271" s="10"/>
      <c r="BK271" s="10"/>
      <c r="BL271" s="10"/>
      <c r="BN271" s="4" t="str">
        <f>IF(BI271="","",_xlfn.CONCAT("Consulta Pública"," nº ",BI271,", de ",TEXT(BJ271,"dd/mm/aaaa")))</f>
        <v/>
      </c>
      <c r="BP271" s="25" t="s">
        <v>139</v>
      </c>
      <c r="BQ271" s="8">
        <v>836</v>
      </c>
      <c r="BR271" s="31">
        <v>45273</v>
      </c>
      <c r="BS271" s="31">
        <v>45278</v>
      </c>
      <c r="BT271" s="25" t="str">
        <f>IF(BQ271="","",_xlfn.CONCAT(BP271," nº ",BQ271,", de ",TEXT(BR271,"dd/mm/aaaa")))</f>
        <v>RDC nº 836, de 13/12/2023</v>
      </c>
      <c r="BU271" s="196" t="s">
        <v>2339</v>
      </c>
    </row>
    <row r="272" spans="1:73" s="4" customFormat="1" ht="134.25" customHeight="1" x14ac:dyDescent="0.3">
      <c r="A272" s="15" t="s">
        <v>2236</v>
      </c>
      <c r="B272" s="147" t="s">
        <v>2321</v>
      </c>
      <c r="C272" s="651" t="s">
        <v>2322</v>
      </c>
      <c r="D272" s="19" t="s">
        <v>2323</v>
      </c>
      <c r="E272" s="19" t="s">
        <v>2324</v>
      </c>
      <c r="F272" s="15" t="s">
        <v>1098</v>
      </c>
      <c r="G272" s="15" t="s">
        <v>2325</v>
      </c>
      <c r="H272" s="141" t="s">
        <v>90</v>
      </c>
      <c r="I272" s="662" t="s">
        <v>2340</v>
      </c>
      <c r="J272" s="147" t="s">
        <v>154</v>
      </c>
      <c r="K272" s="147" t="s">
        <v>159</v>
      </c>
      <c r="L272" s="683" t="s">
        <v>2272</v>
      </c>
      <c r="M272" s="675" t="s">
        <v>238</v>
      </c>
      <c r="N272" s="141" t="s">
        <v>2341</v>
      </c>
      <c r="O272" s="141" t="s">
        <v>4929</v>
      </c>
      <c r="P272" s="141" t="s">
        <v>555</v>
      </c>
      <c r="Q272" s="122"/>
      <c r="R272" s="739" t="s">
        <v>555</v>
      </c>
      <c r="S272" s="749" t="s">
        <v>1206</v>
      </c>
      <c r="T272" s="20" t="s">
        <v>127</v>
      </c>
      <c r="U272" s="7">
        <v>18</v>
      </c>
      <c r="V272" s="52">
        <v>45029</v>
      </c>
      <c r="W272" s="26" t="str">
        <f>IF(U272="","",_xlfn.CONCAT(T272," nº ",U272,", ","de ",TEXT(V272,"dd/mm/aaaa")))</f>
        <v>Termo de Abertura de Processo (TAP) nº 18, de 13/04/2023</v>
      </c>
      <c r="X272" s="30" t="s">
        <v>2342</v>
      </c>
      <c r="Y272" s="7" t="str">
        <f t="shared" si="102"/>
        <v>Fluxo específico de guia</v>
      </c>
      <c r="Z272" s="128"/>
      <c r="AA272" s="7"/>
      <c r="AB272" s="128"/>
      <c r="AC272" s="128"/>
      <c r="AE272" s="471"/>
      <c r="AF272" s="8"/>
      <c r="AG272" s="10"/>
      <c r="AH272" s="26" t="str">
        <f>IF(AG272="","",_xlfn.CONCAT(AF272," ","de ",TEXT(AG272,"dd/mm/aaaa")))</f>
        <v/>
      </c>
      <c r="AI272" s="7"/>
      <c r="AJ272" s="128"/>
      <c r="AK272" s="128"/>
      <c r="AL272" s="11" t="s">
        <v>1592</v>
      </c>
      <c r="AM272" s="31">
        <v>44384</v>
      </c>
      <c r="AN272" s="31">
        <v>44386</v>
      </c>
      <c r="AO272" s="31">
        <v>44445</v>
      </c>
      <c r="AP272" s="26" t="s">
        <v>2343</v>
      </c>
      <c r="AQ272" s="317" t="s">
        <v>2344</v>
      </c>
      <c r="AR272" s="11"/>
      <c r="AS272" s="10"/>
      <c r="AT272" s="10"/>
      <c r="AU272" s="10"/>
      <c r="AX272" s="216"/>
      <c r="AZ272" s="6"/>
      <c r="BA272" s="8"/>
      <c r="BB272" s="31"/>
      <c r="BC272" s="31"/>
      <c r="BD272" s="31"/>
      <c r="BF272" s="8" t="str">
        <f>IF(BA272="","",_xlfn.CONCAT("Consulta Pública"," nº ",BA272,", de ",TEXT(BB272,"dd/mm/aaaa")))</f>
        <v/>
      </c>
      <c r="BG272" s="26"/>
      <c r="BH272" s="219"/>
      <c r="BJ272" s="10"/>
      <c r="BK272" s="10"/>
      <c r="BL272" s="10"/>
      <c r="BN272" s="4" t="str">
        <f>IF(BI272="","",_xlfn.CONCAT("Consulta Pública"," nº ",BI272,", de ",TEXT(BJ272,"dd/mm/aaaa")))</f>
        <v/>
      </c>
      <c r="BP272" s="8" t="s">
        <v>555</v>
      </c>
      <c r="BQ272" s="8">
        <v>70</v>
      </c>
      <c r="BR272" s="31">
        <v>45287</v>
      </c>
      <c r="BS272" s="31"/>
      <c r="BT272" s="25" t="str">
        <f>IF(BQ272="","",_xlfn.CONCAT(BP272," nº ",BQ272,", de ",TEXT(BR272,"dd/mm/aaaa")))</f>
        <v>Guia nº 70, de 27/12/2023</v>
      </c>
      <c r="BU272" s="196" t="s">
        <v>4928</v>
      </c>
    </row>
    <row r="273" spans="1:73" s="4" customFormat="1" ht="259.8" thickBot="1" x14ac:dyDescent="0.35">
      <c r="A273" s="15" t="s">
        <v>2236</v>
      </c>
      <c r="B273" s="147" t="s">
        <v>2345</v>
      </c>
      <c r="C273" s="651" t="s">
        <v>2346</v>
      </c>
      <c r="D273" s="19" t="s">
        <v>2347</v>
      </c>
      <c r="E273" s="19" t="s">
        <v>2348</v>
      </c>
      <c r="F273" s="15" t="s">
        <v>88</v>
      </c>
      <c r="G273" s="15" t="s">
        <v>2349</v>
      </c>
      <c r="H273" s="141" t="s">
        <v>451</v>
      </c>
      <c r="I273" s="662" t="s">
        <v>2350</v>
      </c>
      <c r="J273" s="147" t="s">
        <v>176</v>
      </c>
      <c r="K273" s="147" t="s">
        <v>179</v>
      </c>
      <c r="L273" s="706" t="s">
        <v>910</v>
      </c>
      <c r="M273" s="694"/>
      <c r="N273" s="141" t="s">
        <v>2351</v>
      </c>
      <c r="O273" s="153" t="s">
        <v>2346</v>
      </c>
      <c r="P273" s="147"/>
      <c r="Q273" s="148"/>
      <c r="R273" s="738" t="s">
        <v>555</v>
      </c>
      <c r="S273" s="734" t="s">
        <v>457</v>
      </c>
      <c r="T273" s="20"/>
      <c r="U273" s="7"/>
      <c r="V273" s="52"/>
      <c r="W273" s="26" t="str">
        <f t="shared" si="110"/>
        <v/>
      </c>
      <c r="X273" s="7"/>
      <c r="Y273" s="63" t="str">
        <f t="shared" si="102"/>
        <v>Fluxo específico de guia</v>
      </c>
      <c r="Z273" s="7"/>
      <c r="AA273" s="7"/>
      <c r="AB273" s="29"/>
      <c r="AC273" s="29"/>
      <c r="AE273" s="9"/>
      <c r="AF273" s="8"/>
      <c r="AG273" s="10"/>
      <c r="AH273" s="26" t="str">
        <f t="shared" si="107"/>
        <v/>
      </c>
      <c r="AI273" s="7"/>
      <c r="AJ273" s="7"/>
      <c r="AK273" s="7"/>
      <c r="AL273" s="11"/>
      <c r="AM273" s="10"/>
      <c r="AN273" s="10"/>
      <c r="AO273" s="10"/>
      <c r="AR273" s="11"/>
      <c r="AS273" s="10"/>
      <c r="AT273" s="10"/>
      <c r="AU273" s="10"/>
      <c r="AZ273" s="6"/>
      <c r="BA273" s="8"/>
      <c r="BB273" s="31"/>
      <c r="BC273" s="31"/>
      <c r="BD273" s="31"/>
      <c r="BF273" s="7" t="str">
        <f t="shared" si="108"/>
        <v/>
      </c>
      <c r="BG273" s="26"/>
      <c r="BH273" s="6"/>
      <c r="BJ273" s="10"/>
      <c r="BK273" s="10"/>
      <c r="BL273" s="10"/>
      <c r="BN273" s="4" t="str">
        <f t="shared" si="109"/>
        <v/>
      </c>
      <c r="BQ273" s="8"/>
      <c r="BR273" s="31"/>
      <c r="BS273" s="31"/>
      <c r="BT273" s="25" t="str">
        <f t="shared" si="111"/>
        <v/>
      </c>
      <c r="BU273" s="22"/>
    </row>
    <row r="274" spans="1:73" s="4" customFormat="1" ht="390" customHeight="1" thickBot="1" x14ac:dyDescent="0.35">
      <c r="A274" s="15" t="s">
        <v>2352</v>
      </c>
      <c r="B274" s="147" t="s">
        <v>2353</v>
      </c>
      <c r="C274" s="651" t="s">
        <v>2354</v>
      </c>
      <c r="D274" s="200" t="s">
        <v>2355</v>
      </c>
      <c r="E274" s="19" t="s">
        <v>2356</v>
      </c>
      <c r="F274" s="15" t="s">
        <v>205</v>
      </c>
      <c r="G274" s="15" t="s">
        <v>2357</v>
      </c>
      <c r="H274" s="141" t="s">
        <v>90</v>
      </c>
      <c r="I274" s="663" t="s">
        <v>2358</v>
      </c>
      <c r="J274" s="147" t="s">
        <v>163</v>
      </c>
      <c r="K274" s="147" t="s">
        <v>172</v>
      </c>
      <c r="L274" s="697" t="s">
        <v>2359</v>
      </c>
      <c r="M274" s="660" t="s">
        <v>95</v>
      </c>
      <c r="N274" s="141" t="s">
        <v>2360</v>
      </c>
      <c r="O274" s="151" t="s">
        <v>2361</v>
      </c>
      <c r="P274" s="32" t="s">
        <v>555</v>
      </c>
      <c r="Q274" s="120" t="s">
        <v>99</v>
      </c>
      <c r="R274" s="738" t="s">
        <v>555</v>
      </c>
      <c r="S274" s="738" t="s">
        <v>556</v>
      </c>
      <c r="T274" s="159" t="s">
        <v>279</v>
      </c>
      <c r="U274" s="138">
        <v>1476</v>
      </c>
      <c r="V274" s="139">
        <v>40819</v>
      </c>
      <c r="W274" s="141" t="str">
        <f t="shared" si="110"/>
        <v>Portaria nº 1476, de 03/10/2011</v>
      </c>
      <c r="X274" s="142" t="s">
        <v>280</v>
      </c>
      <c r="Y274" s="63" t="str">
        <f t="shared" si="102"/>
        <v>Fluxo específico de guia</v>
      </c>
      <c r="Z274" s="155"/>
      <c r="AA274" s="7"/>
      <c r="AB274" s="29"/>
      <c r="AC274" s="29"/>
      <c r="AE274" s="142" t="s">
        <v>105</v>
      </c>
      <c r="AF274" s="142" t="s">
        <v>106</v>
      </c>
      <c r="AG274" s="143">
        <v>42823</v>
      </c>
      <c r="AH274" s="141" t="str">
        <f t="shared" si="107"/>
        <v>REMAI de 29/03/2017</v>
      </c>
      <c r="AI274" s="40" t="s">
        <v>2362</v>
      </c>
      <c r="AJ274" s="40"/>
      <c r="AK274" s="40"/>
      <c r="AL274" s="11"/>
      <c r="AM274" s="10"/>
      <c r="AN274" s="10"/>
      <c r="AO274" s="10"/>
      <c r="AR274" s="11"/>
      <c r="AS274" s="10"/>
      <c r="AT274" s="10"/>
      <c r="AU274" s="10"/>
      <c r="AZ274" s="6"/>
      <c r="BA274" s="8"/>
      <c r="BB274" s="31"/>
      <c r="BC274" s="31"/>
      <c r="BD274" s="31"/>
      <c r="BF274" s="7" t="str">
        <f t="shared" si="108"/>
        <v/>
      </c>
      <c r="BG274" s="26"/>
      <c r="BH274" s="6"/>
      <c r="BJ274" s="10"/>
      <c r="BK274" s="10"/>
      <c r="BL274" s="10"/>
      <c r="BN274" s="4" t="str">
        <f t="shared" si="109"/>
        <v/>
      </c>
      <c r="BQ274" s="8"/>
      <c r="BR274" s="31"/>
      <c r="BS274" s="31"/>
      <c r="BT274" s="25" t="str">
        <f t="shared" si="111"/>
        <v/>
      </c>
      <c r="BU274" s="22"/>
    </row>
    <row r="275" spans="1:73" s="4" customFormat="1" ht="346.2" thickBot="1" x14ac:dyDescent="0.35">
      <c r="A275" s="15" t="s">
        <v>2352</v>
      </c>
      <c r="B275" s="147" t="s">
        <v>2363</v>
      </c>
      <c r="C275" s="651" t="s">
        <v>2364</v>
      </c>
      <c r="D275" s="19" t="s">
        <v>2365</v>
      </c>
      <c r="E275" s="19" t="s">
        <v>2366</v>
      </c>
      <c r="F275" s="15" t="s">
        <v>205</v>
      </c>
      <c r="G275" s="15" t="s">
        <v>2367</v>
      </c>
      <c r="H275" s="141" t="s">
        <v>90</v>
      </c>
      <c r="I275" s="663" t="s">
        <v>2368</v>
      </c>
      <c r="J275" s="147" t="s">
        <v>163</v>
      </c>
      <c r="K275" s="147" t="s">
        <v>172</v>
      </c>
      <c r="L275" s="697" t="s">
        <v>2359</v>
      </c>
      <c r="M275" s="694" t="s">
        <v>209</v>
      </c>
      <c r="N275" s="141" t="s">
        <v>2369</v>
      </c>
      <c r="O275" s="147" t="s">
        <v>2364</v>
      </c>
      <c r="P275" s="147" t="s">
        <v>124</v>
      </c>
      <c r="Q275" s="147" t="s">
        <v>2370</v>
      </c>
      <c r="R275" s="738" t="s">
        <v>100</v>
      </c>
      <c r="S275" s="734" t="s">
        <v>212</v>
      </c>
      <c r="T275" s="20" t="s">
        <v>127</v>
      </c>
      <c r="U275" s="7">
        <v>104</v>
      </c>
      <c r="V275" s="52">
        <v>44510</v>
      </c>
      <c r="W275" s="26" t="str">
        <f t="shared" si="110"/>
        <v>Termo de Abertura de Processo (TAP) nº 104, de 10/11/2021</v>
      </c>
      <c r="X275" s="30" t="s">
        <v>2371</v>
      </c>
      <c r="Y275" s="63" t="str">
        <f t="shared" si="102"/>
        <v xml:space="preserve">Realização da AIR; Realização da CP; ARR não obrigatória </v>
      </c>
      <c r="Z275" s="63" t="s">
        <v>104</v>
      </c>
      <c r="AA275" s="7"/>
      <c r="AB275" s="29"/>
      <c r="AC275" s="29"/>
      <c r="AE275" s="9" t="s">
        <v>215</v>
      </c>
      <c r="AF275" s="8"/>
      <c r="AG275" s="10"/>
      <c r="AH275" s="26" t="str">
        <f t="shared" si="107"/>
        <v/>
      </c>
      <c r="AI275" s="7"/>
      <c r="AJ275" s="63" t="s">
        <v>108</v>
      </c>
      <c r="AK275" s="7"/>
      <c r="AL275" s="11"/>
      <c r="AM275" s="10"/>
      <c r="AN275" s="10"/>
      <c r="AO275" s="10"/>
      <c r="AR275" s="11"/>
      <c r="AS275" s="10"/>
      <c r="AT275" s="10"/>
      <c r="AU275" s="10"/>
      <c r="AX275" s="63" t="s">
        <v>109</v>
      </c>
      <c r="AZ275" s="6" t="s">
        <v>216</v>
      </c>
      <c r="BA275" s="8"/>
      <c r="BB275" s="31"/>
      <c r="BC275" s="31"/>
      <c r="BD275" s="31"/>
      <c r="BF275" s="7" t="str">
        <f t="shared" si="108"/>
        <v/>
      </c>
      <c r="BG275" s="26"/>
      <c r="BH275" s="6"/>
      <c r="BJ275" s="10"/>
      <c r="BK275" s="10"/>
      <c r="BL275" s="10"/>
      <c r="BN275" s="4" t="str">
        <f t="shared" si="109"/>
        <v/>
      </c>
      <c r="BQ275" s="8"/>
      <c r="BR275" s="31"/>
      <c r="BS275" s="31"/>
      <c r="BT275" s="25" t="str">
        <f t="shared" si="111"/>
        <v/>
      </c>
      <c r="BU275" s="22"/>
    </row>
    <row r="276" spans="1:73" s="4" customFormat="1" ht="390" customHeight="1" thickBot="1" x14ac:dyDescent="0.35">
      <c r="A276" s="15" t="s">
        <v>2352</v>
      </c>
      <c r="B276" s="147" t="s">
        <v>2372</v>
      </c>
      <c r="C276" s="651" t="s">
        <v>2373</v>
      </c>
      <c r="D276" s="441" t="s">
        <v>2374</v>
      </c>
      <c r="E276" s="19" t="s">
        <v>2375</v>
      </c>
      <c r="F276" s="15" t="s">
        <v>205</v>
      </c>
      <c r="G276" s="15" t="s">
        <v>2376</v>
      </c>
      <c r="H276" s="141" t="s">
        <v>90</v>
      </c>
      <c r="I276" s="663" t="s">
        <v>2377</v>
      </c>
      <c r="J276" s="147" t="s">
        <v>163</v>
      </c>
      <c r="K276" s="147" t="s">
        <v>172</v>
      </c>
      <c r="L276" s="694" t="s">
        <v>2378</v>
      </c>
      <c r="M276" s="660" t="s">
        <v>209</v>
      </c>
      <c r="N276" s="141" t="s">
        <v>2379</v>
      </c>
      <c r="O276" s="45" t="s">
        <v>2380</v>
      </c>
      <c r="P276" s="147" t="s">
        <v>555</v>
      </c>
      <c r="Q276" s="148"/>
      <c r="R276" s="738" t="s">
        <v>555</v>
      </c>
      <c r="S276" s="738" t="s">
        <v>556</v>
      </c>
      <c r="T276" s="159" t="s">
        <v>102</v>
      </c>
      <c r="U276" s="264">
        <v>73</v>
      </c>
      <c r="V276" s="265">
        <v>41925</v>
      </c>
      <c r="W276" s="140" t="str">
        <f t="shared" si="110"/>
        <v>Despacho de Iniciativa (DI) nº 73, de 13/10/2014</v>
      </c>
      <c r="X276" s="141" t="s">
        <v>2381</v>
      </c>
      <c r="Y276" s="63" t="str">
        <f t="shared" si="102"/>
        <v>Fluxo específico de guia</v>
      </c>
      <c r="Z276" s="63"/>
      <c r="AA276" s="141"/>
      <c r="AB276" s="268"/>
      <c r="AC276" s="268"/>
      <c r="AD276" s="189"/>
      <c r="AE276" s="207"/>
      <c r="AF276" s="146"/>
      <c r="AG276" s="261"/>
      <c r="AH276" s="26" t="str">
        <f t="shared" si="107"/>
        <v/>
      </c>
      <c r="AI276" s="7"/>
      <c r="AJ276" s="63"/>
      <c r="AK276" s="7"/>
      <c r="AL276" s="205" t="s">
        <v>2108</v>
      </c>
      <c r="AM276" s="261"/>
      <c r="AN276" s="278">
        <v>43426</v>
      </c>
      <c r="AO276" s="279">
        <v>43426</v>
      </c>
      <c r="AP276" s="141" t="s">
        <v>2382</v>
      </c>
      <c r="AQ276" s="30" t="s">
        <v>2246</v>
      </c>
      <c r="AR276" s="11"/>
      <c r="AS276" s="10"/>
      <c r="AT276" s="10"/>
      <c r="AU276" s="10"/>
      <c r="AX276" s="63"/>
      <c r="AZ276" s="141"/>
      <c r="BA276" s="8"/>
      <c r="BB276" s="31"/>
      <c r="BC276" s="31"/>
      <c r="BD276" s="31"/>
      <c r="BF276" s="7" t="str">
        <f t="shared" si="108"/>
        <v/>
      </c>
      <c r="BG276" s="26"/>
      <c r="BH276" s="6"/>
      <c r="BJ276" s="10"/>
      <c r="BK276" s="10"/>
      <c r="BL276" s="10"/>
      <c r="BN276" s="4" t="str">
        <f t="shared" si="109"/>
        <v/>
      </c>
      <c r="BQ276" s="8"/>
      <c r="BR276" s="31"/>
      <c r="BS276" s="31"/>
      <c r="BT276" s="25" t="str">
        <f t="shared" si="111"/>
        <v/>
      </c>
      <c r="BU276" s="22"/>
    </row>
    <row r="277" spans="1:73" s="4" customFormat="1" ht="390" customHeight="1" thickBot="1" x14ac:dyDescent="0.35">
      <c r="A277" s="15" t="s">
        <v>2383</v>
      </c>
      <c r="B277" s="147" t="s">
        <v>2384</v>
      </c>
      <c r="C277" s="651" t="s">
        <v>2385</v>
      </c>
      <c r="D277" s="19" t="s">
        <v>2386</v>
      </c>
      <c r="E277" s="19" t="s">
        <v>2387</v>
      </c>
      <c r="F277" s="15" t="s">
        <v>116</v>
      </c>
      <c r="G277" s="15" t="s">
        <v>2388</v>
      </c>
      <c r="H277" s="141" t="s">
        <v>90</v>
      </c>
      <c r="I277" s="663" t="s">
        <v>2389</v>
      </c>
      <c r="J277" s="147" t="s">
        <v>163</v>
      </c>
      <c r="K277" s="147" t="s">
        <v>172</v>
      </c>
      <c r="L277" s="694" t="s">
        <v>2390</v>
      </c>
      <c r="M277" s="694" t="s">
        <v>209</v>
      </c>
      <c r="N277" s="141" t="s">
        <v>2391</v>
      </c>
      <c r="O277" s="147" t="s">
        <v>2392</v>
      </c>
      <c r="P277" s="147" t="s">
        <v>98</v>
      </c>
      <c r="Q277" s="148"/>
      <c r="R277" s="738" t="s">
        <v>100</v>
      </c>
      <c r="S277" s="734" t="s">
        <v>212</v>
      </c>
      <c r="T277" s="20" t="s">
        <v>127</v>
      </c>
      <c r="U277" s="7">
        <v>103</v>
      </c>
      <c r="V277" s="52">
        <v>44508</v>
      </c>
      <c r="W277" s="26" t="str">
        <f t="shared" si="110"/>
        <v>Termo de Abertura de Processo (TAP) nº 103, de 08/11/2021</v>
      </c>
      <c r="X277" s="30" t="s">
        <v>2393</v>
      </c>
      <c r="Y277" s="63" t="str">
        <f t="shared" si="102"/>
        <v xml:space="preserve">Realização da AIR; Realização da CP; ARR não obrigatória </v>
      </c>
      <c r="Z277" s="63" t="s">
        <v>104</v>
      </c>
      <c r="AA277" s="7"/>
      <c r="AB277" s="29"/>
      <c r="AC277" s="29"/>
      <c r="AE277" s="9" t="s">
        <v>215</v>
      </c>
      <c r="AF277" s="8"/>
      <c r="AG277" s="10"/>
      <c r="AH277" s="26" t="str">
        <f t="shared" si="107"/>
        <v/>
      </c>
      <c r="AI277" s="7"/>
      <c r="AJ277" s="63" t="s">
        <v>108</v>
      </c>
      <c r="AK277" s="7"/>
      <c r="AL277" s="11"/>
      <c r="AM277" s="10"/>
      <c r="AN277" s="10"/>
      <c r="AO277" s="10"/>
      <c r="AR277" s="11"/>
      <c r="AS277" s="10"/>
      <c r="AT277" s="10"/>
      <c r="AU277" s="10"/>
      <c r="AX277" s="63" t="s">
        <v>109</v>
      </c>
      <c r="AZ277" s="6" t="s">
        <v>216</v>
      </c>
      <c r="BA277" s="8"/>
      <c r="BB277" s="31"/>
      <c r="BC277" s="31"/>
      <c r="BD277" s="31"/>
      <c r="BF277" s="7" t="str">
        <f t="shared" si="108"/>
        <v/>
      </c>
      <c r="BG277" s="26"/>
      <c r="BH277" s="6"/>
      <c r="BJ277" s="10"/>
      <c r="BK277" s="10"/>
      <c r="BL277" s="10"/>
      <c r="BN277" s="4" t="str">
        <f t="shared" si="109"/>
        <v/>
      </c>
      <c r="BQ277" s="8"/>
      <c r="BR277" s="31"/>
      <c r="BS277" s="31"/>
      <c r="BT277" s="25" t="str">
        <f t="shared" si="111"/>
        <v/>
      </c>
      <c r="BU277" s="22"/>
    </row>
    <row r="278" spans="1:73" s="4" customFormat="1" ht="390" customHeight="1" thickBot="1" x14ac:dyDescent="0.35">
      <c r="A278" s="15" t="s">
        <v>2383</v>
      </c>
      <c r="B278" s="147" t="s">
        <v>2394</v>
      </c>
      <c r="C278" s="651" t="s">
        <v>2395</v>
      </c>
      <c r="D278" s="19" t="s">
        <v>2396</v>
      </c>
      <c r="E278" s="19" t="s">
        <v>2397</v>
      </c>
      <c r="F278" s="15" t="s">
        <v>205</v>
      </c>
      <c r="G278" s="15" t="s">
        <v>89</v>
      </c>
      <c r="H278" s="141" t="s">
        <v>90</v>
      </c>
      <c r="I278" s="663" t="s">
        <v>2398</v>
      </c>
      <c r="J278" s="147" t="s">
        <v>163</v>
      </c>
      <c r="K278" s="147" t="s">
        <v>172</v>
      </c>
      <c r="L278" s="694" t="s">
        <v>2399</v>
      </c>
      <c r="M278" s="660" t="s">
        <v>209</v>
      </c>
      <c r="N278" s="141" t="s">
        <v>2400</v>
      </c>
      <c r="O278" s="45" t="s">
        <v>2401</v>
      </c>
      <c r="P278" s="147" t="s">
        <v>98</v>
      </c>
      <c r="Q278" s="148"/>
      <c r="R278" s="738" t="s">
        <v>100</v>
      </c>
      <c r="S278" s="752" t="s">
        <v>212</v>
      </c>
      <c r="T278" s="159" t="s">
        <v>102</v>
      </c>
      <c r="U278" s="264">
        <v>56</v>
      </c>
      <c r="V278" s="265">
        <v>42948</v>
      </c>
      <c r="W278" s="141" t="str">
        <f t="shared" si="110"/>
        <v>Despacho de Iniciativa (DI) nº 56, de 01/08/2017</v>
      </c>
      <c r="X278" s="141" t="s">
        <v>2402</v>
      </c>
      <c r="Y278" s="63" t="str">
        <f t="shared" si="102"/>
        <v xml:space="preserve">Realização da AIR; Realização da CP; ARR não obrigatória </v>
      </c>
      <c r="Z278" s="63" t="s">
        <v>104</v>
      </c>
      <c r="AA278" s="7"/>
      <c r="AB278" s="29"/>
      <c r="AC278" s="29"/>
      <c r="AE278" s="9" t="s">
        <v>215</v>
      </c>
      <c r="AF278" s="8"/>
      <c r="AG278" s="10"/>
      <c r="AH278" s="26" t="str">
        <f t="shared" si="107"/>
        <v/>
      </c>
      <c r="AI278" s="7"/>
      <c r="AJ278" s="63" t="s">
        <v>108</v>
      </c>
      <c r="AK278" s="7"/>
      <c r="AL278" s="11"/>
      <c r="AM278" s="10"/>
      <c r="AN278" s="10"/>
      <c r="AO278" s="10"/>
      <c r="AR278" s="11"/>
      <c r="AS278" s="10"/>
      <c r="AT278" s="10"/>
      <c r="AU278" s="10"/>
      <c r="AX278" s="63" t="s">
        <v>109</v>
      </c>
      <c r="AZ278" s="141" t="s">
        <v>216</v>
      </c>
      <c r="BA278" s="8"/>
      <c r="BB278" s="31"/>
      <c r="BC278" s="31"/>
      <c r="BD278" s="31"/>
      <c r="BF278" s="7" t="str">
        <f t="shared" si="108"/>
        <v/>
      </c>
      <c r="BG278" s="26"/>
      <c r="BH278" s="6"/>
      <c r="BJ278" s="10"/>
      <c r="BK278" s="10"/>
      <c r="BL278" s="10"/>
      <c r="BN278" s="4" t="str">
        <f t="shared" si="109"/>
        <v/>
      </c>
      <c r="BQ278" s="8"/>
      <c r="BR278" s="31"/>
      <c r="BS278" s="31"/>
      <c r="BT278" s="25" t="str">
        <f t="shared" si="111"/>
        <v/>
      </c>
      <c r="BU278" s="22"/>
    </row>
    <row r="279" spans="1:73" s="4" customFormat="1" ht="390" customHeight="1" thickBot="1" x14ac:dyDescent="0.35">
      <c r="A279" s="15" t="s">
        <v>2383</v>
      </c>
      <c r="B279" s="147" t="s">
        <v>2394</v>
      </c>
      <c r="C279" s="651" t="s">
        <v>2395</v>
      </c>
      <c r="D279" s="19" t="s">
        <v>2396</v>
      </c>
      <c r="E279" s="19" t="s">
        <v>2397</v>
      </c>
      <c r="F279" s="15" t="s">
        <v>205</v>
      </c>
      <c r="G279" s="15" t="s">
        <v>89</v>
      </c>
      <c r="H279" s="141" t="s">
        <v>90</v>
      </c>
      <c r="I279" s="663" t="s">
        <v>2398</v>
      </c>
      <c r="J279" s="147" t="s">
        <v>163</v>
      </c>
      <c r="K279" s="147" t="s">
        <v>172</v>
      </c>
      <c r="L279" s="694" t="s">
        <v>2399</v>
      </c>
      <c r="M279" s="660" t="s">
        <v>209</v>
      </c>
      <c r="N279" s="141" t="s">
        <v>2403</v>
      </c>
      <c r="O279" s="280" t="s">
        <v>2404</v>
      </c>
      <c r="P279" s="141" t="s">
        <v>98</v>
      </c>
      <c r="Q279" s="171"/>
      <c r="R279" s="739" t="s">
        <v>100</v>
      </c>
      <c r="S279" s="752" t="s">
        <v>212</v>
      </c>
      <c r="T279" s="159" t="s">
        <v>102</v>
      </c>
      <c r="U279" s="264">
        <v>56</v>
      </c>
      <c r="V279" s="265">
        <v>42948</v>
      </c>
      <c r="W279" s="140" t="str">
        <f t="shared" si="110"/>
        <v>Despacho de Iniciativa (DI) nº 56, de 01/08/2017</v>
      </c>
      <c r="X279" s="141" t="s">
        <v>2402</v>
      </c>
      <c r="Y279" s="63" t="str">
        <f t="shared" si="102"/>
        <v xml:space="preserve">Realização da AIR; Realização da CP; ARR não obrigatória </v>
      </c>
      <c r="Z279" s="63" t="s">
        <v>104</v>
      </c>
      <c r="AA279" s="141"/>
      <c r="AB279" s="189"/>
      <c r="AC279" s="189"/>
      <c r="AD279" s="189"/>
      <c r="AE279" s="207" t="s">
        <v>215</v>
      </c>
      <c r="AF279" s="146"/>
      <c r="AG279" s="261"/>
      <c r="AH279" s="26" t="str">
        <f t="shared" si="107"/>
        <v/>
      </c>
      <c r="AI279" s="7"/>
      <c r="AJ279" s="63" t="s">
        <v>108</v>
      </c>
      <c r="AK279" s="7"/>
      <c r="AL279" s="11"/>
      <c r="AM279" s="10"/>
      <c r="AN279" s="10"/>
      <c r="AO279" s="10"/>
      <c r="AR279" s="11"/>
      <c r="AS279" s="10"/>
      <c r="AT279" s="10"/>
      <c r="AU279" s="10"/>
      <c r="AX279" s="63" t="s">
        <v>109</v>
      </c>
      <c r="AZ279" s="141" t="s">
        <v>216</v>
      </c>
      <c r="BA279" s="8"/>
      <c r="BB279" s="31"/>
      <c r="BC279" s="31"/>
      <c r="BD279" s="31"/>
      <c r="BF279" s="8" t="str">
        <f t="shared" si="108"/>
        <v/>
      </c>
      <c r="BG279" s="26"/>
      <c r="BH279" s="6"/>
      <c r="BJ279" s="10"/>
      <c r="BK279" s="10"/>
      <c r="BL279" s="10"/>
      <c r="BN279" s="4" t="str">
        <f t="shared" si="109"/>
        <v/>
      </c>
      <c r="BQ279" s="8"/>
      <c r="BR279" s="31"/>
      <c r="BS279" s="31"/>
      <c r="BT279" s="25" t="str">
        <f t="shared" si="111"/>
        <v/>
      </c>
      <c r="BU279" s="22"/>
    </row>
    <row r="280" spans="1:73" s="4" customFormat="1" ht="390" customHeight="1" thickBot="1" x14ac:dyDescent="0.35">
      <c r="A280" s="15" t="s">
        <v>2383</v>
      </c>
      <c r="B280" s="147" t="s">
        <v>2405</v>
      </c>
      <c r="C280" s="651" t="s">
        <v>2406</v>
      </c>
      <c r="D280" s="19" t="s">
        <v>2407</v>
      </c>
      <c r="E280" s="19" t="s">
        <v>2408</v>
      </c>
      <c r="F280" s="15" t="s">
        <v>116</v>
      </c>
      <c r="G280" s="15" t="s">
        <v>2409</v>
      </c>
      <c r="H280" s="141" t="s">
        <v>90</v>
      </c>
      <c r="I280" s="663" t="s">
        <v>2410</v>
      </c>
      <c r="J280" s="147" t="s">
        <v>163</v>
      </c>
      <c r="K280" s="147" t="s">
        <v>172</v>
      </c>
      <c r="L280" s="697" t="s">
        <v>173</v>
      </c>
      <c r="M280" s="697" t="s">
        <v>95</v>
      </c>
      <c r="N280" s="141" t="s">
        <v>2411</v>
      </c>
      <c r="O280" s="151" t="s">
        <v>2412</v>
      </c>
      <c r="P280" s="138" t="s">
        <v>1347</v>
      </c>
      <c r="Q280" s="138" t="s">
        <v>2413</v>
      </c>
      <c r="R280" s="738" t="s">
        <v>100</v>
      </c>
      <c r="S280" s="752" t="s">
        <v>262</v>
      </c>
      <c r="T280" s="159" t="s">
        <v>127</v>
      </c>
      <c r="U280" s="138">
        <v>61</v>
      </c>
      <c r="V280" s="139">
        <v>43980</v>
      </c>
      <c r="W280" s="7" t="str">
        <f t="shared" si="110"/>
        <v>Termo de Abertura de Processo (TAP) nº 61, de 29/05/2020</v>
      </c>
      <c r="X280" s="178" t="s">
        <v>2414</v>
      </c>
      <c r="Y280" s="63" t="str">
        <f t="shared" si="102"/>
        <v xml:space="preserve">Realização da AIR; Realização da CP; ARR não obrigatória </v>
      </c>
      <c r="Z280" s="63" t="s">
        <v>104</v>
      </c>
      <c r="AA280" s="7"/>
      <c r="AB280" s="29"/>
      <c r="AC280" s="29"/>
      <c r="AE280" s="142" t="s">
        <v>105</v>
      </c>
      <c r="AF280" s="142" t="s">
        <v>436</v>
      </c>
      <c r="AG280" s="143">
        <v>44044</v>
      </c>
      <c r="AH280" s="141" t="str">
        <f t="shared" si="107"/>
        <v>Relatório de AIR de 01/08/2020</v>
      </c>
      <c r="AI280" s="41" t="s">
        <v>2415</v>
      </c>
      <c r="AJ280" s="63" t="s">
        <v>108</v>
      </c>
      <c r="AK280" s="41"/>
      <c r="AL280" s="11"/>
      <c r="AM280" s="10"/>
      <c r="AN280" s="10"/>
      <c r="AO280" s="10"/>
      <c r="AR280" s="11"/>
      <c r="AS280" s="10"/>
      <c r="AT280" s="10"/>
      <c r="AU280" s="10"/>
      <c r="AX280" s="63" t="s">
        <v>109</v>
      </c>
      <c r="AZ280" s="142" t="s">
        <v>110</v>
      </c>
      <c r="BA280" s="144">
        <v>911</v>
      </c>
      <c r="BB280" s="145">
        <v>44070</v>
      </c>
      <c r="BC280" s="145">
        <v>44083</v>
      </c>
      <c r="BD280" s="145">
        <v>44172</v>
      </c>
      <c r="BF280" s="141" t="str">
        <f t="shared" si="108"/>
        <v>Consulta Pública nº 911, de 27/08/2020</v>
      </c>
      <c r="BG280" s="44" t="s">
        <v>2416</v>
      </c>
      <c r="BH280" s="6"/>
      <c r="BJ280" s="10"/>
      <c r="BK280" s="10"/>
      <c r="BL280" s="10"/>
      <c r="BN280" s="4" t="str">
        <f t="shared" si="109"/>
        <v/>
      </c>
      <c r="BQ280" s="8"/>
      <c r="BR280" s="31"/>
      <c r="BS280" s="31"/>
      <c r="BT280" s="25" t="str">
        <f t="shared" si="111"/>
        <v/>
      </c>
      <c r="BU280" s="22"/>
    </row>
    <row r="281" spans="1:73" s="4" customFormat="1" ht="390" customHeight="1" thickBot="1" x14ac:dyDescent="0.35">
      <c r="A281" s="15" t="s">
        <v>2383</v>
      </c>
      <c r="B281" s="147" t="s">
        <v>2417</v>
      </c>
      <c r="C281" s="651" t="s">
        <v>2418</v>
      </c>
      <c r="D281" s="552" t="s">
        <v>2419</v>
      </c>
      <c r="E281" s="545" t="s">
        <v>2420</v>
      </c>
      <c r="F281" s="15" t="s">
        <v>116</v>
      </c>
      <c r="G281" s="15" t="s">
        <v>2421</v>
      </c>
      <c r="H281" s="141" t="s">
        <v>90</v>
      </c>
      <c r="I281" s="663" t="s">
        <v>2422</v>
      </c>
      <c r="J281" s="147" t="s">
        <v>163</v>
      </c>
      <c r="K281" s="147" t="s">
        <v>172</v>
      </c>
      <c r="L281" s="710" t="s">
        <v>2390</v>
      </c>
      <c r="M281" s="660" t="s">
        <v>209</v>
      </c>
      <c r="N281" s="141" t="s">
        <v>2423</v>
      </c>
      <c r="O281" s="153" t="s">
        <v>2424</v>
      </c>
      <c r="P281" s="147" t="s">
        <v>124</v>
      </c>
      <c r="Q281" s="149" t="s">
        <v>2425</v>
      </c>
      <c r="R281" s="738" t="s">
        <v>100</v>
      </c>
      <c r="S281" s="752" t="s">
        <v>212</v>
      </c>
      <c r="T281" s="20" t="s">
        <v>127</v>
      </c>
      <c r="U281" s="7">
        <v>98</v>
      </c>
      <c r="V281" s="52">
        <v>44475</v>
      </c>
      <c r="W281" s="26" t="str">
        <f t="shared" si="110"/>
        <v>Termo de Abertura de Processo (TAP) nº 98, de 06/10/2021</v>
      </c>
      <c r="X281" s="307" t="s">
        <v>2426</v>
      </c>
      <c r="Y281" s="63" t="str">
        <f t="shared" si="102"/>
        <v xml:space="preserve">Realização da AIR; Realização da CP; ARR não obrigatória </v>
      </c>
      <c r="Z281" s="63" t="s">
        <v>104</v>
      </c>
      <c r="AA281" s="7"/>
      <c r="AB281" s="29"/>
      <c r="AC281" s="29"/>
      <c r="AE281" s="9" t="s">
        <v>215</v>
      </c>
      <c r="AF281" s="8"/>
      <c r="AG281" s="10"/>
      <c r="AH281" s="26" t="str">
        <f t="shared" si="107"/>
        <v/>
      </c>
      <c r="AI281" s="7"/>
      <c r="AJ281" s="63" t="s">
        <v>108</v>
      </c>
      <c r="AK281" s="7"/>
      <c r="AL281" s="11"/>
      <c r="AM281" s="10"/>
      <c r="AN281" s="10"/>
      <c r="AO281" s="10"/>
      <c r="AR281" s="11"/>
      <c r="AS281" s="10"/>
      <c r="AT281" s="10"/>
      <c r="AU281" s="10"/>
      <c r="AX281" s="63" t="s">
        <v>109</v>
      </c>
      <c r="AZ281" s="6" t="s">
        <v>216</v>
      </c>
      <c r="BA281" s="8"/>
      <c r="BB281" s="31"/>
      <c r="BC281" s="31"/>
      <c r="BD281" s="31"/>
      <c r="BF281" s="7" t="str">
        <f t="shared" si="108"/>
        <v/>
      </c>
      <c r="BG281" s="26"/>
      <c r="BH281" s="6"/>
      <c r="BJ281" s="10"/>
      <c r="BK281" s="10"/>
      <c r="BL281" s="10"/>
      <c r="BN281" s="4" t="str">
        <f t="shared" si="109"/>
        <v/>
      </c>
      <c r="BQ281" s="8"/>
      <c r="BR281" s="31"/>
      <c r="BS281" s="31"/>
      <c r="BT281" s="25" t="str">
        <f t="shared" si="111"/>
        <v/>
      </c>
      <c r="BU281" s="22"/>
    </row>
    <row r="282" spans="1:73" s="4" customFormat="1" ht="99" customHeight="1" thickBot="1" x14ac:dyDescent="0.35">
      <c r="A282" s="15" t="s">
        <v>2383</v>
      </c>
      <c r="B282" s="147" t="s">
        <v>2427</v>
      </c>
      <c r="C282" s="651" t="s">
        <v>2428</v>
      </c>
      <c r="D282" s="19" t="s">
        <v>2429</v>
      </c>
      <c r="E282" s="19" t="s">
        <v>2430</v>
      </c>
      <c r="F282" s="15" t="s">
        <v>116</v>
      </c>
      <c r="G282" s="15" t="s">
        <v>2431</v>
      </c>
      <c r="H282" s="141" t="s">
        <v>90</v>
      </c>
      <c r="I282" s="663" t="s">
        <v>2130</v>
      </c>
      <c r="J282" s="147" t="s">
        <v>163</v>
      </c>
      <c r="K282" s="269" t="s">
        <v>172</v>
      </c>
      <c r="L282" s="314" t="s">
        <v>2390</v>
      </c>
      <c r="M282" s="693" t="s">
        <v>258</v>
      </c>
      <c r="N282" s="159" t="s">
        <v>2432</v>
      </c>
      <c r="O282" s="180" t="s">
        <v>2433</v>
      </c>
      <c r="P282" s="138" t="s">
        <v>1347</v>
      </c>
      <c r="Q282" s="138" t="s">
        <v>2434</v>
      </c>
      <c r="R282" s="739" t="s">
        <v>100</v>
      </c>
      <c r="S282" s="752" t="s">
        <v>262</v>
      </c>
      <c r="T282" s="159" t="s">
        <v>102</v>
      </c>
      <c r="U282" s="151">
        <v>80</v>
      </c>
      <c r="V282" s="183">
        <v>41971</v>
      </c>
      <c r="W282" s="182" t="str">
        <f t="shared" si="110"/>
        <v>Despacho de Iniciativa (DI) nº 80, de 28/11/2014</v>
      </c>
      <c r="X282" s="252" t="s">
        <v>2134</v>
      </c>
      <c r="Y282" s="63" t="str">
        <f t="shared" si="102"/>
        <v xml:space="preserve">Realização da AIR; Realização da CP; ARR não obrigatória </v>
      </c>
      <c r="Z282" s="63" t="s">
        <v>104</v>
      </c>
      <c r="AA282" s="141"/>
      <c r="AB282" s="189"/>
      <c r="AC282" s="189"/>
      <c r="AD282" s="189"/>
      <c r="AE282" s="142" t="s">
        <v>105</v>
      </c>
      <c r="AF282" s="142" t="s">
        <v>106</v>
      </c>
      <c r="AG282" s="185">
        <v>42416</v>
      </c>
      <c r="AH282" s="151" t="str">
        <f t="shared" si="107"/>
        <v>REMAI de 16/02/2016</v>
      </c>
      <c r="AI282" s="115" t="s">
        <v>2135</v>
      </c>
      <c r="AJ282" s="63" t="s">
        <v>108</v>
      </c>
      <c r="AK282" s="115"/>
      <c r="AL282" s="151" t="s">
        <v>2108</v>
      </c>
      <c r="AM282" s="184"/>
      <c r="AN282" s="183">
        <v>43516</v>
      </c>
      <c r="AO282" s="183">
        <v>43516</v>
      </c>
      <c r="AP282" s="23"/>
      <c r="AQ282" s="48" t="s">
        <v>2435</v>
      </c>
      <c r="AR282" s="11"/>
      <c r="AS282" s="10"/>
      <c r="AT282" s="10"/>
      <c r="AU282" s="10"/>
      <c r="AX282" s="63" t="s">
        <v>109</v>
      </c>
      <c r="AZ282" s="142" t="s">
        <v>110</v>
      </c>
      <c r="BA282" s="281">
        <v>585</v>
      </c>
      <c r="BB282" s="279">
        <v>43454</v>
      </c>
      <c r="BC282" s="279">
        <v>43108</v>
      </c>
      <c r="BD282" s="279">
        <v>43595</v>
      </c>
      <c r="BE282" s="189"/>
      <c r="BF282" s="141" t="str">
        <f t="shared" si="108"/>
        <v>Consulta Pública nº 585, de 20/12/2018</v>
      </c>
      <c r="BG282" s="282" t="s">
        <v>2436</v>
      </c>
      <c r="BH282" s="173"/>
      <c r="BJ282" s="10"/>
      <c r="BK282" s="10"/>
      <c r="BL282" s="10"/>
      <c r="BN282" s="4" t="str">
        <f t="shared" si="109"/>
        <v/>
      </c>
      <c r="BQ282" s="8"/>
      <c r="BR282" s="31"/>
      <c r="BS282" s="31"/>
      <c r="BT282" s="25" t="str">
        <f t="shared" si="111"/>
        <v/>
      </c>
      <c r="BU282" s="22"/>
    </row>
    <row r="283" spans="1:73" s="4" customFormat="1" ht="110.25" customHeight="1" thickBot="1" x14ac:dyDescent="0.35">
      <c r="A283" s="15" t="s">
        <v>2383</v>
      </c>
      <c r="B283" s="147" t="s">
        <v>2427</v>
      </c>
      <c r="C283" s="651" t="s">
        <v>2428</v>
      </c>
      <c r="D283" s="19" t="s">
        <v>2429</v>
      </c>
      <c r="E283" s="19" t="s">
        <v>2430</v>
      </c>
      <c r="F283" s="15" t="s">
        <v>116</v>
      </c>
      <c r="G283" s="15" t="s">
        <v>2431</v>
      </c>
      <c r="H283" s="141" t="s">
        <v>90</v>
      </c>
      <c r="I283" s="663" t="s">
        <v>2130</v>
      </c>
      <c r="J283" s="147" t="s">
        <v>163</v>
      </c>
      <c r="K283" s="269" t="s">
        <v>172</v>
      </c>
      <c r="L283" s="314" t="s">
        <v>2390</v>
      </c>
      <c r="M283" s="693" t="s">
        <v>258</v>
      </c>
      <c r="N283" s="159" t="s">
        <v>2437</v>
      </c>
      <c r="O283" s="63" t="s">
        <v>2438</v>
      </c>
      <c r="P283" s="138" t="s">
        <v>1347</v>
      </c>
      <c r="Q283" s="138" t="s">
        <v>2434</v>
      </c>
      <c r="R283" s="739" t="s">
        <v>100</v>
      </c>
      <c r="S283" s="752" t="s">
        <v>262</v>
      </c>
      <c r="T283" s="159" t="s">
        <v>102</v>
      </c>
      <c r="U283" s="151">
        <v>80</v>
      </c>
      <c r="V283" s="183">
        <v>41971</v>
      </c>
      <c r="W283" s="159" t="str">
        <f t="shared" si="110"/>
        <v>Despacho de Iniciativa (DI) nº 80, de 28/11/2014</v>
      </c>
      <c r="X283" s="178" t="s">
        <v>2134</v>
      </c>
      <c r="Y283" s="63" t="str">
        <f t="shared" si="102"/>
        <v xml:space="preserve">Realização da AIR; Realização da CP; ARR não obrigatória </v>
      </c>
      <c r="Z283" s="63" t="s">
        <v>104</v>
      </c>
      <c r="AA283" s="141"/>
      <c r="AB283" s="189"/>
      <c r="AC283" s="189"/>
      <c r="AD283" s="189"/>
      <c r="AE283" s="142" t="s">
        <v>105</v>
      </c>
      <c r="AF283" s="142" t="s">
        <v>106</v>
      </c>
      <c r="AG283" s="143">
        <v>42416</v>
      </c>
      <c r="AH283" s="147" t="str">
        <f t="shared" si="107"/>
        <v>REMAI de 16/02/2016</v>
      </c>
      <c r="AI283" s="37" t="s">
        <v>2135</v>
      </c>
      <c r="AJ283" s="63" t="s">
        <v>108</v>
      </c>
      <c r="AK283" s="37"/>
      <c r="AL283" s="187" t="s">
        <v>2108</v>
      </c>
      <c r="AM283" s="184"/>
      <c r="AN283" s="183">
        <v>43516</v>
      </c>
      <c r="AO283" s="183">
        <v>43516</v>
      </c>
      <c r="AP283" s="23"/>
      <c r="AQ283" s="48" t="s">
        <v>2435</v>
      </c>
      <c r="AR283" s="11"/>
      <c r="AS283" s="10"/>
      <c r="AT283" s="10"/>
      <c r="AU283" s="10"/>
      <c r="AX283" s="63" t="s">
        <v>109</v>
      </c>
      <c r="AZ283" s="142" t="s">
        <v>110</v>
      </c>
      <c r="BA283" s="281">
        <v>586</v>
      </c>
      <c r="BB283" s="279">
        <v>43454</v>
      </c>
      <c r="BC283" s="279">
        <v>43108</v>
      </c>
      <c r="BD283" s="279">
        <v>43595</v>
      </c>
      <c r="BE283" s="189"/>
      <c r="BF283" s="141" t="str">
        <f>IF(BA283="","",_xlfn.CONCAT("Consulta Pública"," nº ",BA283,", de ",TEXT(BB283,"dd/mm/aaaa")))</f>
        <v>Consulta Pública nº 586, de 20/12/2018</v>
      </c>
      <c r="BG283" s="282" t="s">
        <v>2439</v>
      </c>
      <c r="BH283" s="173"/>
      <c r="BJ283" s="10"/>
      <c r="BK283" s="10"/>
      <c r="BL283" s="10"/>
      <c r="BN283" s="4" t="str">
        <f t="shared" si="109"/>
        <v/>
      </c>
      <c r="BQ283" s="8"/>
      <c r="BR283" s="31"/>
      <c r="BS283" s="31"/>
      <c r="BT283" s="25" t="str">
        <f t="shared" si="111"/>
        <v/>
      </c>
      <c r="BU283" s="22"/>
    </row>
    <row r="284" spans="1:73" s="4" customFormat="1" ht="390" customHeight="1" thickBot="1" x14ac:dyDescent="0.35">
      <c r="A284" s="15" t="s">
        <v>2383</v>
      </c>
      <c r="B284" s="147" t="s">
        <v>2440</v>
      </c>
      <c r="C284" s="651" t="s">
        <v>2441</v>
      </c>
      <c r="D284" s="19" t="s">
        <v>2442</v>
      </c>
      <c r="E284" s="19" t="s">
        <v>2443</v>
      </c>
      <c r="F284" s="15" t="s">
        <v>116</v>
      </c>
      <c r="G284" s="15" t="s">
        <v>2444</v>
      </c>
      <c r="H284" s="141" t="s">
        <v>90</v>
      </c>
      <c r="I284" s="663" t="s">
        <v>2445</v>
      </c>
      <c r="J284" s="147" t="s">
        <v>163</v>
      </c>
      <c r="K284" s="147" t="s">
        <v>172</v>
      </c>
      <c r="L284" s="697" t="s">
        <v>2390</v>
      </c>
      <c r="M284" s="693" t="s">
        <v>258</v>
      </c>
      <c r="N284" s="141" t="s">
        <v>2446</v>
      </c>
      <c r="O284" s="63" t="s">
        <v>2447</v>
      </c>
      <c r="P284" s="138" t="s">
        <v>1347</v>
      </c>
      <c r="Q284" s="138" t="s">
        <v>2448</v>
      </c>
      <c r="R284" s="738" t="s">
        <v>100</v>
      </c>
      <c r="S284" s="734" t="s">
        <v>101</v>
      </c>
      <c r="T284" s="159" t="s">
        <v>279</v>
      </c>
      <c r="U284" s="138">
        <v>1404</v>
      </c>
      <c r="V284" s="139">
        <v>40805</v>
      </c>
      <c r="W284" s="149" t="str">
        <f t="shared" si="110"/>
        <v>Portaria nº 1404, de 19/09/2011</v>
      </c>
      <c r="X284" s="142" t="s">
        <v>280</v>
      </c>
      <c r="Y284" s="63" t="str">
        <f t="shared" si="102"/>
        <v xml:space="preserve">Realização da AIR; Realização da CP; ARR não obrigatória </v>
      </c>
      <c r="Z284" s="63" t="s">
        <v>104</v>
      </c>
      <c r="AA284" s="7"/>
      <c r="AB284" s="29"/>
      <c r="AC284" s="29"/>
      <c r="AE284" s="142" t="s">
        <v>105</v>
      </c>
      <c r="AF284" s="142" t="s">
        <v>106</v>
      </c>
      <c r="AG284" s="143">
        <v>43697</v>
      </c>
      <c r="AH284" s="141" t="str">
        <f t="shared" si="107"/>
        <v>REMAI de 20/08/2019</v>
      </c>
      <c r="AI284" s="44" t="s">
        <v>2449</v>
      </c>
      <c r="AJ284" s="63" t="s">
        <v>108</v>
      </c>
      <c r="AK284" s="41"/>
      <c r="AL284" s="84"/>
      <c r="AM284" s="10"/>
      <c r="AN284" s="83"/>
      <c r="AO284" s="83"/>
      <c r="AR284" s="11"/>
      <c r="AS284" s="10"/>
      <c r="AT284" s="10"/>
      <c r="AU284" s="10"/>
      <c r="AX284" s="63" t="s">
        <v>109</v>
      </c>
      <c r="AZ284" s="142" t="s">
        <v>110</v>
      </c>
      <c r="BA284" s="144">
        <v>725</v>
      </c>
      <c r="BB284" s="145">
        <v>43725</v>
      </c>
      <c r="BC284" s="145">
        <v>43733</v>
      </c>
      <c r="BD284" s="145">
        <v>43808</v>
      </c>
      <c r="BF284" s="7" t="str">
        <f t="shared" si="108"/>
        <v>Consulta Pública nº 725, de 17/09/2019</v>
      </c>
      <c r="BG284" s="44" t="s">
        <v>2450</v>
      </c>
      <c r="BH284" s="6"/>
      <c r="BJ284" s="10"/>
      <c r="BK284" s="10"/>
      <c r="BL284" s="10"/>
      <c r="BN284" s="4" t="str">
        <f t="shared" si="109"/>
        <v/>
      </c>
      <c r="BQ284" s="8"/>
      <c r="BR284" s="31"/>
      <c r="BS284" s="31"/>
      <c r="BT284" s="25" t="str">
        <f t="shared" si="111"/>
        <v/>
      </c>
      <c r="BU284" s="22"/>
    </row>
    <row r="285" spans="1:73" s="4" customFormat="1" ht="216.6" thickBot="1" x14ac:dyDescent="0.35">
      <c r="A285" s="15" t="s">
        <v>2383</v>
      </c>
      <c r="B285" s="147" t="s">
        <v>2451</v>
      </c>
      <c r="C285" s="651" t="s">
        <v>2452</v>
      </c>
      <c r="D285" s="19" t="s">
        <v>2453</v>
      </c>
      <c r="E285" s="19" t="s">
        <v>2454</v>
      </c>
      <c r="F285" s="15" t="s">
        <v>116</v>
      </c>
      <c r="G285" s="15" t="s">
        <v>2455</v>
      </c>
      <c r="H285" s="141" t="s">
        <v>90</v>
      </c>
      <c r="I285" s="663" t="s">
        <v>2456</v>
      </c>
      <c r="J285" s="147" t="s">
        <v>163</v>
      </c>
      <c r="K285" s="147" t="s">
        <v>172</v>
      </c>
      <c r="L285" s="711" t="s">
        <v>2390</v>
      </c>
      <c r="M285" s="660" t="s">
        <v>284</v>
      </c>
      <c r="N285" s="159" t="s">
        <v>2457</v>
      </c>
      <c r="O285" s="141" t="s">
        <v>2458</v>
      </c>
      <c r="P285" s="147" t="s">
        <v>124</v>
      </c>
      <c r="Q285" s="148" t="s">
        <v>2459</v>
      </c>
      <c r="R285" s="738" t="s">
        <v>100</v>
      </c>
      <c r="S285" s="752" t="s">
        <v>126</v>
      </c>
      <c r="T285" s="159" t="s">
        <v>127</v>
      </c>
      <c r="U285" s="138">
        <v>21</v>
      </c>
      <c r="V285" s="139">
        <v>43613</v>
      </c>
      <c r="W285" s="138" t="s">
        <v>2460</v>
      </c>
      <c r="X285" s="283" t="s">
        <v>2461</v>
      </c>
      <c r="Y285" s="63" t="str">
        <f t="shared" ref="Y285:Y348" si="112">_xlfn.LET(_xlpm.CONCATENADO, Z285&amp;IF(AX285&lt;&gt;"","; ","")&amp;AX285&amp;IF(AJ285&lt;&gt;"","; ","")&amp;AJ285, IF(R285&lt;&gt;"Guia", _xlpm.CONCATENADO, "Fluxo específico de guia"))</f>
        <v xml:space="preserve">Realização da AIR; Realização da CP; ARR não obrigatória </v>
      </c>
      <c r="Z285" s="63" t="s">
        <v>104</v>
      </c>
      <c r="AA285" s="141"/>
      <c r="AB285" s="268"/>
      <c r="AC285" s="268"/>
      <c r="AD285" s="189"/>
      <c r="AE285" s="142" t="s">
        <v>105</v>
      </c>
      <c r="AF285" s="142" t="s">
        <v>436</v>
      </c>
      <c r="AG285" s="143">
        <v>43922</v>
      </c>
      <c r="AH285" s="142" t="s">
        <v>2462</v>
      </c>
      <c r="AI285" s="150" t="s">
        <v>2463</v>
      </c>
      <c r="AJ285" s="63" t="s">
        <v>108</v>
      </c>
      <c r="AK285" s="150"/>
      <c r="AL285" s="273" t="s">
        <v>2464</v>
      </c>
      <c r="AM285" s="152">
        <v>44659</v>
      </c>
      <c r="AN285" s="152">
        <v>44677</v>
      </c>
      <c r="AO285" s="152">
        <v>44677</v>
      </c>
      <c r="AP285" s="141" t="s">
        <v>2465</v>
      </c>
      <c r="AQ285" s="127" t="s">
        <v>2466</v>
      </c>
      <c r="AR285" s="273" t="s">
        <v>2464</v>
      </c>
      <c r="AS285" s="152">
        <v>44918</v>
      </c>
      <c r="AT285" s="152">
        <v>44937</v>
      </c>
      <c r="AU285" s="152">
        <v>44937</v>
      </c>
      <c r="AV285" s="141" t="s">
        <v>2467</v>
      </c>
      <c r="AW285" s="127" t="s">
        <v>2468</v>
      </c>
      <c r="AX285" s="63" t="s">
        <v>109</v>
      </c>
      <c r="AY285" s="189"/>
      <c r="AZ285" s="141" t="s">
        <v>110</v>
      </c>
      <c r="BA285" s="144">
        <v>912</v>
      </c>
      <c r="BB285" s="145">
        <v>44070</v>
      </c>
      <c r="BC285" s="145">
        <v>44083</v>
      </c>
      <c r="BD285" s="145">
        <v>44172</v>
      </c>
      <c r="BE285" s="146">
        <v>90</v>
      </c>
      <c r="BF285" s="141" t="str">
        <f t="shared" si="108"/>
        <v>Consulta Pública nº 912, de 27/08/2020</v>
      </c>
      <c r="BG285" s="150" t="s">
        <v>2469</v>
      </c>
      <c r="BH285" s="173"/>
      <c r="BI285" s="189"/>
      <c r="BJ285" s="261"/>
      <c r="BK285" s="10"/>
      <c r="BL285" s="10"/>
      <c r="BN285" s="4" t="str">
        <f t="shared" si="109"/>
        <v/>
      </c>
      <c r="BP285" s="8" t="s">
        <v>139</v>
      </c>
      <c r="BQ285" s="8">
        <v>786</v>
      </c>
      <c r="BR285" s="31">
        <v>45051</v>
      </c>
      <c r="BS285" s="31">
        <v>45056</v>
      </c>
      <c r="BT285" s="25" t="str">
        <f t="shared" si="111"/>
        <v>RDC nº 786, de 05/05/2023</v>
      </c>
      <c r="BU285" s="196" t="s">
        <v>2470</v>
      </c>
    </row>
    <row r="286" spans="1:73" s="4" customFormat="1" ht="216.6" thickBot="1" x14ac:dyDescent="0.35">
      <c r="A286" s="15" t="s">
        <v>2383</v>
      </c>
      <c r="B286" s="147" t="s">
        <v>2451</v>
      </c>
      <c r="C286" s="651" t="s">
        <v>2452</v>
      </c>
      <c r="D286" s="19" t="s">
        <v>2453</v>
      </c>
      <c r="E286" s="19" t="s">
        <v>2454</v>
      </c>
      <c r="F286" s="15" t="s">
        <v>116</v>
      </c>
      <c r="G286" s="15" t="s">
        <v>2455</v>
      </c>
      <c r="H286" s="141" t="s">
        <v>90</v>
      </c>
      <c r="I286" s="663" t="s">
        <v>2471</v>
      </c>
      <c r="J286" s="147" t="s">
        <v>163</v>
      </c>
      <c r="K286" s="147" t="s">
        <v>172</v>
      </c>
      <c r="L286" s="711" t="s">
        <v>2390</v>
      </c>
      <c r="M286" s="660" t="s">
        <v>209</v>
      </c>
      <c r="N286" s="159" t="s">
        <v>2472</v>
      </c>
      <c r="O286" s="141" t="s">
        <v>2473</v>
      </c>
      <c r="P286" s="147" t="s">
        <v>124</v>
      </c>
      <c r="Q286" s="148" t="s">
        <v>2459</v>
      </c>
      <c r="R286" s="738" t="s">
        <v>100</v>
      </c>
      <c r="S286" s="752" t="s">
        <v>212</v>
      </c>
      <c r="T286" s="159" t="s">
        <v>127</v>
      </c>
      <c r="U286" s="138">
        <v>36</v>
      </c>
      <c r="V286" s="139">
        <v>45120</v>
      </c>
      <c r="W286" s="138" t="s">
        <v>2460</v>
      </c>
      <c r="X286" s="35" t="s">
        <v>2474</v>
      </c>
      <c r="Y286" s="63" t="str">
        <f t="shared" si="112"/>
        <v xml:space="preserve">Realização da AIR; Realização da CP; ARR não obrigatória </v>
      </c>
      <c r="Z286" s="63" t="s">
        <v>104</v>
      </c>
      <c r="AA286" s="141"/>
      <c r="AB286" s="268"/>
      <c r="AC286" s="268"/>
      <c r="AD286" s="189"/>
      <c r="AE286" s="142" t="s">
        <v>376</v>
      </c>
      <c r="AF286" s="142"/>
      <c r="AG286" s="143"/>
      <c r="AH286" s="142"/>
      <c r="AI286" s="150"/>
      <c r="AJ286" s="63" t="s">
        <v>108</v>
      </c>
      <c r="AK286" s="150"/>
      <c r="AL286" s="273"/>
      <c r="AM286" s="152"/>
      <c r="AN286" s="152"/>
      <c r="AO286" s="152"/>
      <c r="AP286" s="141"/>
      <c r="AQ286" s="127"/>
      <c r="AR286" s="273"/>
      <c r="AS286" s="152"/>
      <c r="AT286" s="152"/>
      <c r="AU286" s="152"/>
      <c r="AV286" s="141"/>
      <c r="AW286" s="127"/>
      <c r="AX286" s="63" t="s">
        <v>109</v>
      </c>
      <c r="AY286" s="189"/>
      <c r="AZ286" s="141" t="s">
        <v>216</v>
      </c>
      <c r="BA286" s="144"/>
      <c r="BB286" s="145"/>
      <c r="BC286" s="145"/>
      <c r="BD286" s="145"/>
      <c r="BE286" s="146"/>
      <c r="BF286" s="141"/>
      <c r="BG286" s="150"/>
      <c r="BH286" s="173"/>
      <c r="BI286" s="189"/>
      <c r="BJ286" s="261"/>
      <c r="BK286" s="10"/>
      <c r="BL286" s="10"/>
      <c r="BP286" s="8"/>
      <c r="BQ286" s="8"/>
      <c r="BR286" s="31"/>
      <c r="BS286" s="31"/>
      <c r="BT286" s="25" t="str">
        <f t="shared" si="111"/>
        <v/>
      </c>
      <c r="BU286" s="196"/>
    </row>
    <row r="287" spans="1:73" s="4" customFormat="1" ht="216.6" thickBot="1" x14ac:dyDescent="0.35">
      <c r="A287" s="15" t="s">
        <v>2383</v>
      </c>
      <c r="B287" s="147" t="s">
        <v>2451</v>
      </c>
      <c r="C287" s="651" t="s">
        <v>2452</v>
      </c>
      <c r="D287" s="19" t="s">
        <v>2453</v>
      </c>
      <c r="E287" s="19" t="s">
        <v>2454</v>
      </c>
      <c r="F287" s="15" t="s">
        <v>116</v>
      </c>
      <c r="G287" s="15" t="s">
        <v>2475</v>
      </c>
      <c r="H287" s="141" t="s">
        <v>90</v>
      </c>
      <c r="I287" s="663" t="s">
        <v>2476</v>
      </c>
      <c r="J287" s="147" t="s">
        <v>163</v>
      </c>
      <c r="K287" s="147" t="s">
        <v>172</v>
      </c>
      <c r="L287" s="711" t="s">
        <v>2390</v>
      </c>
      <c r="M287" s="660" t="s">
        <v>284</v>
      </c>
      <c r="N287" s="159" t="s">
        <v>2477</v>
      </c>
      <c r="O287" s="141" t="s">
        <v>2478</v>
      </c>
      <c r="P287" s="147" t="s">
        <v>124</v>
      </c>
      <c r="Q287" s="148" t="s">
        <v>2479</v>
      </c>
      <c r="R287" s="738" t="s">
        <v>100</v>
      </c>
      <c r="S287" s="752" t="s">
        <v>126</v>
      </c>
      <c r="T287" s="159" t="s">
        <v>127</v>
      </c>
      <c r="U287" s="138">
        <v>84</v>
      </c>
      <c r="V287" s="139">
        <v>45226</v>
      </c>
      <c r="W287" s="138" t="str">
        <f>IF(U287="","",_xlfn.CONCAT(T287," nº ",U287,", ","de ",TEXT(V287,"dd/mm/aaaa")))</f>
        <v>Termo de Abertura de Processo (TAP) nº 84, de 27/10/2023</v>
      </c>
      <c r="X287" s="35" t="s">
        <v>2480</v>
      </c>
      <c r="Y287" s="63" t="str">
        <f t="shared" si="112"/>
        <v>Dispensa da AIR; Dispensa da CP; Realização da ARR obrigatória</v>
      </c>
      <c r="Z287" s="63" t="s">
        <v>192</v>
      </c>
      <c r="AA287" s="141" t="s">
        <v>131</v>
      </c>
      <c r="AB287" s="268"/>
      <c r="AC287" s="268"/>
      <c r="AD287" s="189"/>
      <c r="AE287" s="142"/>
      <c r="AF287" s="142"/>
      <c r="AG287" s="143"/>
      <c r="AH287" s="142"/>
      <c r="AI287" s="150"/>
      <c r="AJ287" s="63" t="s">
        <v>243</v>
      </c>
      <c r="AK287" s="150"/>
      <c r="AL287" s="273"/>
      <c r="AM287" s="152"/>
      <c r="AN287" s="152"/>
      <c r="AO287" s="152"/>
      <c r="AP287" s="141"/>
      <c r="AQ287" s="127"/>
      <c r="AR287" s="273"/>
      <c r="AS287" s="152"/>
      <c r="AT287" s="152"/>
      <c r="AU287" s="152"/>
      <c r="AV287" s="141"/>
      <c r="AW287" s="127"/>
      <c r="AX287" s="63" t="s">
        <v>130</v>
      </c>
      <c r="AY287" s="189"/>
      <c r="AZ287" s="141"/>
      <c r="BA287" s="144"/>
      <c r="BB287" s="145"/>
      <c r="BC287" s="145"/>
      <c r="BD287" s="145"/>
      <c r="BE287" s="146"/>
      <c r="BF287" s="141"/>
      <c r="BG287" s="150"/>
      <c r="BH287" s="173"/>
      <c r="BI287" s="189"/>
      <c r="BJ287" s="261"/>
      <c r="BK287" s="10"/>
      <c r="BL287" s="10"/>
      <c r="BP287" s="8" t="s">
        <v>139</v>
      </c>
      <c r="BQ287" s="8">
        <v>824</v>
      </c>
      <c r="BR287" s="31">
        <v>45225</v>
      </c>
      <c r="BS287" s="31">
        <v>45226</v>
      </c>
      <c r="BT287" s="25" t="str">
        <f t="shared" si="111"/>
        <v>RDC nº 824, de 26/10/2023</v>
      </c>
      <c r="BU287" s="196" t="s">
        <v>2481</v>
      </c>
    </row>
    <row r="288" spans="1:73" s="4" customFormat="1" ht="408.75" customHeight="1" thickBot="1" x14ac:dyDescent="0.35">
      <c r="A288" s="15" t="s">
        <v>2383</v>
      </c>
      <c r="B288" s="147" t="s">
        <v>2482</v>
      </c>
      <c r="C288" s="651" t="s">
        <v>2483</v>
      </c>
      <c r="D288" s="19" t="s">
        <v>2484</v>
      </c>
      <c r="E288" s="19" t="s">
        <v>2485</v>
      </c>
      <c r="F288" s="15" t="s">
        <v>116</v>
      </c>
      <c r="G288" s="15" t="s">
        <v>2486</v>
      </c>
      <c r="H288" s="141" t="s">
        <v>451</v>
      </c>
      <c r="I288" s="662"/>
      <c r="J288" s="147" t="s">
        <v>163</v>
      </c>
      <c r="K288" s="147" t="s">
        <v>172</v>
      </c>
      <c r="L288" s="694" t="s">
        <v>173</v>
      </c>
      <c r="M288" s="694"/>
      <c r="N288" s="141" t="s">
        <v>2487</v>
      </c>
      <c r="O288" s="141" t="s">
        <v>2483</v>
      </c>
      <c r="P288" s="147"/>
      <c r="Q288" s="148"/>
      <c r="R288" s="738" t="s">
        <v>100</v>
      </c>
      <c r="S288" s="734" t="s">
        <v>457</v>
      </c>
      <c r="T288" s="20"/>
      <c r="U288" s="7"/>
      <c r="V288" s="52"/>
      <c r="W288" s="26" t="str">
        <f t="shared" ref="W288:W302" si="113">IF(U288="","",_xlfn.CONCAT(T288," nº ",U288,", ","de ",TEXT(V288,"dd/mm/aaaa")))</f>
        <v/>
      </c>
      <c r="X288" s="7"/>
      <c r="Y288" s="63" t="str">
        <f t="shared" si="112"/>
        <v/>
      </c>
      <c r="Z288" s="7"/>
      <c r="AA288" s="7"/>
      <c r="AB288" s="29"/>
      <c r="AC288" s="29"/>
      <c r="AE288" s="9"/>
      <c r="AF288" s="8"/>
      <c r="AG288" s="10"/>
      <c r="AH288" s="26" t="str">
        <f t="shared" ref="AH288:AH320" si="114">IF(AG288="","",_xlfn.CONCAT(AF288," ","de ",TEXT(AG288,"dd/mm/aaaa")))</f>
        <v/>
      </c>
      <c r="AI288" s="7"/>
      <c r="AJ288" s="7"/>
      <c r="AK288" s="7"/>
      <c r="AL288" s="11"/>
      <c r="AM288" s="10"/>
      <c r="AN288" s="10"/>
      <c r="AO288" s="10"/>
      <c r="AR288" s="11"/>
      <c r="AS288" s="10"/>
      <c r="AT288" s="10"/>
      <c r="AU288" s="10"/>
      <c r="AZ288" s="6"/>
      <c r="BA288" s="8"/>
      <c r="BB288" s="31"/>
      <c r="BC288" s="31"/>
      <c r="BD288" s="31"/>
      <c r="BF288" s="7" t="str">
        <f t="shared" si="108"/>
        <v/>
      </c>
      <c r="BG288" s="26"/>
      <c r="BH288" s="6"/>
      <c r="BJ288" s="10"/>
      <c r="BK288" s="10"/>
      <c r="BL288" s="10"/>
      <c r="BN288" s="4" t="str">
        <f t="shared" si="109"/>
        <v/>
      </c>
      <c r="BQ288" s="8"/>
      <c r="BR288" s="31"/>
      <c r="BS288" s="31"/>
      <c r="BT288" s="25" t="str">
        <f t="shared" si="111"/>
        <v/>
      </c>
      <c r="BU288" s="22"/>
    </row>
    <row r="289" spans="1:73" s="4" customFormat="1" ht="350.1" customHeight="1" thickBot="1" x14ac:dyDescent="0.35">
      <c r="A289" s="15" t="s">
        <v>2383</v>
      </c>
      <c r="B289" s="147" t="s">
        <v>2488</v>
      </c>
      <c r="C289" s="651" t="s">
        <v>2489</v>
      </c>
      <c r="D289" s="19" t="s">
        <v>2490</v>
      </c>
      <c r="E289" s="19" t="s">
        <v>2491</v>
      </c>
      <c r="F289" s="15" t="s">
        <v>116</v>
      </c>
      <c r="G289" s="15" t="s">
        <v>2492</v>
      </c>
      <c r="H289" s="141" t="s">
        <v>90</v>
      </c>
      <c r="I289" s="663" t="s">
        <v>2493</v>
      </c>
      <c r="J289" s="147" t="s">
        <v>163</v>
      </c>
      <c r="K289" s="147" t="s">
        <v>172</v>
      </c>
      <c r="L289" s="694" t="s">
        <v>2494</v>
      </c>
      <c r="M289" s="660" t="s">
        <v>238</v>
      </c>
      <c r="N289" s="141" t="s">
        <v>2495</v>
      </c>
      <c r="O289" s="141" t="s">
        <v>2496</v>
      </c>
      <c r="P289" s="147" t="s">
        <v>124</v>
      </c>
      <c r="Q289" s="149" t="s">
        <v>2497</v>
      </c>
      <c r="R289" s="738" t="s">
        <v>100</v>
      </c>
      <c r="S289" s="752" t="s">
        <v>262</v>
      </c>
      <c r="T289" s="159" t="s">
        <v>127</v>
      </c>
      <c r="U289" s="264">
        <v>25</v>
      </c>
      <c r="V289" s="265">
        <v>43627</v>
      </c>
      <c r="W289" s="141" t="str">
        <f t="shared" si="113"/>
        <v>Termo de Abertura de Processo (TAP) nº 25, de 11/06/2019</v>
      </c>
      <c r="X289" s="141" t="s">
        <v>2498</v>
      </c>
      <c r="Y289" s="63" t="str">
        <f t="shared" si="112"/>
        <v xml:space="preserve">Realização da AIR; Realização da CP; ARR não obrigatória </v>
      </c>
      <c r="Z289" s="63" t="s">
        <v>104</v>
      </c>
      <c r="AA289" s="141"/>
      <c r="AB289" s="268"/>
      <c r="AC289" s="268"/>
      <c r="AD289" s="189"/>
      <c r="AE289" s="207" t="s">
        <v>105</v>
      </c>
      <c r="AF289" s="146" t="s">
        <v>106</v>
      </c>
      <c r="AG289" s="188">
        <v>43662</v>
      </c>
      <c r="AH289" s="141" t="str">
        <f t="shared" si="114"/>
        <v>REMAI de 16/07/2019</v>
      </c>
      <c r="AI289" s="141" t="s">
        <v>2499</v>
      </c>
      <c r="AJ289" s="63" t="s">
        <v>108</v>
      </c>
      <c r="AK289" s="141"/>
      <c r="AL289" s="11"/>
      <c r="AM289" s="10"/>
      <c r="AN289" s="10"/>
      <c r="AO289" s="10"/>
      <c r="AR289" s="11"/>
      <c r="AS289" s="10"/>
      <c r="AT289" s="10"/>
      <c r="AU289" s="10"/>
      <c r="AX289" s="63" t="s">
        <v>109</v>
      </c>
      <c r="AY289" s="189"/>
      <c r="AZ289" s="141" t="s">
        <v>110</v>
      </c>
      <c r="BA289" s="281">
        <v>753</v>
      </c>
      <c r="BB289" s="279">
        <v>43811</v>
      </c>
      <c r="BC289" s="279">
        <v>43832</v>
      </c>
      <c r="BD289" s="279">
        <v>43878</v>
      </c>
      <c r="BE289" s="189"/>
      <c r="BF289" s="141" t="str">
        <f t="shared" si="108"/>
        <v>Consulta Pública nº 753, de 12/12/2019</v>
      </c>
      <c r="BG289" s="150" t="s">
        <v>2500</v>
      </c>
      <c r="BH289" s="173"/>
      <c r="BI289" s="189"/>
      <c r="BJ289" s="261"/>
      <c r="BK289" s="261"/>
      <c r="BL289" s="261"/>
      <c r="BM289" s="189"/>
      <c r="BN289" s="189" t="str">
        <f t="shared" si="109"/>
        <v/>
      </c>
      <c r="BO289" s="189"/>
      <c r="BQ289" s="8"/>
      <c r="BR289" s="31"/>
      <c r="BS289" s="31"/>
      <c r="BT289" s="25" t="str">
        <f t="shared" si="111"/>
        <v/>
      </c>
      <c r="BU289" s="22"/>
    </row>
    <row r="290" spans="1:73" s="4" customFormat="1" ht="240" customHeight="1" thickBot="1" x14ac:dyDescent="0.35">
      <c r="A290" s="15" t="s">
        <v>2383</v>
      </c>
      <c r="B290" s="147" t="s">
        <v>2501</v>
      </c>
      <c r="C290" s="651" t="s">
        <v>2502</v>
      </c>
      <c r="D290" s="19" t="s">
        <v>2503</v>
      </c>
      <c r="E290" s="19" t="s">
        <v>2504</v>
      </c>
      <c r="F290" s="15" t="s">
        <v>1789</v>
      </c>
      <c r="G290" s="15" t="s">
        <v>89</v>
      </c>
      <c r="H290" s="141" t="s">
        <v>90</v>
      </c>
      <c r="I290" s="681" t="s">
        <v>2505</v>
      </c>
      <c r="J290" s="153" t="s">
        <v>163</v>
      </c>
      <c r="K290" s="153" t="s">
        <v>172</v>
      </c>
      <c r="L290" s="712" t="s">
        <v>2390</v>
      </c>
      <c r="M290" s="697" t="s">
        <v>95</v>
      </c>
      <c r="N290" s="141" t="s">
        <v>2506</v>
      </c>
      <c r="O290" s="191" t="s">
        <v>2507</v>
      </c>
      <c r="P290" s="156" t="s">
        <v>555</v>
      </c>
      <c r="Q290" s="17"/>
      <c r="R290" s="738" t="s">
        <v>555</v>
      </c>
      <c r="S290" s="750" t="s">
        <v>709</v>
      </c>
      <c r="T290" s="159" t="s">
        <v>127</v>
      </c>
      <c r="U290" s="138">
        <v>144</v>
      </c>
      <c r="V290" s="139">
        <v>44186</v>
      </c>
      <c r="W290" s="141" t="str">
        <f t="shared" si="113"/>
        <v>Termo de Abertura de Processo (TAP) nº 144, de 21/12/2020</v>
      </c>
      <c r="X290" s="36" t="s">
        <v>2508</v>
      </c>
      <c r="Y290" s="63" t="str">
        <f t="shared" si="112"/>
        <v>Fluxo específico de guia</v>
      </c>
      <c r="Z290" s="155"/>
      <c r="AA290" s="7"/>
      <c r="AB290" s="29"/>
      <c r="AC290" s="29"/>
      <c r="AE290" s="142"/>
      <c r="AF290" s="8"/>
      <c r="AG290" s="10"/>
      <c r="AH290" s="26" t="str">
        <f t="shared" si="114"/>
        <v/>
      </c>
      <c r="AI290" s="7"/>
      <c r="AJ290" s="7"/>
      <c r="AK290" s="7"/>
      <c r="AL290" s="205" t="s">
        <v>655</v>
      </c>
      <c r="AM290" s="209"/>
      <c r="AN290" s="272">
        <v>44281</v>
      </c>
      <c r="AO290" s="272">
        <v>44645</v>
      </c>
      <c r="AR290" s="11"/>
      <c r="AS290" s="10"/>
      <c r="AT290" s="10"/>
      <c r="AU290" s="10"/>
      <c r="AX290"/>
      <c r="AZ290" s="142"/>
      <c r="BA290" s="8"/>
      <c r="BB290" s="31"/>
      <c r="BC290" s="31"/>
      <c r="BD290" s="31"/>
      <c r="BF290" s="7" t="str">
        <f t="shared" si="108"/>
        <v/>
      </c>
      <c r="BG290" s="26"/>
      <c r="BH290" s="6"/>
      <c r="BJ290" s="10"/>
      <c r="BK290" s="10"/>
      <c r="BL290" s="10"/>
      <c r="BN290" s="4" t="str">
        <f t="shared" si="109"/>
        <v/>
      </c>
      <c r="BP290" s="8" t="s">
        <v>555</v>
      </c>
      <c r="BQ290" s="123" t="s">
        <v>2509</v>
      </c>
      <c r="BR290" s="124">
        <v>44266</v>
      </c>
      <c r="BS290" s="53"/>
      <c r="BT290" s="25" t="str">
        <f t="shared" si="111"/>
        <v>Guia nº 46.1, de 11/03/2021</v>
      </c>
      <c r="BU290" s="22" t="s">
        <v>2510</v>
      </c>
    </row>
    <row r="291" spans="1:73" s="4" customFormat="1" ht="153" customHeight="1" thickBot="1" x14ac:dyDescent="0.35">
      <c r="A291" s="15" t="s">
        <v>2383</v>
      </c>
      <c r="B291" s="147" t="s">
        <v>2501</v>
      </c>
      <c r="C291" s="651" t="s">
        <v>2502</v>
      </c>
      <c r="D291" s="19" t="s">
        <v>2503</v>
      </c>
      <c r="E291" s="19" t="s">
        <v>2504</v>
      </c>
      <c r="F291" s="15" t="s">
        <v>1789</v>
      </c>
      <c r="G291" s="15" t="s">
        <v>89</v>
      </c>
      <c r="H291" s="141" t="s">
        <v>90</v>
      </c>
      <c r="I291" s="682" t="s">
        <v>2511</v>
      </c>
      <c r="J291" s="151" t="s">
        <v>163</v>
      </c>
      <c r="K291" s="151" t="s">
        <v>172</v>
      </c>
      <c r="L291" s="712" t="s">
        <v>2390</v>
      </c>
      <c r="M291" s="701" t="s">
        <v>95</v>
      </c>
      <c r="N291" s="141" t="s">
        <v>2512</v>
      </c>
      <c r="O291" s="191" t="s">
        <v>2513</v>
      </c>
      <c r="P291" s="159" t="s">
        <v>555</v>
      </c>
      <c r="Q291" s="7"/>
      <c r="R291" s="739" t="s">
        <v>555</v>
      </c>
      <c r="S291" s="750" t="s">
        <v>709</v>
      </c>
      <c r="T291" s="159" t="s">
        <v>127</v>
      </c>
      <c r="U291" s="138">
        <v>142</v>
      </c>
      <c r="V291" s="139">
        <v>44186</v>
      </c>
      <c r="W291" s="141" t="str">
        <f t="shared" si="113"/>
        <v>Termo de Abertura de Processo (TAP) nº 142, de 21/12/2020</v>
      </c>
      <c r="X291" s="36" t="s">
        <v>2514</v>
      </c>
      <c r="Y291" s="63" t="str">
        <f t="shared" si="112"/>
        <v>Fluxo específico de guia</v>
      </c>
      <c r="Z291" s="155"/>
      <c r="AA291" s="7"/>
      <c r="AE291" s="142"/>
      <c r="AF291" s="8"/>
      <c r="AG291" s="10"/>
      <c r="AH291" s="26" t="str">
        <f t="shared" si="114"/>
        <v/>
      </c>
      <c r="AI291" s="7"/>
      <c r="AJ291" s="7"/>
      <c r="AK291" s="7"/>
      <c r="AL291" s="205" t="s">
        <v>655</v>
      </c>
      <c r="AM291" s="209"/>
      <c r="AN291" s="272">
        <v>44281</v>
      </c>
      <c r="AO291" s="272">
        <v>44645</v>
      </c>
      <c r="AR291" s="11"/>
      <c r="AS291" s="10"/>
      <c r="AT291" s="10"/>
      <c r="AU291" s="10"/>
      <c r="AX291"/>
      <c r="AZ291" s="192"/>
      <c r="BA291" s="8"/>
      <c r="BB291" s="31"/>
      <c r="BC291" s="31"/>
      <c r="BD291" s="31"/>
      <c r="BF291" s="8" t="str">
        <f t="shared" si="108"/>
        <v/>
      </c>
      <c r="BG291" s="26"/>
      <c r="BH291" s="6"/>
      <c r="BJ291" s="10"/>
      <c r="BK291" s="10"/>
      <c r="BL291" s="10"/>
      <c r="BN291" s="4" t="str">
        <f t="shared" si="109"/>
        <v/>
      </c>
      <c r="BP291" s="8" t="s">
        <v>555</v>
      </c>
      <c r="BQ291" s="123" t="s">
        <v>2515</v>
      </c>
      <c r="BR291" s="124">
        <v>44266</v>
      </c>
      <c r="BS291" s="53"/>
      <c r="BT291" s="25" t="str">
        <f t="shared" si="111"/>
        <v>Guia nº 45.1, de 11/03/2021</v>
      </c>
      <c r="BU291" s="22" t="s">
        <v>2516</v>
      </c>
    </row>
    <row r="292" spans="1:73" s="4" customFormat="1" ht="153" customHeight="1" thickBot="1" x14ac:dyDescent="0.35">
      <c r="A292" s="15" t="s">
        <v>2383</v>
      </c>
      <c r="B292" s="147" t="s">
        <v>2501</v>
      </c>
      <c r="C292" s="651" t="s">
        <v>2502</v>
      </c>
      <c r="D292" s="19" t="s">
        <v>2503</v>
      </c>
      <c r="E292" s="19" t="s">
        <v>2504</v>
      </c>
      <c r="F292" s="15" t="s">
        <v>1789</v>
      </c>
      <c r="G292" s="147" t="s">
        <v>89</v>
      </c>
      <c r="H292" s="141" t="s">
        <v>90</v>
      </c>
      <c r="I292" s="661" t="s">
        <v>2517</v>
      </c>
      <c r="J292" s="151" t="s">
        <v>163</v>
      </c>
      <c r="K292" s="151" t="s">
        <v>172</v>
      </c>
      <c r="L292" s="712" t="s">
        <v>2390</v>
      </c>
      <c r="M292" s="701" t="s">
        <v>95</v>
      </c>
      <c r="N292" s="141" t="s">
        <v>2518</v>
      </c>
      <c r="O292" s="191" t="s">
        <v>2519</v>
      </c>
      <c r="P292" s="138" t="s">
        <v>555</v>
      </c>
      <c r="Q292" s="7"/>
      <c r="R292" s="739" t="s">
        <v>555</v>
      </c>
      <c r="S292" s="750" t="s">
        <v>709</v>
      </c>
      <c r="T292" s="156" t="s">
        <v>127</v>
      </c>
      <c r="U292" s="162">
        <v>140</v>
      </c>
      <c r="V292" s="181">
        <v>44186</v>
      </c>
      <c r="W292" s="141" t="str">
        <f t="shared" si="113"/>
        <v>Termo de Abertura de Processo (TAP) nº 140, de 21/12/2020</v>
      </c>
      <c r="X292" s="36" t="s">
        <v>2520</v>
      </c>
      <c r="Y292" s="63" t="str">
        <f t="shared" si="112"/>
        <v>Fluxo específico de guia</v>
      </c>
      <c r="Z292" s="155"/>
      <c r="AA292" s="7"/>
      <c r="AE292" s="142"/>
      <c r="AF292" s="8"/>
      <c r="AG292" s="10"/>
      <c r="AH292" s="26" t="str">
        <f t="shared" si="114"/>
        <v/>
      </c>
      <c r="AI292" s="7"/>
      <c r="AJ292" s="7"/>
      <c r="AK292" s="7"/>
      <c r="AL292" s="205" t="s">
        <v>655</v>
      </c>
      <c r="AM292" s="10"/>
      <c r="AN292" s="272">
        <v>44281</v>
      </c>
      <c r="AO292" s="272">
        <v>44645</v>
      </c>
      <c r="AR292" s="11"/>
      <c r="AS292" s="10"/>
      <c r="AT292" s="10"/>
      <c r="AU292" s="10"/>
      <c r="AX292"/>
      <c r="AY292" s="23"/>
      <c r="AZ292" s="151"/>
      <c r="BA292" s="8"/>
      <c r="BB292" s="31"/>
      <c r="BC292" s="31"/>
      <c r="BD292" s="31"/>
      <c r="BF292" s="8" t="str">
        <f t="shared" si="108"/>
        <v/>
      </c>
      <c r="BG292" s="26"/>
      <c r="BH292" s="6"/>
      <c r="BJ292" s="10"/>
      <c r="BK292" s="10"/>
      <c r="BL292" s="10"/>
      <c r="BN292" s="4" t="str">
        <f t="shared" si="109"/>
        <v/>
      </c>
      <c r="BP292" s="8" t="s">
        <v>555</v>
      </c>
      <c r="BQ292" s="123" t="s">
        <v>2521</v>
      </c>
      <c r="BR292" s="124">
        <v>44266</v>
      </c>
      <c r="BS292" s="53"/>
      <c r="BT292" s="25" t="str">
        <f t="shared" si="111"/>
        <v>Guia nº 48.1, de 11/03/2021</v>
      </c>
      <c r="BU292" s="22" t="s">
        <v>2522</v>
      </c>
    </row>
    <row r="293" spans="1:73" s="4" customFormat="1" ht="153" customHeight="1" thickBot="1" x14ac:dyDescent="0.35">
      <c r="A293" s="15" t="s">
        <v>2383</v>
      </c>
      <c r="B293" s="147" t="s">
        <v>2501</v>
      </c>
      <c r="C293" s="651" t="s">
        <v>2502</v>
      </c>
      <c r="D293" s="19" t="s">
        <v>2503</v>
      </c>
      <c r="E293" s="19" t="s">
        <v>2504</v>
      </c>
      <c r="F293" s="15" t="s">
        <v>1789</v>
      </c>
      <c r="G293" s="147" t="s">
        <v>89</v>
      </c>
      <c r="H293" s="141" t="s">
        <v>90</v>
      </c>
      <c r="I293" s="663" t="s">
        <v>2523</v>
      </c>
      <c r="J293" s="151" t="s">
        <v>163</v>
      </c>
      <c r="K293" s="151" t="s">
        <v>172</v>
      </c>
      <c r="L293" s="712" t="s">
        <v>2390</v>
      </c>
      <c r="M293" s="701" t="s">
        <v>95</v>
      </c>
      <c r="N293" s="141" t="s">
        <v>2524</v>
      </c>
      <c r="O293" s="157" t="s">
        <v>2525</v>
      </c>
      <c r="P293" s="138" t="s">
        <v>555</v>
      </c>
      <c r="Q293" s="7"/>
      <c r="R293" s="739" t="s">
        <v>555</v>
      </c>
      <c r="S293" s="750" t="s">
        <v>709</v>
      </c>
      <c r="T293" s="156" t="s">
        <v>127</v>
      </c>
      <c r="U293" s="151">
        <v>141</v>
      </c>
      <c r="V293" s="183">
        <v>44186</v>
      </c>
      <c r="W293" s="159" t="str">
        <f t="shared" si="113"/>
        <v>Termo de Abertura de Processo (TAP) nº 141, de 21/12/2020</v>
      </c>
      <c r="X293" s="36" t="s">
        <v>2526</v>
      </c>
      <c r="Y293" s="63" t="str">
        <f t="shared" si="112"/>
        <v>Fluxo específico de guia</v>
      </c>
      <c r="Z293" s="155"/>
      <c r="AA293" s="7"/>
      <c r="AE293" s="142"/>
      <c r="AF293" s="8"/>
      <c r="AG293" s="10"/>
      <c r="AH293" s="26" t="str">
        <f t="shared" si="114"/>
        <v/>
      </c>
      <c r="AI293" s="7"/>
      <c r="AJ293" s="7"/>
      <c r="AK293" s="7"/>
      <c r="AL293" s="205" t="s">
        <v>655</v>
      </c>
      <c r="AM293" s="10"/>
      <c r="AN293" s="272">
        <v>44281</v>
      </c>
      <c r="AO293" s="272">
        <v>44645</v>
      </c>
      <c r="AR293" s="11"/>
      <c r="AS293" s="10"/>
      <c r="AT293" s="10"/>
      <c r="AU293" s="10"/>
      <c r="AX293"/>
      <c r="AZ293" s="151"/>
      <c r="BA293" s="8"/>
      <c r="BB293" s="31"/>
      <c r="BC293" s="31"/>
      <c r="BD293" s="31"/>
      <c r="BF293" s="8" t="str">
        <f t="shared" ref="BF293:BF325" si="115">IF(BA293="","",_xlfn.CONCAT("Consulta Pública"," nº ",BA293,", de ",TEXT(BB293,"dd/mm/aaaa")))</f>
        <v/>
      </c>
      <c r="BG293" s="26"/>
      <c r="BH293" s="6"/>
      <c r="BJ293" s="10"/>
      <c r="BK293" s="10"/>
      <c r="BL293" s="10"/>
      <c r="BN293" s="4" t="str">
        <f t="shared" si="109"/>
        <v/>
      </c>
      <c r="BP293" s="8" t="s">
        <v>555</v>
      </c>
      <c r="BQ293" s="123" t="s">
        <v>2527</v>
      </c>
      <c r="BR293" s="124">
        <v>44266</v>
      </c>
      <c r="BS293" s="53"/>
      <c r="BT293" s="25" t="str">
        <f t="shared" si="111"/>
        <v>Guia nº 47.1, de 11/03/2021</v>
      </c>
      <c r="BU293" s="22" t="s">
        <v>2528</v>
      </c>
    </row>
    <row r="294" spans="1:73" s="4" customFormat="1" ht="350.1" customHeight="1" thickBot="1" x14ac:dyDescent="0.35">
      <c r="A294" s="15" t="s">
        <v>2383</v>
      </c>
      <c r="B294" s="147" t="s">
        <v>2529</v>
      </c>
      <c r="C294" s="651" t="s">
        <v>2530</v>
      </c>
      <c r="D294" s="19" t="s">
        <v>2531</v>
      </c>
      <c r="E294" s="460" t="s">
        <v>2532</v>
      </c>
      <c r="F294" s="55" t="s">
        <v>205</v>
      </c>
      <c r="G294" s="15"/>
      <c r="H294" s="141" t="s">
        <v>451</v>
      </c>
      <c r="I294" s="662"/>
      <c r="J294" s="151" t="s">
        <v>163</v>
      </c>
      <c r="K294" s="151" t="s">
        <v>172</v>
      </c>
      <c r="L294" s="712" t="s">
        <v>2390</v>
      </c>
      <c r="M294" s="675"/>
      <c r="N294" s="141" t="s">
        <v>2533</v>
      </c>
      <c r="O294" s="141" t="s">
        <v>2534</v>
      </c>
      <c r="P294" s="141" t="s">
        <v>124</v>
      </c>
      <c r="Q294" s="171" t="s">
        <v>2535</v>
      </c>
      <c r="R294" s="739" t="s">
        <v>100</v>
      </c>
      <c r="S294" s="749" t="s">
        <v>457</v>
      </c>
      <c r="T294" s="20"/>
      <c r="U294" s="7"/>
      <c r="V294" s="52"/>
      <c r="W294" s="26" t="str">
        <f>IF(U294="","",_xlfn.CONCAT(T294," nº ",U294,", ","de ",TEXT(V294,"dd/mm/aaaa")))</f>
        <v/>
      </c>
      <c r="X294" s="7"/>
      <c r="Y294" s="63" t="str">
        <f t="shared" si="112"/>
        <v/>
      </c>
      <c r="Z294" s="7"/>
      <c r="AA294" s="7"/>
      <c r="AE294" s="9"/>
      <c r="AF294" s="8"/>
      <c r="AG294" s="10"/>
      <c r="AH294" s="26" t="str">
        <f>IF(AG294="","",_xlfn.CONCAT(AF294," ","de ",TEXT(AG294,"dd/mm/aaaa")))</f>
        <v/>
      </c>
      <c r="AI294" s="7"/>
      <c r="AJ294" s="7"/>
      <c r="AK294" s="7"/>
      <c r="AL294" s="11"/>
      <c r="AM294" s="10"/>
      <c r="AN294" s="10"/>
      <c r="AO294" s="10"/>
      <c r="AR294" s="11"/>
      <c r="AS294" s="10"/>
      <c r="AT294" s="10"/>
      <c r="AU294" s="10"/>
      <c r="AZ294" s="6"/>
      <c r="BA294" s="8"/>
      <c r="BB294" s="31"/>
      <c r="BC294" s="31"/>
      <c r="BD294" s="31"/>
      <c r="BF294" s="8" t="str">
        <f>IF(BA294="","",_xlfn.CONCAT("Consulta Pública"," nº ",BA294,", de ",TEXT(BB294,"dd/mm/aaaa")))</f>
        <v/>
      </c>
      <c r="BG294" s="26"/>
      <c r="BH294" s="6"/>
      <c r="BJ294" s="10"/>
      <c r="BK294" s="10"/>
      <c r="BL294" s="10"/>
      <c r="BN294" s="4" t="str">
        <f>IF(BI294="","",_xlfn.CONCAT("Consulta Pública"," nº ",BI294,", de ",TEXT(BJ294,"dd/mm/aaaa")))</f>
        <v/>
      </c>
      <c r="BQ294" s="8"/>
      <c r="BR294" s="31"/>
      <c r="BS294" s="31"/>
      <c r="BT294" s="25" t="str">
        <f>IF(BQ294="","",_xlfn.CONCAT(BP294," nº ",BQ294,", de ",TEXT(BR294,"dd/mm/aaaa")))</f>
        <v/>
      </c>
      <c r="BU294" s="22"/>
    </row>
    <row r="295" spans="1:73" s="4" customFormat="1" ht="350.1" customHeight="1" x14ac:dyDescent="0.3">
      <c r="A295" s="15" t="s">
        <v>2383</v>
      </c>
      <c r="B295" s="147" t="s">
        <v>2536</v>
      </c>
      <c r="C295" s="651" t="s">
        <v>2537</v>
      </c>
      <c r="D295" s="19" t="s">
        <v>2538</v>
      </c>
      <c r="E295" s="19" t="s">
        <v>2539</v>
      </c>
      <c r="F295" s="55" t="s">
        <v>205</v>
      </c>
      <c r="G295" s="15" t="s">
        <v>2540</v>
      </c>
      <c r="H295" s="141" t="s">
        <v>90</v>
      </c>
      <c r="I295" s="663" t="s">
        <v>2541</v>
      </c>
      <c r="J295" s="147" t="s">
        <v>163</v>
      </c>
      <c r="K295" s="147" t="s">
        <v>172</v>
      </c>
      <c r="L295" s="712" t="s">
        <v>2390</v>
      </c>
      <c r="M295" s="675" t="s">
        <v>209</v>
      </c>
      <c r="N295" s="147" t="s">
        <v>2542</v>
      </c>
      <c r="O295" s="15" t="s">
        <v>2543</v>
      </c>
      <c r="P295" s="141" t="s">
        <v>98</v>
      </c>
      <c r="Q295" s="171"/>
      <c r="R295" s="739" t="s">
        <v>100</v>
      </c>
      <c r="S295" s="749" t="s">
        <v>212</v>
      </c>
      <c r="T295" s="20" t="s">
        <v>127</v>
      </c>
      <c r="U295" s="7">
        <v>14</v>
      </c>
      <c r="V295" s="52">
        <v>45006</v>
      </c>
      <c r="W295" s="26" t="str">
        <f>IF(U295="","",_xlfn.CONCAT(T295," nº ",U295,", ","de ",TEXT(V295,"dd/mm/aaaa")))</f>
        <v>Termo de Abertura de Processo (TAP) nº 14, de 21/03/2023</v>
      </c>
      <c r="X295" s="30" t="s">
        <v>2544</v>
      </c>
      <c r="Y295" s="7" t="str">
        <f t="shared" si="112"/>
        <v xml:space="preserve">Realização da AIR; Realização da CP; ARR não obrigatória </v>
      </c>
      <c r="Z295" s="128" t="s">
        <v>104</v>
      </c>
      <c r="AA295" s="7"/>
      <c r="AB295" s="128"/>
      <c r="AC295" s="128"/>
      <c r="AE295" s="471" t="s">
        <v>215</v>
      </c>
      <c r="AF295" s="8"/>
      <c r="AG295" s="10"/>
      <c r="AH295" s="26" t="str">
        <f>IF(AG295="","",_xlfn.CONCAT(AF295," ","de ",TEXT(AG295,"dd/mm/aaaa")))</f>
        <v/>
      </c>
      <c r="AI295" s="7"/>
      <c r="AJ295" s="128" t="s">
        <v>108</v>
      </c>
      <c r="AK295" s="128"/>
      <c r="AL295" s="11"/>
      <c r="AM295" s="10"/>
      <c r="AN295" s="10"/>
      <c r="AO295" s="10"/>
      <c r="AR295" s="11"/>
      <c r="AS295" s="10"/>
      <c r="AT295" s="10"/>
      <c r="AU295" s="10"/>
      <c r="AX295" s="129" t="s">
        <v>109</v>
      </c>
      <c r="AZ295" s="6" t="s">
        <v>216</v>
      </c>
      <c r="BA295" s="8"/>
      <c r="BB295" s="31"/>
      <c r="BC295" s="31"/>
      <c r="BD295" s="31"/>
      <c r="BF295" s="8" t="str">
        <f>IF(BA295="","",_xlfn.CONCAT("Consulta Pública"," nº ",BA295,", de ",TEXT(BB295,"dd/mm/aaaa")))</f>
        <v/>
      </c>
      <c r="BG295" s="26"/>
      <c r="BH295" s="219"/>
      <c r="BJ295" s="10"/>
      <c r="BK295" s="10"/>
      <c r="BL295" s="10"/>
      <c r="BN295" s="4" t="str">
        <f>IF(BI295="","",_xlfn.CONCAT("Consulta Pública"," nº ",BI295,", de ",TEXT(BJ295,"dd/mm/aaaa")))</f>
        <v/>
      </c>
      <c r="BQ295" s="8"/>
      <c r="BR295" s="31"/>
      <c r="BS295" s="31"/>
      <c r="BT295" s="25" t="str">
        <f>IF(BQ295="","",_xlfn.CONCAT(BP295," nº ",BQ295,", de ",TEXT(BR295,"dd/mm/aaaa")))</f>
        <v/>
      </c>
      <c r="BU295" s="22"/>
    </row>
    <row r="296" spans="1:73" s="4" customFormat="1" ht="244.8" x14ac:dyDescent="0.3">
      <c r="A296" s="15" t="s">
        <v>2545</v>
      </c>
      <c r="B296" s="147" t="s">
        <v>737</v>
      </c>
      <c r="C296" s="651" t="s">
        <v>2546</v>
      </c>
      <c r="D296" s="19" t="s">
        <v>2547</v>
      </c>
      <c r="E296" s="19" t="s">
        <v>2548</v>
      </c>
      <c r="F296" s="15" t="s">
        <v>116</v>
      </c>
      <c r="G296" s="15" t="s">
        <v>2549</v>
      </c>
      <c r="H296" s="141" t="s">
        <v>236</v>
      </c>
      <c r="I296" s="662" t="s">
        <v>2550</v>
      </c>
      <c r="J296" s="147" t="s">
        <v>163</v>
      </c>
      <c r="K296" s="147" t="s">
        <v>168</v>
      </c>
      <c r="L296" s="694" t="s">
        <v>169</v>
      </c>
      <c r="M296" s="694" t="s">
        <v>284</v>
      </c>
      <c r="N296" s="141" t="s">
        <v>2551</v>
      </c>
      <c r="O296" s="141" t="s">
        <v>2552</v>
      </c>
      <c r="P296" s="147" t="s">
        <v>124</v>
      </c>
      <c r="Q296" s="147" t="s">
        <v>2553</v>
      </c>
      <c r="R296" s="738" t="s">
        <v>100</v>
      </c>
      <c r="S296" s="734" t="s">
        <v>126</v>
      </c>
      <c r="T296" s="20" t="s">
        <v>127</v>
      </c>
      <c r="U296" s="7">
        <v>90</v>
      </c>
      <c r="V296" s="52" t="s">
        <v>2554</v>
      </c>
      <c r="W296" s="26" t="str">
        <f t="shared" si="113"/>
        <v>Termo de Abertura de Processo (TAP) nº 90, de  18/12/2023</v>
      </c>
      <c r="X296" s="30" t="s">
        <v>2555</v>
      </c>
      <c r="Y296" s="63" t="str">
        <f t="shared" si="112"/>
        <v xml:space="preserve">Dispensa da AIR; Dispensa da CP; ARR não obrigatória </v>
      </c>
      <c r="Z296" s="7" t="s">
        <v>192</v>
      </c>
      <c r="AA296" s="7" t="s">
        <v>306</v>
      </c>
      <c r="AB296" s="29"/>
      <c r="AC296" s="29"/>
      <c r="AE296" s="9"/>
      <c r="AF296" s="8"/>
      <c r="AG296" s="10"/>
      <c r="AH296" s="26" t="str">
        <f t="shared" si="114"/>
        <v/>
      </c>
      <c r="AI296" s="7"/>
      <c r="AJ296" s="7" t="s">
        <v>108</v>
      </c>
      <c r="AK296" s="7"/>
      <c r="AL296" s="11"/>
      <c r="AM296" s="10"/>
      <c r="AN296" s="10"/>
      <c r="AO296" s="10"/>
      <c r="AR296" s="11"/>
      <c r="AS296" s="10"/>
      <c r="AT296" s="10"/>
      <c r="AU296" s="10"/>
      <c r="AX296" s="25" t="s">
        <v>130</v>
      </c>
      <c r="AY296" s="25" t="s">
        <v>194</v>
      </c>
      <c r="AZ296" s="6"/>
      <c r="BA296" s="8"/>
      <c r="BB296" s="31"/>
      <c r="BC296" s="31"/>
      <c r="BD296" s="31"/>
      <c r="BF296" s="7" t="str">
        <f t="shared" si="115"/>
        <v/>
      </c>
      <c r="BG296" s="26"/>
      <c r="BH296" s="6"/>
      <c r="BJ296" s="10"/>
      <c r="BK296" s="10"/>
      <c r="BL296" s="10"/>
      <c r="BN296" s="4" t="str">
        <f t="shared" si="109"/>
        <v/>
      </c>
      <c r="BP296" s="25" t="s">
        <v>139</v>
      </c>
      <c r="BQ296" s="8">
        <v>838</v>
      </c>
      <c r="BR296" s="31">
        <v>45274</v>
      </c>
      <c r="BS296" s="31">
        <v>45275</v>
      </c>
      <c r="BT296" s="25" t="str">
        <f t="shared" si="111"/>
        <v>RDC nº 838, de 14/12/2023</v>
      </c>
      <c r="BU296" s="196" t="s">
        <v>2556</v>
      </c>
    </row>
    <row r="297" spans="1:73" s="4" customFormat="1" ht="244.8" x14ac:dyDescent="0.3">
      <c r="A297" s="15" t="s">
        <v>2545</v>
      </c>
      <c r="B297" s="147" t="s">
        <v>737</v>
      </c>
      <c r="C297" s="651" t="s">
        <v>2546</v>
      </c>
      <c r="D297" s="19" t="s">
        <v>2547</v>
      </c>
      <c r="E297" s="19" t="s">
        <v>2548</v>
      </c>
      <c r="F297" s="15" t="s">
        <v>116</v>
      </c>
      <c r="G297" s="15" t="s">
        <v>2549</v>
      </c>
      <c r="H297" s="141" t="s">
        <v>236</v>
      </c>
      <c r="I297" s="662" t="s">
        <v>2550</v>
      </c>
      <c r="J297" s="147" t="s">
        <v>163</v>
      </c>
      <c r="K297" s="147" t="s">
        <v>168</v>
      </c>
      <c r="L297" s="694" t="s">
        <v>169</v>
      </c>
      <c r="M297" s="694" t="s">
        <v>284</v>
      </c>
      <c r="N297" s="141" t="s">
        <v>2557</v>
      </c>
      <c r="O297" s="141" t="s">
        <v>2558</v>
      </c>
      <c r="P297" s="147" t="s">
        <v>124</v>
      </c>
      <c r="Q297" s="147" t="s">
        <v>2553</v>
      </c>
      <c r="R297" s="738" t="s">
        <v>100</v>
      </c>
      <c r="S297" s="734" t="s">
        <v>126</v>
      </c>
      <c r="T297" s="20" t="s">
        <v>127</v>
      </c>
      <c r="U297" s="7">
        <v>90</v>
      </c>
      <c r="V297" s="52" t="s">
        <v>2554</v>
      </c>
      <c r="W297" s="26" t="str">
        <f t="shared" ref="W297:W298" si="116">IF(U297="","",_xlfn.CONCAT(T297," nº ",U297,", ","de ",TEXT(V297,"dd/mm/aaaa")))</f>
        <v>Termo de Abertura de Processo (TAP) nº 90, de  18/12/2023</v>
      </c>
      <c r="X297" s="30" t="s">
        <v>2555</v>
      </c>
      <c r="Y297" s="63" t="str">
        <f t="shared" si="112"/>
        <v xml:space="preserve">Dispensa da AIR; Dispensa da CP; ARR não obrigatória </v>
      </c>
      <c r="Z297" s="7" t="s">
        <v>192</v>
      </c>
      <c r="AA297" s="7" t="s">
        <v>306</v>
      </c>
      <c r="AB297" s="29"/>
      <c r="AC297" s="29"/>
      <c r="AE297" s="9"/>
      <c r="AF297" s="8"/>
      <c r="AG297" s="10"/>
      <c r="AH297" s="26" t="str">
        <f t="shared" ref="AH297:AH298" si="117">IF(AG297="","",_xlfn.CONCAT(AF297," ","de ",TEXT(AG297,"dd/mm/aaaa")))</f>
        <v/>
      </c>
      <c r="AI297" s="7"/>
      <c r="AJ297" s="7" t="s">
        <v>108</v>
      </c>
      <c r="AK297" s="7"/>
      <c r="AL297" s="11"/>
      <c r="AM297" s="10"/>
      <c r="AN297" s="10"/>
      <c r="AO297" s="10"/>
      <c r="AR297" s="11"/>
      <c r="AS297" s="10"/>
      <c r="AT297" s="10"/>
      <c r="AU297" s="10"/>
      <c r="AX297" s="25" t="s">
        <v>130</v>
      </c>
      <c r="AY297" s="25" t="s">
        <v>194</v>
      </c>
      <c r="AZ297" s="6"/>
      <c r="BA297" s="8"/>
      <c r="BB297" s="31"/>
      <c r="BC297" s="31"/>
      <c r="BD297" s="31"/>
      <c r="BF297" s="7" t="str">
        <f t="shared" ref="BF297:BF298" si="118">IF(BA297="","",_xlfn.CONCAT("Consulta Pública"," nº ",BA297,", de ",TEXT(BB297,"dd/mm/aaaa")))</f>
        <v/>
      </c>
      <c r="BG297" s="26"/>
      <c r="BH297" s="6"/>
      <c r="BJ297" s="10"/>
      <c r="BK297" s="10"/>
      <c r="BL297" s="10"/>
      <c r="BN297" s="4" t="str">
        <f t="shared" ref="BN297:BN298" si="119">IF(BI297="","",_xlfn.CONCAT("Consulta Pública"," nº ",BI297,", de ",TEXT(BJ297,"dd/mm/aaaa")))</f>
        <v/>
      </c>
      <c r="BP297" s="25" t="s">
        <v>250</v>
      </c>
      <c r="BQ297" s="8">
        <v>271</v>
      </c>
      <c r="BR297" s="31">
        <v>45274</v>
      </c>
      <c r="BS297" s="31">
        <v>45275</v>
      </c>
      <c r="BT297" s="25" t="str">
        <f t="shared" ref="BT297:BT298" si="120">IF(BQ297="","",_xlfn.CONCAT(BP297," nº ",BQ297,", de ",TEXT(BR297,"dd/mm/aaaa")))</f>
        <v>IN nº 271, de 14/12/2023</v>
      </c>
      <c r="BU297" s="196" t="s">
        <v>2559</v>
      </c>
    </row>
    <row r="298" spans="1:73" s="4" customFormat="1" ht="244.8" x14ac:dyDescent="0.3">
      <c r="A298" s="15" t="s">
        <v>2545</v>
      </c>
      <c r="B298" s="147" t="s">
        <v>2560</v>
      </c>
      <c r="C298" s="651" t="s">
        <v>2561</v>
      </c>
      <c r="D298" s="19" t="s">
        <v>2562</v>
      </c>
      <c r="E298" s="19" t="s">
        <v>2563</v>
      </c>
      <c r="F298" s="15" t="s">
        <v>116</v>
      </c>
      <c r="G298" s="15" t="s">
        <v>2564</v>
      </c>
      <c r="H298" s="141" t="s">
        <v>236</v>
      </c>
      <c r="I298" s="662" t="s">
        <v>2565</v>
      </c>
      <c r="J298" s="147" t="s">
        <v>163</v>
      </c>
      <c r="K298" s="147" t="s">
        <v>168</v>
      </c>
      <c r="L298" s="694" t="s">
        <v>169</v>
      </c>
      <c r="M298" s="694" t="s">
        <v>284</v>
      </c>
      <c r="N298" s="141" t="s">
        <v>2566</v>
      </c>
      <c r="O298" s="141" t="s">
        <v>2567</v>
      </c>
      <c r="P298" s="147" t="s">
        <v>124</v>
      </c>
      <c r="Q298" s="147" t="s">
        <v>2568</v>
      </c>
      <c r="R298" s="738" t="s">
        <v>100</v>
      </c>
      <c r="S298" s="734" t="s">
        <v>126</v>
      </c>
      <c r="T298" s="20" t="s">
        <v>127</v>
      </c>
      <c r="U298" s="7">
        <v>91</v>
      </c>
      <c r="V298" s="52">
        <v>45278</v>
      </c>
      <c r="W298" s="26" t="str">
        <f t="shared" si="116"/>
        <v>Termo de Abertura de Processo (TAP) nº 91, de 18/12/2023</v>
      </c>
      <c r="X298" s="30" t="s">
        <v>2569</v>
      </c>
      <c r="Y298" s="63" t="str">
        <f t="shared" si="112"/>
        <v xml:space="preserve">Dispensa da AIR; Dispensa da CP; ARR não obrigatória </v>
      </c>
      <c r="Z298" s="7" t="s">
        <v>192</v>
      </c>
      <c r="AA298" s="7" t="s">
        <v>306</v>
      </c>
      <c r="AB298" s="29"/>
      <c r="AC298" s="29"/>
      <c r="AE298" s="9"/>
      <c r="AF298" s="8"/>
      <c r="AG298" s="10"/>
      <c r="AH298" s="26" t="str">
        <f t="shared" si="117"/>
        <v/>
      </c>
      <c r="AI298" s="7"/>
      <c r="AJ298" s="7" t="s">
        <v>108</v>
      </c>
      <c r="AK298" s="7"/>
      <c r="AL298" s="11"/>
      <c r="AM298" s="10"/>
      <c r="AN298" s="10"/>
      <c r="AO298" s="10"/>
      <c r="AR298" s="11"/>
      <c r="AS298" s="10"/>
      <c r="AT298" s="10"/>
      <c r="AU298" s="10"/>
      <c r="AX298" s="25" t="s">
        <v>130</v>
      </c>
      <c r="AY298" s="25" t="s">
        <v>194</v>
      </c>
      <c r="AZ298" s="6"/>
      <c r="BA298" s="8"/>
      <c r="BB298" s="31"/>
      <c r="BC298" s="31"/>
      <c r="BD298" s="31"/>
      <c r="BF298" s="7" t="str">
        <f t="shared" si="118"/>
        <v/>
      </c>
      <c r="BG298" s="26"/>
      <c r="BH298" s="6"/>
      <c r="BJ298" s="10"/>
      <c r="BK298" s="10"/>
      <c r="BL298" s="10"/>
      <c r="BN298" s="4" t="str">
        <f t="shared" si="119"/>
        <v/>
      </c>
      <c r="BP298" s="8" t="s">
        <v>139</v>
      </c>
      <c r="BQ298" s="8">
        <v>840</v>
      </c>
      <c r="BR298" s="31">
        <v>45275</v>
      </c>
      <c r="BS298" s="31">
        <v>45278</v>
      </c>
      <c r="BT298" s="25" t="str">
        <f t="shared" si="120"/>
        <v>RDC nº 840, de 15/12/2023</v>
      </c>
      <c r="BU298" s="196" t="s">
        <v>2570</v>
      </c>
    </row>
    <row r="299" spans="1:73" s="4" customFormat="1" ht="245.4" thickBot="1" x14ac:dyDescent="0.35">
      <c r="A299" s="15" t="s">
        <v>2545</v>
      </c>
      <c r="B299" s="147" t="s">
        <v>2560</v>
      </c>
      <c r="C299" s="651" t="s">
        <v>2561</v>
      </c>
      <c r="D299" s="19" t="s">
        <v>2562</v>
      </c>
      <c r="E299" s="19" t="s">
        <v>2563</v>
      </c>
      <c r="F299" s="15" t="s">
        <v>116</v>
      </c>
      <c r="G299" s="15" t="s">
        <v>2564</v>
      </c>
      <c r="H299" s="141" t="s">
        <v>236</v>
      </c>
      <c r="I299" s="662" t="s">
        <v>2565</v>
      </c>
      <c r="J299" s="147" t="s">
        <v>163</v>
      </c>
      <c r="K299" s="147" t="s">
        <v>168</v>
      </c>
      <c r="L299" s="694" t="s">
        <v>169</v>
      </c>
      <c r="M299" s="694" t="s">
        <v>284</v>
      </c>
      <c r="N299" s="141" t="s">
        <v>2571</v>
      </c>
      <c r="O299" s="141" t="s">
        <v>2572</v>
      </c>
      <c r="P299" s="147" t="s">
        <v>124</v>
      </c>
      <c r="Q299" s="147" t="s">
        <v>2568</v>
      </c>
      <c r="R299" s="738" t="s">
        <v>100</v>
      </c>
      <c r="S299" s="734" t="s">
        <v>126</v>
      </c>
      <c r="T299" s="20" t="s">
        <v>127</v>
      </c>
      <c r="U299" s="7">
        <v>91</v>
      </c>
      <c r="V299" s="52">
        <v>45278</v>
      </c>
      <c r="W299" s="26" t="str">
        <f t="shared" si="113"/>
        <v>Termo de Abertura de Processo (TAP) nº 91, de 18/12/2023</v>
      </c>
      <c r="X299" s="30" t="s">
        <v>2569</v>
      </c>
      <c r="Y299" s="63" t="str">
        <f t="shared" si="112"/>
        <v xml:space="preserve">Dispensa da AIR; Dispensa da CP; ARR não obrigatória </v>
      </c>
      <c r="Z299" s="7" t="s">
        <v>192</v>
      </c>
      <c r="AA299" s="7" t="s">
        <v>306</v>
      </c>
      <c r="AB299" s="29"/>
      <c r="AC299" s="29"/>
      <c r="AE299" s="9"/>
      <c r="AF299" s="8"/>
      <c r="AG299" s="10"/>
      <c r="AH299" s="26" t="str">
        <f t="shared" si="114"/>
        <v/>
      </c>
      <c r="AI299" s="7"/>
      <c r="AJ299" s="7" t="s">
        <v>108</v>
      </c>
      <c r="AK299" s="7"/>
      <c r="AL299" s="11"/>
      <c r="AM299" s="10"/>
      <c r="AN299" s="10"/>
      <c r="AO299" s="10"/>
      <c r="AR299" s="11"/>
      <c r="AS299" s="10"/>
      <c r="AT299" s="10"/>
      <c r="AU299" s="10"/>
      <c r="AX299" s="25" t="s">
        <v>130</v>
      </c>
      <c r="AY299" s="25" t="s">
        <v>194</v>
      </c>
      <c r="AZ299" s="6"/>
      <c r="BA299" s="8"/>
      <c r="BB299" s="31"/>
      <c r="BC299" s="31"/>
      <c r="BD299" s="31"/>
      <c r="BF299" s="7" t="str">
        <f t="shared" si="115"/>
        <v/>
      </c>
      <c r="BG299" s="26"/>
      <c r="BH299" s="6"/>
      <c r="BJ299" s="10"/>
      <c r="BK299" s="10"/>
      <c r="BL299" s="10"/>
      <c r="BN299" s="4" t="str">
        <f t="shared" si="109"/>
        <v/>
      </c>
      <c r="BP299" s="8" t="s">
        <v>250</v>
      </c>
      <c r="BQ299" s="8">
        <v>272</v>
      </c>
      <c r="BR299" s="31">
        <v>45275</v>
      </c>
      <c r="BS299" s="31">
        <v>45278</v>
      </c>
      <c r="BT299" s="25" t="str">
        <f t="shared" si="111"/>
        <v>IN nº 272, de 15/12/2023</v>
      </c>
      <c r="BU299" s="196" t="s">
        <v>2573</v>
      </c>
    </row>
    <row r="300" spans="1:73" s="4" customFormat="1" ht="233.7" customHeight="1" thickBot="1" x14ac:dyDescent="0.35">
      <c r="A300" s="15" t="s">
        <v>2545</v>
      </c>
      <c r="B300" s="147" t="s">
        <v>2574</v>
      </c>
      <c r="C300" s="651" t="s">
        <v>2575</v>
      </c>
      <c r="D300" s="19" t="s">
        <v>2576</v>
      </c>
      <c r="E300" s="19" t="s">
        <v>2577</v>
      </c>
      <c r="F300" s="15" t="s">
        <v>116</v>
      </c>
      <c r="G300" s="540" t="s">
        <v>2578</v>
      </c>
      <c r="H300" s="141" t="s">
        <v>90</v>
      </c>
      <c r="I300" s="663" t="s">
        <v>2579</v>
      </c>
      <c r="J300" s="147" t="s">
        <v>163</v>
      </c>
      <c r="K300" s="147" t="s">
        <v>168</v>
      </c>
      <c r="L300" s="694" t="s">
        <v>169</v>
      </c>
      <c r="M300" s="660" t="s">
        <v>95</v>
      </c>
      <c r="N300" s="141" t="s">
        <v>2580</v>
      </c>
      <c r="O300" s="141" t="s">
        <v>2581</v>
      </c>
      <c r="P300" s="141" t="s">
        <v>98</v>
      </c>
      <c r="Q300" s="171"/>
      <c r="R300" s="739" t="s">
        <v>100</v>
      </c>
      <c r="S300" s="752" t="s">
        <v>363</v>
      </c>
      <c r="T300" s="159" t="s">
        <v>127</v>
      </c>
      <c r="U300" s="197">
        <v>22</v>
      </c>
      <c r="V300" s="198">
        <v>43620</v>
      </c>
      <c r="W300" s="141" t="str">
        <f t="shared" si="113"/>
        <v>Termo de Abertura de Processo (TAP) nº 22, de 04/06/2019</v>
      </c>
      <c r="X300" s="28" t="s">
        <v>2582</v>
      </c>
      <c r="Y300" s="63" t="str">
        <f t="shared" si="112"/>
        <v xml:space="preserve">Realização da AIR; Realização da CP; ARR não obrigatória </v>
      </c>
      <c r="Z300" s="63" t="s">
        <v>104</v>
      </c>
      <c r="AA300" s="141"/>
      <c r="AB300" s="189"/>
      <c r="AC300" s="189"/>
      <c r="AD300" s="189"/>
      <c r="AE300" s="207" t="s">
        <v>105</v>
      </c>
      <c r="AF300" s="146" t="s">
        <v>436</v>
      </c>
      <c r="AG300" s="152">
        <v>44740</v>
      </c>
      <c r="AH300" s="140" t="str">
        <f t="shared" si="114"/>
        <v>Relatório de AIR de 28/06/2022</v>
      </c>
      <c r="AI300" s="30" t="s">
        <v>2583</v>
      </c>
      <c r="AJ300" s="63" t="s">
        <v>108</v>
      </c>
      <c r="AK300" s="141"/>
      <c r="AL300" s="205" t="s">
        <v>2464</v>
      </c>
      <c r="AM300" s="203">
        <v>43685</v>
      </c>
      <c r="AN300" s="261"/>
      <c r="AO300" s="261"/>
      <c r="AP300" s="141" t="s">
        <v>2584</v>
      </c>
      <c r="AQ300" s="150" t="s">
        <v>2585</v>
      </c>
      <c r="AR300" s="205" t="s">
        <v>2464</v>
      </c>
      <c r="AS300" s="152">
        <v>43704</v>
      </c>
      <c r="AT300" s="10"/>
      <c r="AU300" s="10"/>
      <c r="AV300" s="141" t="s">
        <v>2586</v>
      </c>
      <c r="AW300" s="150" t="s">
        <v>2585</v>
      </c>
      <c r="AX300" s="63" t="s">
        <v>109</v>
      </c>
      <c r="AZ300" s="141" t="s">
        <v>365</v>
      </c>
      <c r="BA300" s="8">
        <v>1222</v>
      </c>
      <c r="BB300" s="31">
        <v>45264</v>
      </c>
      <c r="BC300" s="31">
        <v>45272</v>
      </c>
      <c r="BD300" s="31">
        <v>45331</v>
      </c>
      <c r="BE300" s="8">
        <v>60</v>
      </c>
      <c r="BF300" s="8" t="str">
        <f t="shared" si="115"/>
        <v>Consulta Pública nº 1222, de 04/12/2023</v>
      </c>
      <c r="BG300" s="134" t="s">
        <v>2587</v>
      </c>
      <c r="BH300" s="6"/>
      <c r="BJ300" s="10"/>
      <c r="BK300" s="10"/>
      <c r="BL300" s="10"/>
      <c r="BN300" s="4" t="str">
        <f t="shared" si="109"/>
        <v/>
      </c>
      <c r="BQ300" s="8"/>
      <c r="BR300" s="31"/>
      <c r="BS300" s="31"/>
      <c r="BT300" s="25" t="str">
        <f t="shared" si="111"/>
        <v/>
      </c>
      <c r="BU300" s="22"/>
    </row>
    <row r="301" spans="1:73" s="4" customFormat="1" ht="130.19999999999999" thickBot="1" x14ac:dyDescent="0.35">
      <c r="A301" s="15" t="s">
        <v>83</v>
      </c>
      <c r="B301" s="147" t="s">
        <v>2588</v>
      </c>
      <c r="C301" s="651" t="s">
        <v>2589</v>
      </c>
      <c r="D301" s="19" t="s">
        <v>2590</v>
      </c>
      <c r="E301" s="15" t="s">
        <v>99</v>
      </c>
      <c r="F301" s="15" t="s">
        <v>99</v>
      </c>
      <c r="G301" s="15" t="s">
        <v>2591</v>
      </c>
      <c r="H301" s="141" t="s">
        <v>236</v>
      </c>
      <c r="I301" s="683" t="s">
        <v>2592</v>
      </c>
      <c r="J301" s="147" t="s">
        <v>119</v>
      </c>
      <c r="K301" s="147" t="s">
        <v>149</v>
      </c>
      <c r="L301" s="694" t="s">
        <v>150</v>
      </c>
      <c r="M301" s="694" t="s">
        <v>95</v>
      </c>
      <c r="N301" s="141" t="s">
        <v>2593</v>
      </c>
      <c r="O301" s="7" t="s">
        <v>2594</v>
      </c>
      <c r="P301" s="147" t="s">
        <v>124</v>
      </c>
      <c r="Q301" s="269" t="s">
        <v>2595</v>
      </c>
      <c r="R301" s="738" t="s">
        <v>100</v>
      </c>
      <c r="S301" s="734" t="s">
        <v>126</v>
      </c>
      <c r="T301" s="159" t="s">
        <v>127</v>
      </c>
      <c r="U301" s="159">
        <v>61</v>
      </c>
      <c r="V301" s="286">
        <v>44397</v>
      </c>
      <c r="W301" s="141" t="str">
        <f t="shared" si="113"/>
        <v>Termo de Abertura de Processo (TAP) nº 61, de 20/07/2021</v>
      </c>
      <c r="X301" s="150" t="s">
        <v>2596</v>
      </c>
      <c r="Y301" s="63" t="str">
        <f t="shared" si="112"/>
        <v xml:space="preserve">Dispensa da AIR; Dispensa da CP; Dispensa da ARR </v>
      </c>
      <c r="Z301" s="63" t="s">
        <v>192</v>
      </c>
      <c r="AA301" s="141" t="s">
        <v>131</v>
      </c>
      <c r="AB301" s="141"/>
      <c r="AC301" s="141"/>
      <c r="AE301" s="207"/>
      <c r="AF301" s="8"/>
      <c r="AG301" s="10"/>
      <c r="AH301" s="26" t="str">
        <f t="shared" si="114"/>
        <v/>
      </c>
      <c r="AI301" s="7"/>
      <c r="AJ301" s="7" t="s">
        <v>1315</v>
      </c>
      <c r="AK301" s="7" t="s">
        <v>1316</v>
      </c>
      <c r="AL301" s="11"/>
      <c r="AM301" s="10"/>
      <c r="AN301" s="10"/>
      <c r="AO301" s="10"/>
      <c r="AR301" s="11"/>
      <c r="AS301" s="10"/>
      <c r="AT301" s="10"/>
      <c r="AU301" s="10"/>
      <c r="AX301" s="98" t="s">
        <v>130</v>
      </c>
      <c r="AY301" s="8" t="s">
        <v>131</v>
      </c>
      <c r="AZ301" s="6"/>
      <c r="BA301" s="8"/>
      <c r="BB301" s="31"/>
      <c r="BC301" s="31"/>
      <c r="BD301" s="31"/>
      <c r="BF301" s="7" t="str">
        <f t="shared" si="115"/>
        <v/>
      </c>
      <c r="BG301" s="26"/>
      <c r="BH301" s="6"/>
      <c r="BJ301" s="10"/>
      <c r="BK301" s="10"/>
      <c r="BL301" s="10"/>
      <c r="BP301" s="8" t="s">
        <v>139</v>
      </c>
      <c r="BQ301" s="8">
        <v>525</v>
      </c>
      <c r="BR301" s="31">
        <v>44393</v>
      </c>
      <c r="BS301" s="31">
        <v>44397</v>
      </c>
      <c r="BT301" s="7" t="str">
        <f t="shared" si="111"/>
        <v>RDC nº 525, de 16/07/2021</v>
      </c>
      <c r="BU301" s="196" t="s">
        <v>2597</v>
      </c>
    </row>
    <row r="302" spans="1:73" s="4" customFormat="1" ht="171" customHeight="1" thickBot="1" x14ac:dyDescent="0.35">
      <c r="A302" s="15" t="s">
        <v>83</v>
      </c>
      <c r="B302" s="147" t="s">
        <v>2598</v>
      </c>
      <c r="C302" s="651" t="s">
        <v>2589</v>
      </c>
      <c r="D302" s="19" t="s">
        <v>2599</v>
      </c>
      <c r="E302" s="15" t="s">
        <v>99</v>
      </c>
      <c r="F302" s="15" t="s">
        <v>99</v>
      </c>
      <c r="G302" s="15"/>
      <c r="H302" s="141" t="s">
        <v>236</v>
      </c>
      <c r="I302" s="684" t="s">
        <v>2592</v>
      </c>
      <c r="J302" s="151" t="s">
        <v>119</v>
      </c>
      <c r="K302" s="285" t="s">
        <v>149</v>
      </c>
      <c r="L302" s="713" t="s">
        <v>150</v>
      </c>
      <c r="M302" s="727" t="s">
        <v>95</v>
      </c>
      <c r="N302" s="141" t="s">
        <v>2600</v>
      </c>
      <c r="O302" s="7" t="s">
        <v>2601</v>
      </c>
      <c r="P302" s="141" t="s">
        <v>98</v>
      </c>
      <c r="Q302" s="171"/>
      <c r="R302" s="739" t="s">
        <v>100</v>
      </c>
      <c r="S302" s="734" t="s">
        <v>126</v>
      </c>
      <c r="T302" s="159" t="s">
        <v>127</v>
      </c>
      <c r="U302" s="197">
        <v>56</v>
      </c>
      <c r="V302" s="198">
        <v>44377</v>
      </c>
      <c r="W302" s="141" t="str">
        <f t="shared" si="113"/>
        <v>Termo de Abertura de Processo (TAP) nº 56, de 30/06/2021</v>
      </c>
      <c r="X302" s="287" t="s">
        <v>2602</v>
      </c>
      <c r="Y302" s="63" t="str">
        <f t="shared" si="112"/>
        <v xml:space="preserve">Dispensa da AIR; Dispensa da CP; Dispensa da ARR </v>
      </c>
      <c r="Z302" s="63" t="s">
        <v>192</v>
      </c>
      <c r="AA302" s="141" t="s">
        <v>131</v>
      </c>
      <c r="AB302" s="146"/>
      <c r="AC302" s="146"/>
      <c r="AE302" s="207"/>
      <c r="AF302" s="8"/>
      <c r="AG302" s="10"/>
      <c r="AH302" s="26" t="str">
        <f t="shared" si="114"/>
        <v/>
      </c>
      <c r="AI302" s="7"/>
      <c r="AJ302" s="7" t="s">
        <v>1315</v>
      </c>
      <c r="AK302" s="7" t="s">
        <v>1316</v>
      </c>
      <c r="AL302" s="11"/>
      <c r="AM302" s="10"/>
      <c r="AN302" s="10"/>
      <c r="AO302" s="10"/>
      <c r="AR302" s="11"/>
      <c r="AS302" s="10"/>
      <c r="AT302" s="10"/>
      <c r="AU302" s="10"/>
      <c r="AX302" s="98" t="s">
        <v>130</v>
      </c>
      <c r="AY302" s="8" t="s">
        <v>131</v>
      </c>
      <c r="AZ302" s="6"/>
      <c r="BA302" s="8"/>
      <c r="BB302" s="31"/>
      <c r="BC302" s="31"/>
      <c r="BD302" s="31"/>
      <c r="BF302" s="8" t="str">
        <f t="shared" si="115"/>
        <v/>
      </c>
      <c r="BG302" s="26"/>
      <c r="BH302" s="6"/>
      <c r="BJ302" s="10"/>
      <c r="BK302" s="10"/>
      <c r="BL302" s="10"/>
      <c r="BN302" s="4" t="str">
        <f t="shared" ref="BN302:BN333" si="121">IF(BI302="","",_xlfn.CONCAT("Consulta Pública"," nº ",BI302,", de ",TEXT(BJ302,"dd/mm/aaaa")))</f>
        <v/>
      </c>
      <c r="BP302" s="8" t="s">
        <v>139</v>
      </c>
      <c r="BQ302" s="238">
        <v>522</v>
      </c>
      <c r="BR302" s="239">
        <v>44370</v>
      </c>
      <c r="BS302" s="239">
        <v>44377</v>
      </c>
      <c r="BT302" s="25" t="str">
        <f t="shared" si="111"/>
        <v>RDC nº 522, de 23/06/2021</v>
      </c>
      <c r="BU302" s="196" t="s">
        <v>2603</v>
      </c>
    </row>
    <row r="303" spans="1:73" s="4" customFormat="1" ht="209.7" customHeight="1" thickBot="1" x14ac:dyDescent="0.35">
      <c r="A303" s="15" t="s">
        <v>1821</v>
      </c>
      <c r="B303" s="147" t="s">
        <v>2604</v>
      </c>
      <c r="C303" s="651" t="s">
        <v>2605</v>
      </c>
      <c r="D303" s="200" t="s">
        <v>2606</v>
      </c>
      <c r="E303" s="15" t="s">
        <v>99</v>
      </c>
      <c r="F303" s="15" t="s">
        <v>99</v>
      </c>
      <c r="G303" s="15" t="s">
        <v>2607</v>
      </c>
      <c r="H303" s="141" t="s">
        <v>236</v>
      </c>
      <c r="I303" s="663" t="s">
        <v>2608</v>
      </c>
      <c r="J303" s="147" t="s">
        <v>176</v>
      </c>
      <c r="K303" s="147" t="s">
        <v>176</v>
      </c>
      <c r="L303" s="703" t="s">
        <v>1310</v>
      </c>
      <c r="M303" s="5" t="s">
        <v>95</v>
      </c>
      <c r="N303" s="141" t="s">
        <v>2609</v>
      </c>
      <c r="O303" s="7" t="s">
        <v>2610</v>
      </c>
      <c r="P303" s="138" t="s">
        <v>124</v>
      </c>
      <c r="Q303" s="142" t="s">
        <v>2607</v>
      </c>
      <c r="R303" s="739" t="s">
        <v>100</v>
      </c>
      <c r="S303" s="734" t="s">
        <v>126</v>
      </c>
      <c r="T303" s="138" t="s">
        <v>127</v>
      </c>
      <c r="U303" s="138">
        <v>49</v>
      </c>
      <c r="V303" s="139">
        <v>44351</v>
      </c>
      <c r="W303" s="138" t="s">
        <v>2611</v>
      </c>
      <c r="X303" s="43" t="s">
        <v>2612</v>
      </c>
      <c r="Y303" s="63" t="str">
        <f t="shared" si="112"/>
        <v xml:space="preserve">Dispensa da AIR; Dispensa da CP; Dispensa da ARR </v>
      </c>
      <c r="Z303" s="63" t="s">
        <v>192</v>
      </c>
      <c r="AA303" s="141" t="s">
        <v>131</v>
      </c>
      <c r="AB303" s="331"/>
      <c r="AC303" s="331"/>
      <c r="AD303" s="33"/>
      <c r="AE303" s="33"/>
      <c r="AF303" s="43"/>
      <c r="AG303" s="43"/>
      <c r="AH303" s="26" t="str">
        <f t="shared" si="114"/>
        <v/>
      </c>
      <c r="AI303" s="7"/>
      <c r="AJ303" s="7" t="s">
        <v>1315</v>
      </c>
      <c r="AK303" s="7" t="s">
        <v>1316</v>
      </c>
      <c r="AL303" s="11"/>
      <c r="AM303" s="10"/>
      <c r="AN303" s="10"/>
      <c r="AO303" s="10"/>
      <c r="AR303" s="11"/>
      <c r="AS303" s="10"/>
      <c r="AT303" s="10"/>
      <c r="AU303" s="10"/>
      <c r="AX303" s="98" t="s">
        <v>130</v>
      </c>
      <c r="AY303" s="146" t="s">
        <v>131</v>
      </c>
      <c r="AZ303" s="6"/>
      <c r="BA303" s="8"/>
      <c r="BB303" s="31"/>
      <c r="BC303" s="31"/>
      <c r="BD303" s="31"/>
      <c r="BF303" s="8" t="str">
        <f t="shared" si="115"/>
        <v/>
      </c>
      <c r="BG303" s="26"/>
      <c r="BH303" s="6"/>
      <c r="BJ303" s="10"/>
      <c r="BK303" s="10"/>
      <c r="BL303" s="10"/>
      <c r="BN303" s="4" t="str">
        <f t="shared" si="121"/>
        <v/>
      </c>
      <c r="BP303" s="38" t="s">
        <v>139</v>
      </c>
      <c r="BQ303" s="38">
        <v>516</v>
      </c>
      <c r="BR303" s="39">
        <v>44349</v>
      </c>
      <c r="BS303" s="39">
        <v>44349</v>
      </c>
      <c r="BT303" s="40" t="s">
        <v>2613</v>
      </c>
      <c r="BU303" s="40" t="s">
        <v>2614</v>
      </c>
    </row>
    <row r="304" spans="1:73" s="4" customFormat="1" ht="216.75" customHeight="1" thickBot="1" x14ac:dyDescent="0.35">
      <c r="A304" s="15" t="s">
        <v>1821</v>
      </c>
      <c r="B304" s="147" t="s">
        <v>2615</v>
      </c>
      <c r="C304" s="651" t="s">
        <v>2616</v>
      </c>
      <c r="D304" s="200" t="s">
        <v>2617</v>
      </c>
      <c r="E304" s="15" t="s">
        <v>99</v>
      </c>
      <c r="F304" s="15" t="s">
        <v>99</v>
      </c>
      <c r="G304" s="15" t="s">
        <v>2607</v>
      </c>
      <c r="H304" s="141" t="s">
        <v>236</v>
      </c>
      <c r="I304" s="663" t="s">
        <v>2608</v>
      </c>
      <c r="J304" s="147" t="s">
        <v>176</v>
      </c>
      <c r="K304" s="147" t="s">
        <v>176</v>
      </c>
      <c r="L304" s="703" t="s">
        <v>1310</v>
      </c>
      <c r="M304" s="5" t="s">
        <v>1035</v>
      </c>
      <c r="N304" s="141" t="s">
        <v>2618</v>
      </c>
      <c r="O304" s="7" t="s">
        <v>2619</v>
      </c>
      <c r="P304" s="141" t="s">
        <v>124</v>
      </c>
      <c r="Q304" s="171" t="s">
        <v>2607</v>
      </c>
      <c r="R304" s="739" t="s">
        <v>100</v>
      </c>
      <c r="S304" s="734" t="s">
        <v>126</v>
      </c>
      <c r="T304" s="138" t="s">
        <v>127</v>
      </c>
      <c r="U304" s="138">
        <v>59</v>
      </c>
      <c r="V304" s="139">
        <v>44391</v>
      </c>
      <c r="W304" s="138" t="s">
        <v>2620</v>
      </c>
      <c r="X304" s="43" t="s">
        <v>2621</v>
      </c>
      <c r="Y304" s="63" t="str">
        <f t="shared" si="112"/>
        <v xml:space="preserve">Dispensa da AIR; Dispensa da CP; Dispensa da ARR </v>
      </c>
      <c r="Z304" s="63" t="s">
        <v>192</v>
      </c>
      <c r="AA304" s="188" t="s">
        <v>131</v>
      </c>
      <c r="AB304" s="152"/>
      <c r="AC304" s="152"/>
      <c r="AD304" s="169"/>
      <c r="AE304" s="9"/>
      <c r="AF304" s="201"/>
      <c r="AG304" s="210"/>
      <c r="AH304" s="26" t="str">
        <f t="shared" si="114"/>
        <v/>
      </c>
      <c r="AI304" s="7"/>
      <c r="AJ304" s="7" t="s">
        <v>1315</v>
      </c>
      <c r="AK304" s="7" t="s">
        <v>1316</v>
      </c>
      <c r="AL304" s="11"/>
      <c r="AM304" s="10"/>
      <c r="AN304" s="10"/>
      <c r="AO304" s="10"/>
      <c r="AR304" s="11"/>
      <c r="AS304" s="10"/>
      <c r="AT304" s="10"/>
      <c r="AU304" s="10"/>
      <c r="AX304" s="98" t="s">
        <v>130</v>
      </c>
      <c r="AY304" s="146" t="s">
        <v>131</v>
      </c>
      <c r="AZ304" s="6"/>
      <c r="BA304" s="8"/>
      <c r="BB304" s="31"/>
      <c r="BC304" s="31"/>
      <c r="BD304" s="31"/>
      <c r="BF304" s="8" t="str">
        <f t="shared" si="115"/>
        <v/>
      </c>
      <c r="BG304" s="26"/>
      <c r="BH304" s="6"/>
      <c r="BJ304" s="10"/>
      <c r="BK304" s="10"/>
      <c r="BL304" s="10"/>
      <c r="BN304" s="4" t="str">
        <f t="shared" si="121"/>
        <v/>
      </c>
      <c r="BP304" s="38" t="s">
        <v>139</v>
      </c>
      <c r="BQ304" s="38">
        <v>524</v>
      </c>
      <c r="BR304" s="39">
        <v>44385</v>
      </c>
      <c r="BS304" s="39">
        <v>44391</v>
      </c>
      <c r="BT304" s="40" t="s">
        <v>2622</v>
      </c>
      <c r="BU304" s="40" t="s">
        <v>2623</v>
      </c>
    </row>
    <row r="305" spans="1:73" s="4" customFormat="1" ht="156.6" customHeight="1" thickBot="1" x14ac:dyDescent="0.35">
      <c r="A305" s="15" t="s">
        <v>1821</v>
      </c>
      <c r="B305" s="288" t="s">
        <v>2624</v>
      </c>
      <c r="C305" s="651" t="s">
        <v>2625</v>
      </c>
      <c r="D305" s="19" t="s">
        <v>2626</v>
      </c>
      <c r="E305" s="15" t="s">
        <v>99</v>
      </c>
      <c r="F305" s="15" t="s">
        <v>99</v>
      </c>
      <c r="G305" s="15" t="s">
        <v>2607</v>
      </c>
      <c r="H305" s="141" t="s">
        <v>236</v>
      </c>
      <c r="I305" s="663" t="s">
        <v>2608</v>
      </c>
      <c r="J305" s="147" t="s">
        <v>176</v>
      </c>
      <c r="K305" s="153" t="s">
        <v>176</v>
      </c>
      <c r="L305" s="703" t="s">
        <v>1310</v>
      </c>
      <c r="M305" s="694" t="s">
        <v>1035</v>
      </c>
      <c r="N305" s="141" t="s">
        <v>2627</v>
      </c>
      <c r="O305" s="7" t="s">
        <v>2628</v>
      </c>
      <c r="P305" s="147" t="s">
        <v>124</v>
      </c>
      <c r="Q305" s="148" t="s">
        <v>2607</v>
      </c>
      <c r="R305" s="739" t="s">
        <v>100</v>
      </c>
      <c r="S305" s="734" t="s">
        <v>126</v>
      </c>
      <c r="T305" s="159" t="s">
        <v>127</v>
      </c>
      <c r="U305" s="141">
        <v>65</v>
      </c>
      <c r="V305" s="188">
        <v>44414</v>
      </c>
      <c r="W305" s="141" t="str">
        <f>IF(U305="","",_xlfn.CONCAT(T305," nº ",U305,", ","de ",TEXT(V305,"dd/mm/aaaa")))</f>
        <v>Termo de Abertura de Processo (TAP) nº 65, de 06/08/2021</v>
      </c>
      <c r="X305" s="290" t="s">
        <v>2629</v>
      </c>
      <c r="Y305" s="63" t="str">
        <f t="shared" si="112"/>
        <v xml:space="preserve">Dispensa da AIR; Dispensa da CP; Dispensa da ARR </v>
      </c>
      <c r="Z305" s="63" t="s">
        <v>192</v>
      </c>
      <c r="AA305" s="141" t="s">
        <v>131</v>
      </c>
      <c r="AB305" s="141"/>
      <c r="AC305" s="141"/>
      <c r="AD305" s="189"/>
      <c r="AE305" s="207"/>
      <c r="AF305" s="146"/>
      <c r="AG305" s="261"/>
      <c r="AH305" s="140" t="str">
        <f t="shared" si="114"/>
        <v/>
      </c>
      <c r="AI305" s="141"/>
      <c r="AJ305" s="141" t="s">
        <v>1315</v>
      </c>
      <c r="AK305" s="141" t="s">
        <v>1316</v>
      </c>
      <c r="AL305" s="11"/>
      <c r="AM305" s="10"/>
      <c r="AN305" s="10"/>
      <c r="AO305" s="10"/>
      <c r="AR305" s="11"/>
      <c r="AS305" s="10"/>
      <c r="AT305" s="10"/>
      <c r="AU305" s="10"/>
      <c r="AX305" s="98" t="s">
        <v>130</v>
      </c>
      <c r="AY305" s="146" t="s">
        <v>131</v>
      </c>
      <c r="AZ305" s="6"/>
      <c r="BA305" s="8"/>
      <c r="BB305" s="31"/>
      <c r="BC305" s="31"/>
      <c r="BD305" s="31"/>
      <c r="BF305" s="7" t="str">
        <f t="shared" si="115"/>
        <v/>
      </c>
      <c r="BG305" s="26"/>
      <c r="BH305" s="6"/>
      <c r="BJ305" s="10"/>
      <c r="BK305" s="10"/>
      <c r="BL305" s="10"/>
      <c r="BN305" s="4" t="str">
        <f t="shared" si="121"/>
        <v/>
      </c>
      <c r="BP305" s="25" t="s">
        <v>139</v>
      </c>
      <c r="BQ305" s="125">
        <v>531</v>
      </c>
      <c r="BR305" s="126">
        <v>44412</v>
      </c>
      <c r="BS305" s="126">
        <v>44414</v>
      </c>
      <c r="BT305" s="26" t="str">
        <f>IF(BQ305="","",_xlfn.CONCAT(BP305," nº ",BQ305,", de ",TEXT(BR305,"dd/mm/aaaa")))</f>
        <v>RDC nº 531, de 04/08/2021</v>
      </c>
      <c r="BU305" s="22" t="s">
        <v>2630</v>
      </c>
    </row>
    <row r="306" spans="1:73" s="4" customFormat="1" ht="89.25" customHeight="1" thickBot="1" x14ac:dyDescent="0.35">
      <c r="A306" s="15" t="s">
        <v>700</v>
      </c>
      <c r="B306" s="288" t="s">
        <v>2631</v>
      </c>
      <c r="C306" s="461" t="s">
        <v>2632</v>
      </c>
      <c r="D306" s="19" t="s">
        <v>2633</v>
      </c>
      <c r="E306" s="15" t="s">
        <v>99</v>
      </c>
      <c r="F306" s="15" t="s">
        <v>99</v>
      </c>
      <c r="G306" s="15" t="s">
        <v>2634</v>
      </c>
      <c r="H306" s="141" t="s">
        <v>236</v>
      </c>
      <c r="I306" s="663" t="s">
        <v>2635</v>
      </c>
      <c r="J306" s="289" t="s">
        <v>154</v>
      </c>
      <c r="K306" s="151" t="s">
        <v>155</v>
      </c>
      <c r="L306" s="701" t="s">
        <v>156</v>
      </c>
      <c r="M306" s="660" t="s">
        <v>238</v>
      </c>
      <c r="N306" s="141" t="s">
        <v>2636</v>
      </c>
      <c r="O306" s="7" t="s">
        <v>2633</v>
      </c>
      <c r="P306" s="138" t="s">
        <v>124</v>
      </c>
      <c r="Q306" s="142" t="s">
        <v>2634</v>
      </c>
      <c r="R306" s="739" t="s">
        <v>100</v>
      </c>
      <c r="S306" s="734" t="s">
        <v>126</v>
      </c>
      <c r="T306" s="159" t="s">
        <v>127</v>
      </c>
      <c r="U306" s="138">
        <v>50</v>
      </c>
      <c r="V306" s="139">
        <v>44356</v>
      </c>
      <c r="W306" s="138" t="s">
        <v>2637</v>
      </c>
      <c r="X306" s="284" t="s">
        <v>2638</v>
      </c>
      <c r="Y306" s="63" t="str">
        <f t="shared" si="112"/>
        <v xml:space="preserve">Dispensa da AIR; Dispensa da CP; Dispensa da ARR </v>
      </c>
      <c r="Z306" s="63" t="s">
        <v>192</v>
      </c>
      <c r="AA306" s="141" t="s">
        <v>131</v>
      </c>
      <c r="AB306" s="146"/>
      <c r="AC306" s="146"/>
      <c r="AD306" s="189"/>
      <c r="AE306" s="207"/>
      <c r="AF306" s="146"/>
      <c r="AG306" s="261"/>
      <c r="AH306" s="140" t="str">
        <f t="shared" si="114"/>
        <v/>
      </c>
      <c r="AI306" s="141"/>
      <c r="AJ306" s="141" t="s">
        <v>1315</v>
      </c>
      <c r="AK306" s="141" t="s">
        <v>1316</v>
      </c>
      <c r="AL306" s="11"/>
      <c r="AM306" s="10"/>
      <c r="AN306" s="10"/>
      <c r="AO306" s="10"/>
      <c r="AR306" s="11"/>
      <c r="AS306" s="10"/>
      <c r="AT306" s="10"/>
      <c r="AU306" s="10"/>
      <c r="AX306" s="98" t="s">
        <v>130</v>
      </c>
      <c r="AY306" s="146" t="s">
        <v>131</v>
      </c>
      <c r="AZ306" s="6"/>
      <c r="BA306" s="8"/>
      <c r="BB306" s="31"/>
      <c r="BC306" s="31"/>
      <c r="BD306" s="31"/>
      <c r="BF306" s="8" t="str">
        <f t="shared" si="115"/>
        <v/>
      </c>
      <c r="BG306" s="26"/>
      <c r="BH306" s="6"/>
      <c r="BJ306" s="10"/>
      <c r="BK306" s="10"/>
      <c r="BL306" s="10"/>
      <c r="BN306" s="4" t="str">
        <f t="shared" si="121"/>
        <v/>
      </c>
      <c r="BP306" s="38" t="s">
        <v>2639</v>
      </c>
      <c r="BQ306" s="38">
        <v>514</v>
      </c>
      <c r="BR306" s="39">
        <v>44344</v>
      </c>
      <c r="BS306" s="39">
        <v>44356</v>
      </c>
      <c r="BT306" s="40" t="s">
        <v>2640</v>
      </c>
      <c r="BU306" s="40" t="s">
        <v>2641</v>
      </c>
    </row>
    <row r="307" spans="1:73" s="4" customFormat="1" ht="89.25" customHeight="1" thickBot="1" x14ac:dyDescent="0.35">
      <c r="A307" s="15" t="s">
        <v>2642</v>
      </c>
      <c r="B307" s="288" t="s">
        <v>2643</v>
      </c>
      <c r="C307" s="461" t="s">
        <v>2644</v>
      </c>
      <c r="D307" s="19" t="s">
        <v>2645</v>
      </c>
      <c r="E307" s="15" t="s">
        <v>99</v>
      </c>
      <c r="F307" s="15" t="s">
        <v>99</v>
      </c>
      <c r="G307" s="15" t="s">
        <v>2646</v>
      </c>
      <c r="H307" s="141" t="s">
        <v>236</v>
      </c>
      <c r="I307" s="663" t="s">
        <v>2647</v>
      </c>
      <c r="J307" s="289" t="s">
        <v>163</v>
      </c>
      <c r="K307" s="151" t="s">
        <v>170</v>
      </c>
      <c r="L307" s="694" t="s">
        <v>951</v>
      </c>
      <c r="M307" s="5" t="s">
        <v>588</v>
      </c>
      <c r="N307" s="141" t="s">
        <v>2648</v>
      </c>
      <c r="O307" s="7" t="s">
        <v>2649</v>
      </c>
      <c r="P307" s="141" t="s">
        <v>124</v>
      </c>
      <c r="Q307" s="171" t="s">
        <v>2646</v>
      </c>
      <c r="R307" s="739" t="s">
        <v>100</v>
      </c>
      <c r="S307" s="734" t="s">
        <v>126</v>
      </c>
      <c r="T307" s="159" t="s">
        <v>127</v>
      </c>
      <c r="U307" s="138">
        <v>47</v>
      </c>
      <c r="V307" s="139">
        <v>44349</v>
      </c>
      <c r="W307" s="138" t="s">
        <v>2650</v>
      </c>
      <c r="X307" s="284" t="s">
        <v>2651</v>
      </c>
      <c r="Y307" s="63" t="str">
        <f t="shared" si="112"/>
        <v xml:space="preserve">Dispensa da AIR; Dispensa da CP; ARR não obrigatória </v>
      </c>
      <c r="Z307" s="63" t="s">
        <v>192</v>
      </c>
      <c r="AA307" s="141" t="s">
        <v>312</v>
      </c>
      <c r="AB307" s="141"/>
      <c r="AC307" s="141"/>
      <c r="AD307" s="189"/>
      <c r="AE307" s="207"/>
      <c r="AF307" s="146"/>
      <c r="AG307" s="261"/>
      <c r="AH307" s="140" t="str">
        <f t="shared" si="114"/>
        <v/>
      </c>
      <c r="AI307" s="141"/>
      <c r="AJ307" s="63" t="s">
        <v>108</v>
      </c>
      <c r="AK307" s="141"/>
      <c r="AL307" s="11"/>
      <c r="AM307" s="10"/>
      <c r="AN307" s="10"/>
      <c r="AO307" s="10"/>
      <c r="AR307" s="11"/>
      <c r="AS307" s="10"/>
      <c r="AT307" s="10"/>
      <c r="AU307" s="10"/>
      <c r="AX307" s="98" t="s">
        <v>130</v>
      </c>
      <c r="AY307" s="146" t="s">
        <v>194</v>
      </c>
      <c r="AZ307" s="6"/>
      <c r="BA307" s="8"/>
      <c r="BB307" s="31"/>
      <c r="BC307" s="31"/>
      <c r="BD307" s="31"/>
      <c r="BF307" s="8" t="str">
        <f t="shared" si="115"/>
        <v/>
      </c>
      <c r="BG307" s="26"/>
      <c r="BH307" s="6"/>
      <c r="BJ307" s="10"/>
      <c r="BK307" s="10"/>
      <c r="BL307" s="10"/>
      <c r="BN307" s="4" t="str">
        <f t="shared" si="121"/>
        <v/>
      </c>
      <c r="BP307" s="38" t="s">
        <v>2639</v>
      </c>
      <c r="BQ307" s="38">
        <v>499</v>
      </c>
      <c r="BR307" s="39">
        <v>44343</v>
      </c>
      <c r="BS307" s="39">
        <v>44349</v>
      </c>
      <c r="BT307" s="40" t="s">
        <v>2652</v>
      </c>
      <c r="BU307" s="40" t="s">
        <v>2653</v>
      </c>
    </row>
    <row r="308" spans="1:73" s="4" customFormat="1" ht="103.2" customHeight="1" thickBot="1" x14ac:dyDescent="0.35">
      <c r="A308" s="15" t="s">
        <v>2654</v>
      </c>
      <c r="B308" s="288" t="s">
        <v>2655</v>
      </c>
      <c r="C308" s="461" t="s">
        <v>2656</v>
      </c>
      <c r="D308" s="19" t="s">
        <v>2657</v>
      </c>
      <c r="E308" s="15" t="s">
        <v>99</v>
      </c>
      <c r="F308" s="15" t="s">
        <v>99</v>
      </c>
      <c r="G308" s="15" t="s">
        <v>2658</v>
      </c>
      <c r="H308" s="141" t="s">
        <v>236</v>
      </c>
      <c r="I308" s="663" t="s">
        <v>2659</v>
      </c>
      <c r="J308" s="147" t="s">
        <v>92</v>
      </c>
      <c r="K308" s="153" t="s">
        <v>92</v>
      </c>
      <c r="L308" s="714" t="s">
        <v>2660</v>
      </c>
      <c r="M308" s="693" t="s">
        <v>258</v>
      </c>
      <c r="N308" s="141" t="s">
        <v>2661</v>
      </c>
      <c r="O308" s="7" t="s">
        <v>2662</v>
      </c>
      <c r="P308" s="141" t="s">
        <v>124</v>
      </c>
      <c r="Q308" s="171" t="s">
        <v>2658</v>
      </c>
      <c r="R308" s="739" t="s">
        <v>100</v>
      </c>
      <c r="S308" s="734" t="s">
        <v>126</v>
      </c>
      <c r="T308" s="159" t="s">
        <v>127</v>
      </c>
      <c r="U308" s="138">
        <v>45</v>
      </c>
      <c r="V308" s="139">
        <v>44349</v>
      </c>
      <c r="W308" s="141" t="str">
        <f t="shared" ref="W308:W338" si="122">IF(U308="","",_xlfn.CONCAT(T308," nº ",U308,", ","de ",TEXT(V308,"dd/mm/aaaa")))</f>
        <v>Termo de Abertura de Processo (TAP) nº 45, de 02/06/2021</v>
      </c>
      <c r="X308" s="150" t="s">
        <v>2663</v>
      </c>
      <c r="Y308" s="63" t="str">
        <f t="shared" si="112"/>
        <v xml:space="preserve">Dispensa da AIR; Dispensa da CP; ARR não obrigatória </v>
      </c>
      <c r="Z308" s="63" t="s">
        <v>192</v>
      </c>
      <c r="AA308" s="141" t="s">
        <v>306</v>
      </c>
      <c r="AB308" s="146"/>
      <c r="AC308" s="146"/>
      <c r="AD308" s="189"/>
      <c r="AE308" s="207"/>
      <c r="AF308" s="146"/>
      <c r="AG308" s="261"/>
      <c r="AH308" s="140" t="str">
        <f t="shared" si="114"/>
        <v/>
      </c>
      <c r="AI308" s="141"/>
      <c r="AJ308" s="63" t="s">
        <v>108</v>
      </c>
      <c r="AK308" s="141"/>
      <c r="AL308" s="11"/>
      <c r="AM308" s="10"/>
      <c r="AN308" s="10"/>
      <c r="AO308" s="10"/>
      <c r="AR308" s="11"/>
      <c r="AS308" s="10"/>
      <c r="AT308" s="10"/>
      <c r="AU308" s="10"/>
      <c r="AX308" s="98" t="s">
        <v>130</v>
      </c>
      <c r="AY308" s="146" t="s">
        <v>131</v>
      </c>
      <c r="AZ308" s="6"/>
      <c r="BA308" s="8"/>
      <c r="BB308" s="31"/>
      <c r="BC308" s="31"/>
      <c r="BD308" s="31"/>
      <c r="BF308" s="8" t="str">
        <f t="shared" si="115"/>
        <v/>
      </c>
      <c r="BG308" s="26"/>
      <c r="BH308" s="6"/>
      <c r="BJ308" s="10"/>
      <c r="BK308" s="10"/>
      <c r="BL308" s="10"/>
      <c r="BN308" s="4" t="str">
        <f t="shared" si="121"/>
        <v/>
      </c>
      <c r="BP308" s="38" t="s">
        <v>2639</v>
      </c>
      <c r="BQ308" s="38">
        <v>500</v>
      </c>
      <c r="BR308" s="39">
        <v>44343</v>
      </c>
      <c r="BS308" s="39">
        <v>44347</v>
      </c>
      <c r="BT308" s="40" t="s">
        <v>2664</v>
      </c>
      <c r="BU308" s="40" t="s">
        <v>2665</v>
      </c>
    </row>
    <row r="309" spans="1:73" s="4" customFormat="1" ht="136.19999999999999" customHeight="1" thickBot="1" x14ac:dyDescent="0.35">
      <c r="A309" s="15" t="s">
        <v>2654</v>
      </c>
      <c r="B309" s="288" t="s">
        <v>2666</v>
      </c>
      <c r="C309" s="461" t="s">
        <v>2667</v>
      </c>
      <c r="D309" s="19" t="s">
        <v>2668</v>
      </c>
      <c r="E309" s="15" t="s">
        <v>99</v>
      </c>
      <c r="F309" s="15" t="s">
        <v>99</v>
      </c>
      <c r="G309" s="15" t="s">
        <v>2669</v>
      </c>
      <c r="H309" s="141" t="s">
        <v>236</v>
      </c>
      <c r="I309" s="663" t="s">
        <v>2670</v>
      </c>
      <c r="J309" s="291" t="s">
        <v>154</v>
      </c>
      <c r="K309" s="151" t="s">
        <v>154</v>
      </c>
      <c r="L309" s="715" t="s">
        <v>1635</v>
      </c>
      <c r="M309" s="660" t="s">
        <v>238</v>
      </c>
      <c r="N309" s="141" t="s">
        <v>2671</v>
      </c>
      <c r="O309" s="7" t="s">
        <v>2668</v>
      </c>
      <c r="P309" s="141" t="s">
        <v>1438</v>
      </c>
      <c r="Q309" s="171" t="s">
        <v>2669</v>
      </c>
      <c r="R309" s="739" t="s">
        <v>100</v>
      </c>
      <c r="S309" s="734" t="s">
        <v>126</v>
      </c>
      <c r="T309" s="159" t="s">
        <v>127</v>
      </c>
      <c r="U309" s="138">
        <v>58</v>
      </c>
      <c r="V309" s="139">
        <v>44391</v>
      </c>
      <c r="W309" s="141" t="str">
        <f t="shared" si="122"/>
        <v>Termo de Abertura de Processo (TAP) nº 58, de 14/07/2021</v>
      </c>
      <c r="X309" s="30" t="s">
        <v>2672</v>
      </c>
      <c r="Y309" s="63" t="str">
        <f t="shared" si="112"/>
        <v xml:space="preserve">Dispensa da AIR; Dispensa da CP; Dispensa da ARR </v>
      </c>
      <c r="Z309" s="63" t="s">
        <v>192</v>
      </c>
      <c r="AA309" s="141" t="s">
        <v>131</v>
      </c>
      <c r="AB309" s="146"/>
      <c r="AC309" s="146"/>
      <c r="AE309" s="207"/>
      <c r="AF309" s="8"/>
      <c r="AG309" s="10"/>
      <c r="AH309" s="26" t="str">
        <f t="shared" si="114"/>
        <v/>
      </c>
      <c r="AI309" s="7"/>
      <c r="AJ309" s="7" t="s">
        <v>1315</v>
      </c>
      <c r="AK309" s="7" t="s">
        <v>1316</v>
      </c>
      <c r="AL309" s="11"/>
      <c r="AM309" s="10"/>
      <c r="AN309" s="10"/>
      <c r="AO309" s="10"/>
      <c r="AR309" s="11"/>
      <c r="AS309" s="10"/>
      <c r="AT309" s="10"/>
      <c r="AU309" s="10"/>
      <c r="AX309" s="98" t="s">
        <v>130</v>
      </c>
      <c r="AY309" s="146" t="s">
        <v>131</v>
      </c>
      <c r="AZ309" s="6"/>
      <c r="BA309" s="8"/>
      <c r="BB309" s="31"/>
      <c r="BC309" s="31"/>
      <c r="BD309" s="31"/>
      <c r="BF309" s="8" t="str">
        <f t="shared" si="115"/>
        <v/>
      </c>
      <c r="BG309" s="26"/>
      <c r="BH309" s="6"/>
      <c r="BJ309" s="10"/>
      <c r="BK309" s="10"/>
      <c r="BL309" s="10"/>
      <c r="BN309" s="4" t="str">
        <f t="shared" si="121"/>
        <v/>
      </c>
      <c r="BP309" s="38" t="s">
        <v>139</v>
      </c>
      <c r="BQ309" s="38">
        <v>523</v>
      </c>
      <c r="BR309" s="39">
        <v>44385</v>
      </c>
      <c r="BS309" s="39">
        <v>44391</v>
      </c>
      <c r="BT309" s="40" t="s">
        <v>2673</v>
      </c>
      <c r="BU309" s="40" t="s">
        <v>2674</v>
      </c>
    </row>
    <row r="310" spans="1:73" s="4" customFormat="1" ht="123.6" customHeight="1" thickBot="1" x14ac:dyDescent="0.35">
      <c r="A310" s="15" t="s">
        <v>2654</v>
      </c>
      <c r="B310" s="288" t="s">
        <v>2675</v>
      </c>
      <c r="C310" s="461" t="s">
        <v>2676</v>
      </c>
      <c r="D310" s="19" t="s">
        <v>2677</v>
      </c>
      <c r="E310" s="15" t="s">
        <v>99</v>
      </c>
      <c r="F310" s="15" t="s">
        <v>99</v>
      </c>
      <c r="G310" s="15" t="s">
        <v>2678</v>
      </c>
      <c r="H310" s="141" t="s">
        <v>236</v>
      </c>
      <c r="I310" s="663" t="s">
        <v>2679</v>
      </c>
      <c r="J310" s="291" t="s">
        <v>154</v>
      </c>
      <c r="K310" s="147" t="s">
        <v>157</v>
      </c>
      <c r="L310" s="715" t="s">
        <v>1234</v>
      </c>
      <c r="M310" s="660" t="s">
        <v>238</v>
      </c>
      <c r="N310" s="141" t="s">
        <v>2680</v>
      </c>
      <c r="O310" s="7" t="s">
        <v>2681</v>
      </c>
      <c r="P310" s="141" t="s">
        <v>1438</v>
      </c>
      <c r="Q310" s="171" t="s">
        <v>2678</v>
      </c>
      <c r="R310" s="739" t="s">
        <v>100</v>
      </c>
      <c r="S310" s="734" t="s">
        <v>126</v>
      </c>
      <c r="T310" s="159" t="s">
        <v>127</v>
      </c>
      <c r="U310" s="138">
        <v>52</v>
      </c>
      <c r="V310" s="139">
        <v>44363</v>
      </c>
      <c r="W310" s="141" t="str">
        <f t="shared" si="122"/>
        <v>Termo de Abertura de Processo (TAP) nº 52, de 16/06/2021</v>
      </c>
      <c r="X310" s="44" t="s">
        <v>2682</v>
      </c>
      <c r="Y310" s="63" t="str">
        <f t="shared" si="112"/>
        <v xml:space="preserve">Dispensa da AIR; Dispensa da CP; ARR não obrigatória </v>
      </c>
      <c r="Z310" s="63" t="s">
        <v>192</v>
      </c>
      <c r="AA310" s="141" t="s">
        <v>306</v>
      </c>
      <c r="AB310" s="146"/>
      <c r="AC310" s="146"/>
      <c r="AE310" s="207"/>
      <c r="AF310" s="8"/>
      <c r="AG310" s="10"/>
      <c r="AH310" s="26" t="str">
        <f t="shared" si="114"/>
        <v/>
      </c>
      <c r="AI310" s="7"/>
      <c r="AJ310" s="63" t="s">
        <v>108</v>
      </c>
      <c r="AK310" s="7"/>
      <c r="AL310" s="11"/>
      <c r="AM310" s="10"/>
      <c r="AN310" s="10"/>
      <c r="AO310" s="10"/>
      <c r="AR310" s="11"/>
      <c r="AS310" s="10"/>
      <c r="AT310" s="10"/>
      <c r="AU310" s="10"/>
      <c r="AX310" s="98" t="s">
        <v>130</v>
      </c>
      <c r="AY310" s="146" t="s">
        <v>131</v>
      </c>
      <c r="AZ310" s="6"/>
      <c r="BA310" s="8"/>
      <c r="BB310" s="31"/>
      <c r="BC310" s="31"/>
      <c r="BD310" s="31"/>
      <c r="BF310" s="8" t="str">
        <f t="shared" si="115"/>
        <v/>
      </c>
      <c r="BG310" s="26"/>
      <c r="BH310" s="6"/>
      <c r="BJ310" s="10"/>
      <c r="BK310" s="10"/>
      <c r="BL310" s="10"/>
      <c r="BN310" s="4" t="str">
        <f t="shared" si="121"/>
        <v/>
      </c>
      <c r="BP310" s="169" t="s">
        <v>139</v>
      </c>
      <c r="BQ310" s="38">
        <v>518</v>
      </c>
      <c r="BR310" s="39">
        <v>44357</v>
      </c>
      <c r="BS310" s="39">
        <v>44363</v>
      </c>
      <c r="BT310" s="40" t="s">
        <v>2683</v>
      </c>
      <c r="BU310" s="40" t="s">
        <v>2684</v>
      </c>
    </row>
    <row r="311" spans="1:73" s="4" customFormat="1" ht="96" customHeight="1" thickBot="1" x14ac:dyDescent="0.35">
      <c r="A311" s="15" t="s">
        <v>2654</v>
      </c>
      <c r="B311" s="288" t="s">
        <v>2685</v>
      </c>
      <c r="C311" s="461" t="s">
        <v>2686</v>
      </c>
      <c r="D311" s="19" t="s">
        <v>2687</v>
      </c>
      <c r="E311" s="15" t="s">
        <v>99</v>
      </c>
      <c r="F311" s="15" t="s">
        <v>99</v>
      </c>
      <c r="G311" s="15" t="s">
        <v>99</v>
      </c>
      <c r="H311" s="141" t="s">
        <v>236</v>
      </c>
      <c r="I311" s="663" t="s">
        <v>2688</v>
      </c>
      <c r="J311" s="291" t="s">
        <v>154</v>
      </c>
      <c r="K311" s="147" t="s">
        <v>157</v>
      </c>
      <c r="L311" s="715" t="s">
        <v>1170</v>
      </c>
      <c r="M311" s="660" t="s">
        <v>238</v>
      </c>
      <c r="N311" s="141" t="s">
        <v>2689</v>
      </c>
      <c r="O311" s="7" t="s">
        <v>2687</v>
      </c>
      <c r="P311" s="141" t="s">
        <v>246</v>
      </c>
      <c r="Q311" s="171" t="s">
        <v>99</v>
      </c>
      <c r="R311" s="739" t="s">
        <v>100</v>
      </c>
      <c r="S311" s="734" t="s">
        <v>126</v>
      </c>
      <c r="T311" s="159" t="s">
        <v>127</v>
      </c>
      <c r="U311" s="138">
        <v>53</v>
      </c>
      <c r="V311" s="139">
        <v>44364</v>
      </c>
      <c r="W311" s="141" t="str">
        <f t="shared" si="122"/>
        <v>Termo de Abertura de Processo (TAP) nº 53, de 17/06/2021</v>
      </c>
      <c r="X311" s="210" t="s">
        <v>2690</v>
      </c>
      <c r="Y311" s="63" t="str">
        <f t="shared" si="112"/>
        <v xml:space="preserve">Dispensa da AIR; Dispensa da CP; Dispensa da ARR </v>
      </c>
      <c r="Z311" s="63" t="s">
        <v>192</v>
      </c>
      <c r="AA311" s="141" t="s">
        <v>131</v>
      </c>
      <c r="AB311" s="146"/>
      <c r="AC311" s="146"/>
      <c r="AE311" s="207"/>
      <c r="AF311" s="8"/>
      <c r="AG311" s="10"/>
      <c r="AH311" s="26" t="str">
        <f t="shared" si="114"/>
        <v/>
      </c>
      <c r="AI311" s="7"/>
      <c r="AJ311" s="7" t="s">
        <v>1315</v>
      </c>
      <c r="AK311" s="7" t="s">
        <v>1632</v>
      </c>
      <c r="AL311" s="11"/>
      <c r="AM311" s="10"/>
      <c r="AN311" s="10"/>
      <c r="AO311" s="10"/>
      <c r="AR311" s="11"/>
      <c r="AS311" s="10"/>
      <c r="AT311" s="10"/>
      <c r="AU311" s="10"/>
      <c r="AX311" s="98" t="s">
        <v>130</v>
      </c>
      <c r="AY311" s="146" t="s">
        <v>131</v>
      </c>
      <c r="AZ311" s="6"/>
      <c r="BA311" s="8"/>
      <c r="BB311" s="31"/>
      <c r="BC311" s="31"/>
      <c r="BD311" s="31"/>
      <c r="BF311" s="8" t="str">
        <f t="shared" si="115"/>
        <v/>
      </c>
      <c r="BG311" s="26"/>
      <c r="BH311" s="6"/>
      <c r="BJ311" s="10"/>
      <c r="BK311" s="10"/>
      <c r="BL311" s="10"/>
      <c r="BN311" s="4" t="str">
        <f t="shared" si="121"/>
        <v/>
      </c>
      <c r="BP311" s="38" t="s">
        <v>2639</v>
      </c>
      <c r="BQ311" s="38">
        <v>517</v>
      </c>
      <c r="BR311" s="39">
        <v>44357</v>
      </c>
      <c r="BS311" s="39">
        <v>44363</v>
      </c>
      <c r="BT311" s="40" t="s">
        <v>2691</v>
      </c>
      <c r="BU311" s="40" t="s">
        <v>2692</v>
      </c>
    </row>
    <row r="312" spans="1:73" s="4" customFormat="1" ht="74.25" customHeight="1" thickBot="1" x14ac:dyDescent="0.35">
      <c r="A312" s="15" t="s">
        <v>2654</v>
      </c>
      <c r="B312" s="288" t="s">
        <v>2693</v>
      </c>
      <c r="C312" s="461" t="s">
        <v>2694</v>
      </c>
      <c r="D312" s="19" t="s">
        <v>2695</v>
      </c>
      <c r="E312" s="15" t="s">
        <v>99</v>
      </c>
      <c r="F312" s="15" t="s">
        <v>99</v>
      </c>
      <c r="G312" s="15" t="s">
        <v>2696</v>
      </c>
      <c r="H312" s="141" t="s">
        <v>236</v>
      </c>
      <c r="I312" s="663" t="s">
        <v>2697</v>
      </c>
      <c r="J312" s="292" t="s">
        <v>154</v>
      </c>
      <c r="K312" s="147" t="s">
        <v>157</v>
      </c>
      <c r="L312" s="716" t="s">
        <v>1234</v>
      </c>
      <c r="M312" s="660" t="s">
        <v>238</v>
      </c>
      <c r="N312" s="141" t="s">
        <v>2698</v>
      </c>
      <c r="O312" s="7" t="s">
        <v>2695</v>
      </c>
      <c r="P312" s="141" t="s">
        <v>124</v>
      </c>
      <c r="Q312" s="171" t="s">
        <v>2696</v>
      </c>
      <c r="R312" s="739" t="s">
        <v>100</v>
      </c>
      <c r="S312" s="734" t="s">
        <v>126</v>
      </c>
      <c r="T312" s="159" t="s">
        <v>127</v>
      </c>
      <c r="U312" s="138">
        <v>54</v>
      </c>
      <c r="V312" s="139">
        <v>44364</v>
      </c>
      <c r="W312" s="141" t="str">
        <f t="shared" si="122"/>
        <v>Termo de Abertura de Processo (TAP) nº 54, de 17/06/2021</v>
      </c>
      <c r="X312" s="44" t="s">
        <v>2699</v>
      </c>
      <c r="Y312" s="63" t="str">
        <f t="shared" si="112"/>
        <v xml:space="preserve">Dispensa da AIR; Dispensa da CP; ARR não obrigatória </v>
      </c>
      <c r="Z312" s="63" t="s">
        <v>192</v>
      </c>
      <c r="AA312" s="141" t="s">
        <v>306</v>
      </c>
      <c r="AB312" s="146"/>
      <c r="AC312" s="146"/>
      <c r="AE312" s="207"/>
      <c r="AF312" s="8"/>
      <c r="AG312" s="10"/>
      <c r="AH312" s="26" t="str">
        <f t="shared" si="114"/>
        <v/>
      </c>
      <c r="AI312" s="7"/>
      <c r="AJ312" s="63" t="s">
        <v>108</v>
      </c>
      <c r="AK312" s="7"/>
      <c r="AL312" s="11"/>
      <c r="AM312" s="10"/>
      <c r="AN312" s="10"/>
      <c r="AO312" s="10"/>
      <c r="AR312" s="11"/>
      <c r="AS312" s="10"/>
      <c r="AT312" s="10"/>
      <c r="AU312" s="10"/>
      <c r="AX312" s="98" t="s">
        <v>130</v>
      </c>
      <c r="AY312" s="146" t="s">
        <v>194</v>
      </c>
      <c r="AZ312" s="6"/>
      <c r="BA312" s="8"/>
      <c r="BB312" s="31"/>
      <c r="BC312" s="31"/>
      <c r="BD312" s="31"/>
      <c r="BF312" s="8" t="str">
        <f t="shared" si="115"/>
        <v/>
      </c>
      <c r="BG312" s="26"/>
      <c r="BH312" s="6"/>
      <c r="BJ312" s="10"/>
      <c r="BK312" s="10"/>
      <c r="BL312" s="10"/>
      <c r="BN312" s="4" t="str">
        <f t="shared" si="121"/>
        <v/>
      </c>
      <c r="BP312" s="38" t="s">
        <v>2639</v>
      </c>
      <c r="BQ312" s="38">
        <v>519</v>
      </c>
      <c r="BR312" s="39">
        <v>44357</v>
      </c>
      <c r="BS312" s="39">
        <v>44363</v>
      </c>
      <c r="BT312" s="40" t="s">
        <v>2700</v>
      </c>
      <c r="BU312" s="40" t="s">
        <v>2701</v>
      </c>
    </row>
    <row r="313" spans="1:73" s="4" customFormat="1" ht="167.7" customHeight="1" thickBot="1" x14ac:dyDescent="0.35">
      <c r="A313" s="15" t="s">
        <v>1163</v>
      </c>
      <c r="B313" s="288" t="s">
        <v>2702</v>
      </c>
      <c r="C313" s="651" t="s">
        <v>2703</v>
      </c>
      <c r="D313" s="19" t="s">
        <v>2704</v>
      </c>
      <c r="E313" s="15" t="s">
        <v>99</v>
      </c>
      <c r="F313" s="15" t="s">
        <v>99</v>
      </c>
      <c r="G313" s="15" t="s">
        <v>2705</v>
      </c>
      <c r="H313" s="141" t="s">
        <v>236</v>
      </c>
      <c r="I313" s="663" t="s">
        <v>2706</v>
      </c>
      <c r="J313" s="147" t="s">
        <v>92</v>
      </c>
      <c r="K313" s="147" t="s">
        <v>93</v>
      </c>
      <c r="L313" s="694" t="s">
        <v>208</v>
      </c>
      <c r="M313" s="693" t="s">
        <v>258</v>
      </c>
      <c r="N313" s="141" t="s">
        <v>2707</v>
      </c>
      <c r="O313" s="7" t="s">
        <v>2708</v>
      </c>
      <c r="P313" s="147" t="s">
        <v>124</v>
      </c>
      <c r="Q313" s="148" t="s">
        <v>2705</v>
      </c>
      <c r="R313" s="739" t="s">
        <v>100</v>
      </c>
      <c r="S313" s="734" t="s">
        <v>126</v>
      </c>
      <c r="T313" s="159" t="s">
        <v>127</v>
      </c>
      <c r="U313" s="141">
        <v>66</v>
      </c>
      <c r="V313" s="188">
        <v>44418</v>
      </c>
      <c r="W313" s="141" t="str">
        <f t="shared" si="122"/>
        <v>Termo de Abertura de Processo (TAP) nº 66, de 10/08/2021</v>
      </c>
      <c r="X313" s="150" t="s">
        <v>2709</v>
      </c>
      <c r="Y313" s="63" t="str">
        <f t="shared" si="112"/>
        <v xml:space="preserve">Dispensa da AIR; Dispensa da CP; Dispensa da ARR </v>
      </c>
      <c r="Z313" s="63" t="s">
        <v>192</v>
      </c>
      <c r="AA313" s="141" t="s">
        <v>131</v>
      </c>
      <c r="AB313" s="141"/>
      <c r="AC313" s="141"/>
      <c r="AE313" s="9"/>
      <c r="AF313" s="8"/>
      <c r="AG313" s="10"/>
      <c r="AH313" s="26" t="str">
        <f t="shared" si="114"/>
        <v/>
      </c>
      <c r="AI313" s="7"/>
      <c r="AJ313" s="7" t="s">
        <v>1315</v>
      </c>
      <c r="AK313" s="7" t="s">
        <v>1316</v>
      </c>
      <c r="AL313" s="11"/>
      <c r="AM313" s="10"/>
      <c r="AN313" s="10"/>
      <c r="AO313" s="10"/>
      <c r="AR313" s="11"/>
      <c r="AS313" s="10"/>
      <c r="AT313" s="10"/>
      <c r="AU313" s="10"/>
      <c r="AX313" s="98" t="s">
        <v>130</v>
      </c>
      <c r="AY313" s="146" t="s">
        <v>131</v>
      </c>
      <c r="AZ313" s="6"/>
      <c r="BA313" s="8"/>
      <c r="BB313" s="31"/>
      <c r="BC313" s="31"/>
      <c r="BD313" s="31"/>
      <c r="BF313" s="7" t="str">
        <f t="shared" si="115"/>
        <v/>
      </c>
      <c r="BG313" s="26"/>
      <c r="BH313" s="6"/>
      <c r="BJ313" s="10"/>
      <c r="BK313" s="10"/>
      <c r="BL313" s="10"/>
      <c r="BN313" s="4" t="str">
        <f t="shared" si="121"/>
        <v/>
      </c>
      <c r="BP313" s="8" t="s">
        <v>250</v>
      </c>
      <c r="BQ313" s="8">
        <v>99</v>
      </c>
      <c r="BR313" s="31">
        <v>44413</v>
      </c>
      <c r="BS313" s="31">
        <v>44418</v>
      </c>
      <c r="BT313" s="7" t="str">
        <f>IF(BQ313="","",_xlfn.CONCAT(BP313," nº ",BQ313,", de ",TEXT(BR313,"dd/mm/aaaa")))</f>
        <v>IN nº 99, de 05/08/2021</v>
      </c>
      <c r="BU313" s="196" t="s">
        <v>2710</v>
      </c>
    </row>
    <row r="314" spans="1:73" s="4" customFormat="1" ht="73.5" customHeight="1" thickBot="1" x14ac:dyDescent="0.35">
      <c r="A314" s="15" t="s">
        <v>1152</v>
      </c>
      <c r="B314" s="288" t="s">
        <v>2711</v>
      </c>
      <c r="C314" s="651" t="s">
        <v>2712</v>
      </c>
      <c r="D314" s="19" t="s">
        <v>2713</v>
      </c>
      <c r="E314" s="15" t="s">
        <v>99</v>
      </c>
      <c r="F314" s="15" t="s">
        <v>99</v>
      </c>
      <c r="G314" s="15" t="s">
        <v>2714</v>
      </c>
      <c r="H314" s="141" t="s">
        <v>236</v>
      </c>
      <c r="I314" s="663" t="s">
        <v>2715</v>
      </c>
      <c r="J314" s="147" t="s">
        <v>92</v>
      </c>
      <c r="K314" s="147" t="s">
        <v>174</v>
      </c>
      <c r="L314" s="694" t="s">
        <v>175</v>
      </c>
      <c r="M314" s="660" t="s">
        <v>258</v>
      </c>
      <c r="N314" s="141" t="s">
        <v>2716</v>
      </c>
      <c r="O314" s="7" t="s">
        <v>2717</v>
      </c>
      <c r="P314" s="147" t="s">
        <v>555</v>
      </c>
      <c r="Q314" s="148"/>
      <c r="R314" s="739" t="s">
        <v>555</v>
      </c>
      <c r="S314" s="752" t="s">
        <v>1206</v>
      </c>
      <c r="T314" s="159" t="s">
        <v>127</v>
      </c>
      <c r="U314" s="141">
        <v>43</v>
      </c>
      <c r="V314" s="139">
        <v>44348</v>
      </c>
      <c r="W314" s="141" t="str">
        <f t="shared" si="122"/>
        <v>Termo de Abertura de Processo (TAP) nº 43, de 01/06/2021</v>
      </c>
      <c r="X314" s="150" t="s">
        <v>2718</v>
      </c>
      <c r="Y314" s="63" t="str">
        <f t="shared" si="112"/>
        <v>Fluxo específico de guia</v>
      </c>
      <c r="Z314" s="141"/>
      <c r="AA314" s="141"/>
      <c r="AB314" s="268"/>
      <c r="AC314" s="268"/>
      <c r="AE314" s="9"/>
      <c r="AF314" s="8"/>
      <c r="AG314" s="10"/>
      <c r="AH314" s="26" t="str">
        <f t="shared" si="114"/>
        <v/>
      </c>
      <c r="AI314" s="7"/>
      <c r="AJ314" s="7"/>
      <c r="AK314" s="7"/>
      <c r="AL314" s="11" t="s">
        <v>655</v>
      </c>
      <c r="AM314" s="31">
        <v>44439</v>
      </c>
      <c r="AN314" s="31">
        <v>44439</v>
      </c>
      <c r="AO314" s="31">
        <v>44620</v>
      </c>
      <c r="AQ314" s="317" t="s">
        <v>2719</v>
      </c>
      <c r="AR314" s="11"/>
      <c r="AS314" s="10"/>
      <c r="AT314" s="10"/>
      <c r="AU314" s="10"/>
      <c r="AY314" s="189"/>
      <c r="AZ314" s="6"/>
      <c r="BA314" s="8"/>
      <c r="BB314" s="31"/>
      <c r="BC314" s="31"/>
      <c r="BD314" s="31"/>
      <c r="BF314" s="7" t="str">
        <f t="shared" si="115"/>
        <v/>
      </c>
      <c r="BG314" s="26"/>
      <c r="BH314" s="6"/>
      <c r="BJ314" s="10"/>
      <c r="BK314" s="10"/>
      <c r="BL314" s="10"/>
      <c r="BN314" s="4" t="str">
        <f t="shared" si="121"/>
        <v/>
      </c>
      <c r="BP314" s="8" t="s">
        <v>555</v>
      </c>
      <c r="BQ314" s="8" t="s">
        <v>2720</v>
      </c>
      <c r="BR314" s="133">
        <v>44831</v>
      </c>
      <c r="BS314" s="53"/>
      <c r="BT314" s="25" t="str">
        <f>IF(BQ314="","",_xlfn.CONCAT(BP314," nº ",BQ314,", de ",TEXT(BR314,"dd/mm/aaaa")))</f>
        <v>Guia nº 51.2, de 27/09/2022</v>
      </c>
      <c r="BU314" s="196" t="s">
        <v>2721</v>
      </c>
    </row>
    <row r="315" spans="1:73" s="4" customFormat="1" ht="69.599999999999994" customHeight="1" thickBot="1" x14ac:dyDescent="0.35">
      <c r="A315" s="15" t="s">
        <v>1937</v>
      </c>
      <c r="B315" s="288" t="s">
        <v>2722</v>
      </c>
      <c r="C315" s="651" t="s">
        <v>2723</v>
      </c>
      <c r="D315" s="19" t="s">
        <v>2724</v>
      </c>
      <c r="E315" s="15" t="s">
        <v>99</v>
      </c>
      <c r="F315" s="15" t="s">
        <v>99</v>
      </c>
      <c r="G315" s="15" t="s">
        <v>2725</v>
      </c>
      <c r="H315" s="141" t="s">
        <v>236</v>
      </c>
      <c r="I315" s="663" t="s">
        <v>2726</v>
      </c>
      <c r="J315" s="147" t="s">
        <v>163</v>
      </c>
      <c r="K315" s="147" t="s">
        <v>166</v>
      </c>
      <c r="L315" s="694" t="s">
        <v>2117</v>
      </c>
      <c r="M315" s="694" t="s">
        <v>588</v>
      </c>
      <c r="N315" s="141" t="s">
        <v>2727</v>
      </c>
      <c r="O315" s="7" t="s">
        <v>2728</v>
      </c>
      <c r="P315" s="147" t="s">
        <v>124</v>
      </c>
      <c r="Q315" s="148" t="s">
        <v>2725</v>
      </c>
      <c r="R315" s="739" t="s">
        <v>100</v>
      </c>
      <c r="S315" s="734" t="s">
        <v>126</v>
      </c>
      <c r="T315" s="159" t="s">
        <v>127</v>
      </c>
      <c r="U315" s="141">
        <v>67</v>
      </c>
      <c r="V315" s="188">
        <v>44419</v>
      </c>
      <c r="W315" s="141" t="str">
        <f t="shared" si="122"/>
        <v>Termo de Abertura de Processo (TAP) nº 67, de 11/08/2021</v>
      </c>
      <c r="X315" s="150" t="s">
        <v>2729</v>
      </c>
      <c r="Y315" s="63" t="str">
        <f t="shared" si="112"/>
        <v xml:space="preserve">Dispensa da AIR; Dispensa da CP; ARR não obrigatória </v>
      </c>
      <c r="Z315" s="63" t="s">
        <v>192</v>
      </c>
      <c r="AA315" s="141" t="s">
        <v>306</v>
      </c>
      <c r="AB315" s="141"/>
      <c r="AC315" s="141"/>
      <c r="AE315" s="9"/>
      <c r="AF315" s="8"/>
      <c r="AG315" s="10"/>
      <c r="AH315" s="26" t="str">
        <f t="shared" si="114"/>
        <v/>
      </c>
      <c r="AI315" s="7"/>
      <c r="AJ315" s="63" t="s">
        <v>108</v>
      </c>
      <c r="AK315" s="7"/>
      <c r="AL315" s="11"/>
      <c r="AM315" s="10"/>
      <c r="AN315" s="10"/>
      <c r="AO315" s="10"/>
      <c r="AR315" s="11"/>
      <c r="AS315" s="10"/>
      <c r="AT315" s="10"/>
      <c r="AU315" s="10"/>
      <c r="AX315" s="98" t="s">
        <v>130</v>
      </c>
      <c r="AY315" s="146" t="s">
        <v>194</v>
      </c>
      <c r="AZ315" s="6"/>
      <c r="BA315" s="8"/>
      <c r="BB315" s="31"/>
      <c r="BC315" s="31"/>
      <c r="BD315" s="31"/>
      <c r="BF315" s="7" t="str">
        <f t="shared" si="115"/>
        <v/>
      </c>
      <c r="BG315" s="26"/>
      <c r="BH315" s="6"/>
      <c r="BJ315" s="10"/>
      <c r="BK315" s="10"/>
      <c r="BL315" s="10"/>
      <c r="BN315" s="4" t="str">
        <f t="shared" si="121"/>
        <v/>
      </c>
      <c r="BP315" s="8" t="s">
        <v>139</v>
      </c>
      <c r="BQ315" s="8">
        <v>527</v>
      </c>
      <c r="BR315" s="39">
        <v>44413</v>
      </c>
      <c r="BS315" s="39">
        <v>44419</v>
      </c>
      <c r="BT315" s="25" t="str">
        <f>IF(BQ315="","",_xlfn.CONCAT(BP315," nº ",BQ315,", de ",TEXT(BR315,"dd/mm/aaaa")))</f>
        <v>RDC nº 527, de 05/08/2021</v>
      </c>
      <c r="BU315" s="196" t="s">
        <v>2730</v>
      </c>
    </row>
    <row r="316" spans="1:73" s="4" customFormat="1" ht="45.75" customHeight="1" thickBot="1" x14ac:dyDescent="0.35">
      <c r="A316" s="15" t="s">
        <v>2731</v>
      </c>
      <c r="B316" s="288" t="s">
        <v>2732</v>
      </c>
      <c r="C316" s="651" t="s">
        <v>2733</v>
      </c>
      <c r="D316" s="19" t="s">
        <v>2734</v>
      </c>
      <c r="E316" s="15" t="s">
        <v>99</v>
      </c>
      <c r="F316" s="15" t="s">
        <v>99</v>
      </c>
      <c r="G316" s="15" t="s">
        <v>2735</v>
      </c>
      <c r="H316" s="141" t="s">
        <v>236</v>
      </c>
      <c r="I316" s="663" t="s">
        <v>2736</v>
      </c>
      <c r="J316" s="45" t="s">
        <v>92</v>
      </c>
      <c r="K316" s="147" t="s">
        <v>174</v>
      </c>
      <c r="L316" s="717" t="s">
        <v>1101</v>
      </c>
      <c r="M316" s="660" t="s">
        <v>238</v>
      </c>
      <c r="N316" s="141" t="s">
        <v>2737</v>
      </c>
      <c r="O316" s="7" t="s">
        <v>2734</v>
      </c>
      <c r="P316" s="147" t="s">
        <v>2738</v>
      </c>
      <c r="Q316" s="148" t="s">
        <v>2735</v>
      </c>
      <c r="R316" s="739" t="s">
        <v>100</v>
      </c>
      <c r="S316" s="734" t="s">
        <v>126</v>
      </c>
      <c r="T316" s="159" t="s">
        <v>127</v>
      </c>
      <c r="U316" s="138">
        <v>48</v>
      </c>
      <c r="V316" s="139">
        <v>44349</v>
      </c>
      <c r="W316" s="141" t="str">
        <f t="shared" si="122"/>
        <v>Termo de Abertura de Processo (TAP) nº 48, de 02/06/2021</v>
      </c>
      <c r="X316" s="150" t="s">
        <v>2739</v>
      </c>
      <c r="Y316" s="63" t="str">
        <f t="shared" si="112"/>
        <v xml:space="preserve">Dispensa da AIR; Dispensa da CP; ARR não obrigatória </v>
      </c>
      <c r="Z316" s="63" t="s">
        <v>192</v>
      </c>
      <c r="AA316" s="141" t="s">
        <v>306</v>
      </c>
      <c r="AB316" s="141"/>
      <c r="AC316" s="141"/>
      <c r="AE316" s="9"/>
      <c r="AF316" s="8"/>
      <c r="AG316" s="10"/>
      <c r="AH316" s="26" t="str">
        <f t="shared" si="114"/>
        <v/>
      </c>
      <c r="AI316" s="7"/>
      <c r="AJ316" s="63" t="s">
        <v>108</v>
      </c>
      <c r="AK316" s="7"/>
      <c r="AL316" s="11"/>
      <c r="AM316" s="10"/>
      <c r="AN316" s="10"/>
      <c r="AO316" s="10"/>
      <c r="AR316" s="11"/>
      <c r="AS316" s="10"/>
      <c r="AT316" s="10"/>
      <c r="AU316" s="10"/>
      <c r="AX316" s="98" t="s">
        <v>130</v>
      </c>
      <c r="AY316" s="146" t="s">
        <v>194</v>
      </c>
      <c r="AZ316" s="6"/>
      <c r="BA316" s="8"/>
      <c r="BB316" s="31"/>
      <c r="BC316" s="31"/>
      <c r="BD316" s="31"/>
      <c r="BF316" s="7" t="str">
        <f t="shared" si="115"/>
        <v/>
      </c>
      <c r="BG316" s="26"/>
      <c r="BH316" s="6"/>
      <c r="BJ316" s="10"/>
      <c r="BK316" s="10"/>
      <c r="BL316" s="10"/>
      <c r="BN316" s="4" t="str">
        <f t="shared" si="121"/>
        <v/>
      </c>
      <c r="BP316" s="38" t="s">
        <v>139</v>
      </c>
      <c r="BQ316" s="38">
        <v>515</v>
      </c>
      <c r="BR316" s="39">
        <v>44344</v>
      </c>
      <c r="BS316" s="39">
        <v>44349</v>
      </c>
      <c r="BT316" s="40" t="s">
        <v>2740</v>
      </c>
      <c r="BU316" s="28" t="s">
        <v>2741</v>
      </c>
    </row>
    <row r="317" spans="1:73" s="4" customFormat="1" ht="66" customHeight="1" x14ac:dyDescent="0.3">
      <c r="A317" s="15" t="s">
        <v>1821</v>
      </c>
      <c r="B317" s="147" t="s">
        <v>2742</v>
      </c>
      <c r="C317" s="651" t="s">
        <v>2743</v>
      </c>
      <c r="D317" s="19" t="s">
        <v>2744</v>
      </c>
      <c r="E317" s="15" t="s">
        <v>99</v>
      </c>
      <c r="F317" s="15" t="s">
        <v>99</v>
      </c>
      <c r="G317" s="15"/>
      <c r="H317" s="141" t="s">
        <v>236</v>
      </c>
      <c r="I317" s="685" t="s">
        <v>2745</v>
      </c>
      <c r="J317" s="147" t="s">
        <v>176</v>
      </c>
      <c r="K317" s="147" t="s">
        <v>181</v>
      </c>
      <c r="L317" s="694" t="s">
        <v>182</v>
      </c>
      <c r="M317" s="694" t="s">
        <v>1035</v>
      </c>
      <c r="N317" s="208" t="s">
        <v>2746</v>
      </c>
      <c r="O317" s="7" t="s">
        <v>2747</v>
      </c>
      <c r="P317" s="147" t="s">
        <v>98</v>
      </c>
      <c r="Q317" s="148"/>
      <c r="R317" s="739" t="s">
        <v>100</v>
      </c>
      <c r="S317" s="734" t="s">
        <v>126</v>
      </c>
      <c r="T317" s="159" t="s">
        <v>127</v>
      </c>
      <c r="U317" s="141">
        <v>73</v>
      </c>
      <c r="V317" s="188">
        <v>44435</v>
      </c>
      <c r="W317" s="141" t="str">
        <f t="shared" si="122"/>
        <v>Termo de Abertura de Processo (TAP) nº 73, de 27/08/2021</v>
      </c>
      <c r="X317" s="150" t="s">
        <v>2748</v>
      </c>
      <c r="Y317" s="63" t="str">
        <f t="shared" si="112"/>
        <v xml:space="preserve">Dispensa da AIR; Dispensa da CP; Dispensa da ARR </v>
      </c>
      <c r="Z317" s="63" t="s">
        <v>192</v>
      </c>
      <c r="AA317" s="141" t="s">
        <v>131</v>
      </c>
      <c r="AB317" s="141"/>
      <c r="AC317" s="141"/>
      <c r="AE317" s="9"/>
      <c r="AF317" s="8"/>
      <c r="AG317" s="10"/>
      <c r="AH317" s="26" t="str">
        <f t="shared" si="114"/>
        <v/>
      </c>
      <c r="AI317" s="7"/>
      <c r="AJ317" s="7" t="s">
        <v>1315</v>
      </c>
      <c r="AK317" s="7" t="s">
        <v>1316</v>
      </c>
      <c r="AL317" s="11"/>
      <c r="AM317" s="10"/>
      <c r="AN317" s="10"/>
      <c r="AO317" s="10"/>
      <c r="AR317" s="11"/>
      <c r="AS317" s="10"/>
      <c r="AT317" s="10"/>
      <c r="AU317" s="10"/>
      <c r="AX317" s="98" t="s">
        <v>130</v>
      </c>
      <c r="AY317" s="146" t="s">
        <v>131</v>
      </c>
      <c r="AZ317" s="173"/>
      <c r="BA317" s="146"/>
      <c r="BB317" s="152"/>
      <c r="BC317" s="152"/>
      <c r="BD317" s="152"/>
      <c r="BE317" s="189"/>
      <c r="BF317" s="141" t="str">
        <f t="shared" si="115"/>
        <v/>
      </c>
      <c r="BG317" s="140"/>
      <c r="BH317" s="173"/>
      <c r="BI317" s="189"/>
      <c r="BJ317" s="261"/>
      <c r="BK317" s="261"/>
      <c r="BL317" s="261"/>
      <c r="BM317" s="189"/>
      <c r="BN317" s="189" t="str">
        <f t="shared" si="121"/>
        <v/>
      </c>
      <c r="BP317" s="8" t="s">
        <v>139</v>
      </c>
      <c r="BQ317" s="8">
        <v>533</v>
      </c>
      <c r="BR317" s="31">
        <v>44431</v>
      </c>
      <c r="BS317" s="31">
        <v>44432</v>
      </c>
      <c r="BT317" s="25" t="str">
        <f t="shared" ref="BT317:BT341" si="123">IF(BQ317="","",_xlfn.CONCAT(BP317," nº ",BQ317,", de ",TEXT(BR317,"dd/mm/aaaa")))</f>
        <v>RDC nº 533, de 23/08/2021</v>
      </c>
      <c r="BU317" s="196" t="s">
        <v>2749</v>
      </c>
    </row>
    <row r="318" spans="1:73" s="4" customFormat="1" ht="78.75" customHeight="1" thickBot="1" x14ac:dyDescent="0.35">
      <c r="A318" s="15" t="s">
        <v>539</v>
      </c>
      <c r="B318" s="147" t="s">
        <v>2750</v>
      </c>
      <c r="C318" s="651" t="s">
        <v>2751</v>
      </c>
      <c r="D318" s="19" t="s">
        <v>2752</v>
      </c>
      <c r="E318" s="15" t="s">
        <v>99</v>
      </c>
      <c r="F318" s="15" t="s">
        <v>99</v>
      </c>
      <c r="G318" s="15" t="s">
        <v>2753</v>
      </c>
      <c r="H318" s="141" t="s">
        <v>236</v>
      </c>
      <c r="I318" s="663" t="s">
        <v>2754</v>
      </c>
      <c r="J318" s="147" t="s">
        <v>163</v>
      </c>
      <c r="K318" s="147" t="s">
        <v>164</v>
      </c>
      <c r="L318" s="694" t="s">
        <v>165</v>
      </c>
      <c r="M318" s="694" t="s">
        <v>95</v>
      </c>
      <c r="N318" s="141" t="s">
        <v>2755</v>
      </c>
      <c r="O318" s="7" t="s">
        <v>2752</v>
      </c>
      <c r="P318" s="147" t="s">
        <v>124</v>
      </c>
      <c r="Q318" s="149" t="s">
        <v>2756</v>
      </c>
      <c r="R318" s="739" t="s">
        <v>100</v>
      </c>
      <c r="S318" s="752" t="s">
        <v>126</v>
      </c>
      <c r="T318" s="159" t="s">
        <v>127</v>
      </c>
      <c r="U318" s="141">
        <v>72</v>
      </c>
      <c r="V318" s="188">
        <v>44435</v>
      </c>
      <c r="W318" s="141" t="str">
        <f t="shared" si="122"/>
        <v>Termo de Abertura de Processo (TAP) nº 72, de 27/08/2021</v>
      </c>
      <c r="X318" s="150" t="s">
        <v>2757</v>
      </c>
      <c r="Y318" s="63" t="str">
        <f t="shared" si="112"/>
        <v xml:space="preserve">Dispensa da AIR; Realização da CP; ARR não obrigatória </v>
      </c>
      <c r="Z318" s="63" t="s">
        <v>192</v>
      </c>
      <c r="AA318" s="141" t="s">
        <v>299</v>
      </c>
      <c r="AB318" s="141"/>
      <c r="AC318" s="141"/>
      <c r="AE318" s="9"/>
      <c r="AF318" s="8"/>
      <c r="AG318" s="10"/>
      <c r="AH318" s="26" t="str">
        <f t="shared" si="114"/>
        <v/>
      </c>
      <c r="AI318" s="7"/>
      <c r="AJ318" s="63" t="s">
        <v>108</v>
      </c>
      <c r="AK318" s="7"/>
      <c r="AL318" s="11"/>
      <c r="AM318" s="10"/>
      <c r="AN318" s="10"/>
      <c r="AO318" s="10"/>
      <c r="AR318" s="11"/>
      <c r="AS318" s="10"/>
      <c r="AT318" s="10"/>
      <c r="AU318" s="10"/>
      <c r="AX318" s="98" t="s">
        <v>109</v>
      </c>
      <c r="AY318" s="189"/>
      <c r="AZ318" s="141" t="s">
        <v>110</v>
      </c>
      <c r="BA318" s="295">
        <v>1052</v>
      </c>
      <c r="BB318" s="152">
        <v>44431</v>
      </c>
      <c r="BC318" s="152">
        <v>44432</v>
      </c>
      <c r="BD318" s="152">
        <v>44476</v>
      </c>
      <c r="BE318" s="146">
        <v>45</v>
      </c>
      <c r="BF318" s="141" t="str">
        <f t="shared" si="115"/>
        <v>Consulta Pública nº 1052, de 23/08/2021</v>
      </c>
      <c r="BG318" s="267" t="s">
        <v>2758</v>
      </c>
      <c r="BH318" s="173"/>
      <c r="BI318" s="189"/>
      <c r="BJ318" s="261"/>
      <c r="BK318" s="261"/>
      <c r="BL318" s="261"/>
      <c r="BM318" s="189"/>
      <c r="BN318" s="189" t="str">
        <f t="shared" si="121"/>
        <v/>
      </c>
      <c r="BP318" s="8" t="s">
        <v>139</v>
      </c>
      <c r="BQ318" s="8">
        <v>572</v>
      </c>
      <c r="BR318" s="31">
        <v>44496</v>
      </c>
      <c r="BS318" s="31">
        <v>44498</v>
      </c>
      <c r="BT318" s="25" t="str">
        <f t="shared" si="123"/>
        <v>RDC nº 572, de 27/10/2021</v>
      </c>
      <c r="BU318" s="196" t="s">
        <v>2759</v>
      </c>
    </row>
    <row r="319" spans="1:73" s="4" customFormat="1" ht="81" customHeight="1" thickBot="1" x14ac:dyDescent="0.35">
      <c r="A319" s="15" t="s">
        <v>1937</v>
      </c>
      <c r="B319" s="147" t="s">
        <v>2760</v>
      </c>
      <c r="C319" s="651" t="s">
        <v>2761</v>
      </c>
      <c r="D319" s="19" t="s">
        <v>2762</v>
      </c>
      <c r="E319" s="15" t="s">
        <v>99</v>
      </c>
      <c r="F319" s="15" t="s">
        <v>99</v>
      </c>
      <c r="G319" s="15"/>
      <c r="H319" s="141" t="s">
        <v>236</v>
      </c>
      <c r="I319" s="663" t="s">
        <v>2763</v>
      </c>
      <c r="J319" s="147" t="s">
        <v>92</v>
      </c>
      <c r="K319" s="147" t="s">
        <v>93</v>
      </c>
      <c r="L319" s="694" t="s">
        <v>1972</v>
      </c>
      <c r="M319" s="693" t="s">
        <v>258</v>
      </c>
      <c r="N319" s="141" t="s">
        <v>2764</v>
      </c>
      <c r="O319" s="7" t="s">
        <v>2765</v>
      </c>
      <c r="P319" s="147" t="s">
        <v>555</v>
      </c>
      <c r="Q319" s="148"/>
      <c r="R319" s="739" t="s">
        <v>555</v>
      </c>
      <c r="S319" s="752" t="s">
        <v>1206</v>
      </c>
      <c r="T319" s="159" t="s">
        <v>127</v>
      </c>
      <c r="U319" s="197">
        <v>51</v>
      </c>
      <c r="V319" s="198">
        <v>44357</v>
      </c>
      <c r="W319" s="141" t="str">
        <f t="shared" si="122"/>
        <v>Termo de Abertura de Processo (TAP) nº 51, de 10/06/2021</v>
      </c>
      <c r="X319" s="150" t="s">
        <v>2766</v>
      </c>
      <c r="Y319" s="63" t="str">
        <f t="shared" si="112"/>
        <v>Fluxo específico de guia</v>
      </c>
      <c r="Z319" s="141"/>
      <c r="AA319" s="141"/>
      <c r="AB319" s="268"/>
      <c r="AC319" s="268"/>
      <c r="AE319" s="9"/>
      <c r="AF319" s="8"/>
      <c r="AG319" s="10"/>
      <c r="AH319" s="26" t="str">
        <f t="shared" si="114"/>
        <v/>
      </c>
      <c r="AI319" s="7"/>
      <c r="AJ319" s="7"/>
      <c r="AK319" s="7"/>
      <c r="AL319" s="11" t="s">
        <v>655</v>
      </c>
      <c r="AM319" s="52">
        <v>44495</v>
      </c>
      <c r="AN319" s="409">
        <v>44495</v>
      </c>
      <c r="AO319" s="52">
        <v>44585</v>
      </c>
      <c r="AP319" s="7"/>
      <c r="AQ319" s="30" t="s">
        <v>2767</v>
      </c>
      <c r="AR319" s="11"/>
      <c r="AS319" s="10"/>
      <c r="AT319" s="10"/>
      <c r="AU319" s="10"/>
      <c r="AY319" s="189"/>
      <c r="AZ319" s="173"/>
      <c r="BA319" s="146"/>
      <c r="BB319" s="152"/>
      <c r="BC319" s="152"/>
      <c r="BD319" s="152"/>
      <c r="BE319" s="189"/>
      <c r="BF319" s="141" t="str">
        <f t="shared" si="115"/>
        <v/>
      </c>
      <c r="BG319" s="140"/>
      <c r="BH319" s="173"/>
      <c r="BI319" s="189"/>
      <c r="BJ319" s="261"/>
      <c r="BK319" s="261"/>
      <c r="BL319" s="261"/>
      <c r="BM319" s="189"/>
      <c r="BN319" s="189" t="str">
        <f t="shared" si="121"/>
        <v/>
      </c>
      <c r="BP319" s="8" t="s">
        <v>555</v>
      </c>
      <c r="BQ319" s="8" t="s">
        <v>2768</v>
      </c>
      <c r="BR319" s="31">
        <v>44462</v>
      </c>
      <c r="BS319" s="31"/>
      <c r="BT319" s="25" t="str">
        <f t="shared" si="123"/>
        <v>Guia nº 52.1, de 23/09/2021</v>
      </c>
      <c r="BU319" s="196" t="s">
        <v>2767</v>
      </c>
    </row>
    <row r="320" spans="1:73" s="4" customFormat="1" ht="94.95" customHeight="1" thickBot="1" x14ac:dyDescent="0.35">
      <c r="A320" s="15" t="s">
        <v>83</v>
      </c>
      <c r="B320" s="147" t="s">
        <v>2769</v>
      </c>
      <c r="C320" s="651" t="s">
        <v>2770</v>
      </c>
      <c r="D320" s="19" t="s">
        <v>2771</v>
      </c>
      <c r="E320" s="15" t="s">
        <v>99</v>
      </c>
      <c r="F320" s="15" t="s">
        <v>99</v>
      </c>
      <c r="G320" s="15" t="s">
        <v>2772</v>
      </c>
      <c r="H320" s="141" t="s">
        <v>90</v>
      </c>
      <c r="I320" s="684" t="s">
        <v>2773</v>
      </c>
      <c r="J320" s="147" t="s">
        <v>92</v>
      </c>
      <c r="K320" s="147" t="s">
        <v>93</v>
      </c>
      <c r="L320" s="713" t="s">
        <v>94</v>
      </c>
      <c r="M320" s="693" t="s">
        <v>258</v>
      </c>
      <c r="N320" s="141" t="s">
        <v>2774</v>
      </c>
      <c r="O320" s="7" t="s">
        <v>2775</v>
      </c>
      <c r="P320" s="147" t="s">
        <v>555</v>
      </c>
      <c r="Q320" s="148"/>
      <c r="R320" s="739" t="s">
        <v>555</v>
      </c>
      <c r="S320" s="750" t="s">
        <v>709</v>
      </c>
      <c r="T320" s="159" t="s">
        <v>127</v>
      </c>
      <c r="U320" s="141">
        <v>40</v>
      </c>
      <c r="V320" s="198">
        <v>44329</v>
      </c>
      <c r="W320" s="141" t="str">
        <f t="shared" si="122"/>
        <v>Termo de Abertura de Processo (TAP) nº 40, de 13/05/2021</v>
      </c>
      <c r="X320" s="150" t="s">
        <v>2776</v>
      </c>
      <c r="Y320" s="63" t="str">
        <f t="shared" si="112"/>
        <v>Fluxo específico de guia</v>
      </c>
      <c r="Z320" s="141"/>
      <c r="AA320" s="141"/>
      <c r="AB320" s="268"/>
      <c r="AC320" s="268"/>
      <c r="AE320" s="9"/>
      <c r="AF320" s="8"/>
      <c r="AG320" s="10"/>
      <c r="AH320" s="26" t="str">
        <f t="shared" si="114"/>
        <v/>
      </c>
      <c r="AI320" s="7"/>
      <c r="AJ320" s="7"/>
      <c r="AK320" s="7"/>
      <c r="AL320" s="11" t="s">
        <v>655</v>
      </c>
      <c r="AM320" s="52">
        <v>44531</v>
      </c>
      <c r="AN320" s="52">
        <v>44531</v>
      </c>
      <c r="AO320" s="52">
        <v>44711</v>
      </c>
      <c r="AP320" s="7"/>
      <c r="AQ320" s="344" t="s">
        <v>2777</v>
      </c>
      <c r="AR320" s="11"/>
      <c r="AS320" s="10"/>
      <c r="AT320" s="10"/>
      <c r="AU320" s="10"/>
      <c r="AY320" s="189"/>
      <c r="AZ320" s="173"/>
      <c r="BA320" s="146"/>
      <c r="BB320" s="152"/>
      <c r="BC320" s="152"/>
      <c r="BD320" s="152"/>
      <c r="BE320" s="189"/>
      <c r="BF320" s="141" t="str">
        <f t="shared" si="115"/>
        <v/>
      </c>
      <c r="BG320" s="140"/>
      <c r="BH320" s="173"/>
      <c r="BI320" s="189"/>
      <c r="BJ320" s="261"/>
      <c r="BK320" s="261"/>
      <c r="BL320" s="261"/>
      <c r="BM320" s="189"/>
      <c r="BN320" s="189" t="str">
        <f t="shared" si="121"/>
        <v/>
      </c>
      <c r="BP320" s="8" t="s">
        <v>555</v>
      </c>
      <c r="BQ320" s="120" t="s">
        <v>2778</v>
      </c>
      <c r="BR320" s="31">
        <v>44505</v>
      </c>
      <c r="BS320" s="31"/>
      <c r="BT320" s="220" t="str">
        <f t="shared" si="123"/>
        <v>Guia nº 54.1, de 05/11/2021</v>
      </c>
      <c r="BU320" s="412" t="s">
        <v>2777</v>
      </c>
    </row>
    <row r="321" spans="1:73" ht="130.5" customHeight="1" thickBot="1" x14ac:dyDescent="0.35">
      <c r="A321" s="15" t="s">
        <v>1163</v>
      </c>
      <c r="B321" s="147" t="s">
        <v>2779</v>
      </c>
      <c r="C321" s="651" t="s">
        <v>2780</v>
      </c>
      <c r="D321" s="15" t="s">
        <v>2781</v>
      </c>
      <c r="E321" s="15" t="s">
        <v>99</v>
      </c>
      <c r="F321" s="15" t="s">
        <v>99</v>
      </c>
      <c r="G321" s="15"/>
      <c r="H321" s="147" t="s">
        <v>236</v>
      </c>
      <c r="I321" s="683" t="s">
        <v>2782</v>
      </c>
      <c r="J321" s="147" t="s">
        <v>154</v>
      </c>
      <c r="K321" s="147" t="s">
        <v>157</v>
      </c>
      <c r="L321" s="694" t="s">
        <v>158</v>
      </c>
      <c r="M321" s="660" t="s">
        <v>238</v>
      </c>
      <c r="N321" s="147" t="s">
        <v>2783</v>
      </c>
      <c r="O321" s="15" t="s">
        <v>2784</v>
      </c>
      <c r="P321" s="147" t="s">
        <v>98</v>
      </c>
      <c r="Q321" s="147"/>
      <c r="R321" s="743" t="s">
        <v>100</v>
      </c>
      <c r="S321" s="734" t="s">
        <v>126</v>
      </c>
      <c r="T321" s="159" t="s">
        <v>127</v>
      </c>
      <c r="U321" s="264">
        <v>71</v>
      </c>
      <c r="V321" s="293">
        <v>44434</v>
      </c>
      <c r="W321" s="186" t="str">
        <f t="shared" si="122"/>
        <v>Termo de Abertura de Processo (TAP) nº 71, de 26/08/2021</v>
      </c>
      <c r="X321" s="294" t="s">
        <v>2785</v>
      </c>
      <c r="Y321" s="63" t="str">
        <f t="shared" si="112"/>
        <v xml:space="preserve">Dispensa da AIR; Dispensa da CP; Dispensa da ARR </v>
      </c>
      <c r="Z321" s="63" t="s">
        <v>192</v>
      </c>
      <c r="AA321" s="141" t="s">
        <v>131</v>
      </c>
      <c r="AB321" s="141"/>
      <c r="AC321" s="141"/>
      <c r="AD321" s="4"/>
      <c r="AE321" s="9"/>
      <c r="AF321" s="8"/>
      <c r="AG321" s="217"/>
      <c r="AH321" s="26" t="str">
        <f t="shared" ref="AH321:AH341" si="124">IF(AG321="","",_xlfn.CONCAT(AF321," ","de ",TEXT(AG321,"dd/mm/aaaa")))</f>
        <v/>
      </c>
      <c r="AI321" s="128"/>
      <c r="AJ321" s="128" t="s">
        <v>1315</v>
      </c>
      <c r="AK321" s="128" t="s">
        <v>1632</v>
      </c>
      <c r="AL321" s="11"/>
      <c r="AM321" s="217"/>
      <c r="AN321" s="217"/>
      <c r="AO321" s="217"/>
      <c r="AP321" s="216"/>
      <c r="AQ321" s="216"/>
      <c r="AR321" s="218"/>
      <c r="AS321" s="217"/>
      <c r="AT321" s="217"/>
      <c r="AU321" s="217"/>
      <c r="AV321" s="216"/>
      <c r="AW321" s="216"/>
      <c r="AX321" s="98" t="s">
        <v>130</v>
      </c>
      <c r="AY321" s="146" t="s">
        <v>131</v>
      </c>
      <c r="AZ321" s="173"/>
      <c r="BA321" s="296"/>
      <c r="BB321" s="297"/>
      <c r="BC321" s="297"/>
      <c r="BD321" s="297"/>
      <c r="BE321" s="298"/>
      <c r="BF321" s="296" t="str">
        <f t="shared" si="115"/>
        <v/>
      </c>
      <c r="BG321" s="299"/>
      <c r="BH321" s="300"/>
      <c r="BI321" s="298"/>
      <c r="BJ321" s="301"/>
      <c r="BK321" s="301"/>
      <c r="BL321" s="301"/>
      <c r="BM321" s="298"/>
      <c r="BN321" s="298" t="str">
        <f t="shared" si="121"/>
        <v/>
      </c>
      <c r="BO321" s="216"/>
      <c r="BP321" s="120" t="s">
        <v>139</v>
      </c>
      <c r="BQ321" s="227">
        <v>534</v>
      </c>
      <c r="BR321" s="228">
        <v>44431</v>
      </c>
      <c r="BS321" s="228">
        <v>44433</v>
      </c>
      <c r="BT321" s="225" t="str">
        <f t="shared" si="123"/>
        <v>RDC nº 534, de 23/08/2021</v>
      </c>
      <c r="BU321" s="221" t="s">
        <v>2786</v>
      </c>
    </row>
    <row r="322" spans="1:73" ht="87" thickBot="1" x14ac:dyDescent="0.35">
      <c r="A322" s="15" t="s">
        <v>2731</v>
      </c>
      <c r="B322" s="147" t="s">
        <v>2787</v>
      </c>
      <c r="C322" s="651" t="s">
        <v>2788</v>
      </c>
      <c r="D322" s="15" t="s">
        <v>2789</v>
      </c>
      <c r="E322" s="15" t="s">
        <v>99</v>
      </c>
      <c r="F322" s="15" t="s">
        <v>99</v>
      </c>
      <c r="G322" s="15" t="s">
        <v>2735</v>
      </c>
      <c r="H322" s="147" t="s">
        <v>236</v>
      </c>
      <c r="I322" s="683" t="s">
        <v>2790</v>
      </c>
      <c r="J322" s="147" t="s">
        <v>92</v>
      </c>
      <c r="K322" s="147" t="s">
        <v>174</v>
      </c>
      <c r="L322" s="694" t="s">
        <v>1101</v>
      </c>
      <c r="M322" s="660" t="s">
        <v>238</v>
      </c>
      <c r="N322" s="147" t="s">
        <v>2791</v>
      </c>
      <c r="O322" s="15" t="s">
        <v>2792</v>
      </c>
      <c r="P322" s="147" t="s">
        <v>2738</v>
      </c>
      <c r="Q322" s="147" t="s">
        <v>2793</v>
      </c>
      <c r="R322" s="743" t="s">
        <v>100</v>
      </c>
      <c r="S322" s="734" t="s">
        <v>126</v>
      </c>
      <c r="T322" s="159" t="s">
        <v>127</v>
      </c>
      <c r="U322" s="264">
        <v>70</v>
      </c>
      <c r="V322" s="265">
        <v>44433</v>
      </c>
      <c r="W322" s="186" t="str">
        <f t="shared" si="122"/>
        <v>Termo de Abertura de Processo (TAP) nº 70, de 25/08/2021</v>
      </c>
      <c r="X322" s="463" t="s">
        <v>2794</v>
      </c>
      <c r="Y322" s="63" t="str">
        <f t="shared" si="112"/>
        <v xml:space="preserve">Dispensa da AIR; Dispensa da CP; ARR não obrigatória </v>
      </c>
      <c r="Z322" s="63" t="s">
        <v>192</v>
      </c>
      <c r="AA322" s="141" t="s">
        <v>306</v>
      </c>
      <c r="AB322" s="141"/>
      <c r="AC322" s="141"/>
      <c r="AD322" s="4"/>
      <c r="AE322" s="9"/>
      <c r="AF322" s="8"/>
      <c r="AG322" s="217"/>
      <c r="AH322" s="26" t="str">
        <f t="shared" si="124"/>
        <v/>
      </c>
      <c r="AI322" s="128"/>
      <c r="AJ322" s="63" t="s">
        <v>108</v>
      </c>
      <c r="AK322" s="128"/>
      <c r="AL322" s="11"/>
      <c r="AM322" s="217"/>
      <c r="AN322" s="217"/>
      <c r="AO322" s="217"/>
      <c r="AP322" s="216"/>
      <c r="AQ322" s="216"/>
      <c r="AR322" s="218"/>
      <c r="AS322" s="217"/>
      <c r="AT322" s="217"/>
      <c r="AU322" s="217"/>
      <c r="AV322" s="216"/>
      <c r="AW322" s="216"/>
      <c r="AX322" s="98" t="s">
        <v>130</v>
      </c>
      <c r="AY322" s="146" t="s">
        <v>194</v>
      </c>
      <c r="AZ322" s="6"/>
      <c r="BA322" s="129"/>
      <c r="BB322" s="130"/>
      <c r="BC322" s="130"/>
      <c r="BD322" s="130"/>
      <c r="BE322" s="216"/>
      <c r="BF322" s="129" t="str">
        <f t="shared" si="115"/>
        <v/>
      </c>
      <c r="BG322" s="215"/>
      <c r="BH322" s="219"/>
      <c r="BI322" s="216"/>
      <c r="BJ322" s="217"/>
      <c r="BK322" s="217"/>
      <c r="BL322" s="217"/>
      <c r="BM322" s="216"/>
      <c r="BN322" s="216" t="str">
        <f t="shared" si="121"/>
        <v/>
      </c>
      <c r="BO322" s="216"/>
      <c r="BP322" s="8" t="s">
        <v>139</v>
      </c>
      <c r="BQ322" s="229">
        <v>535</v>
      </c>
      <c r="BR322" s="230">
        <v>44431</v>
      </c>
      <c r="BS322" s="230">
        <v>44434</v>
      </c>
      <c r="BT322" s="220" t="str">
        <f t="shared" si="123"/>
        <v>RDC nº 535, de 23/08/2021</v>
      </c>
      <c r="BU322" s="221" t="s">
        <v>2795</v>
      </c>
    </row>
    <row r="323" spans="1:73" ht="130.19999999999999" thickBot="1" x14ac:dyDescent="0.35">
      <c r="A323" s="15" t="s">
        <v>1937</v>
      </c>
      <c r="B323" s="147" t="s">
        <v>2796</v>
      </c>
      <c r="C323" s="651" t="s">
        <v>2797</v>
      </c>
      <c r="D323" s="19" t="s">
        <v>2798</v>
      </c>
      <c r="E323" s="15" t="s">
        <v>99</v>
      </c>
      <c r="F323" s="15" t="s">
        <v>99</v>
      </c>
      <c r="G323" s="15" t="s">
        <v>2799</v>
      </c>
      <c r="H323" s="147" t="s">
        <v>236</v>
      </c>
      <c r="I323" s="663" t="s">
        <v>2800</v>
      </c>
      <c r="J323" s="147" t="s">
        <v>163</v>
      </c>
      <c r="K323" s="147" t="s">
        <v>166</v>
      </c>
      <c r="L323" s="694" t="s">
        <v>2801</v>
      </c>
      <c r="M323" s="694" t="s">
        <v>588</v>
      </c>
      <c r="N323" s="141" t="s">
        <v>2802</v>
      </c>
      <c r="O323" s="7" t="s">
        <v>2803</v>
      </c>
      <c r="P323" s="147" t="s">
        <v>124</v>
      </c>
      <c r="Q323" s="171" t="s">
        <v>2804</v>
      </c>
      <c r="R323" s="743" t="s">
        <v>100</v>
      </c>
      <c r="S323" s="734" t="s">
        <v>126</v>
      </c>
      <c r="T323" s="159" t="s">
        <v>127</v>
      </c>
      <c r="U323" s="253">
        <v>76</v>
      </c>
      <c r="V323" s="302">
        <v>44441</v>
      </c>
      <c r="W323" s="186" t="str">
        <f t="shared" si="122"/>
        <v>Termo de Abertura de Processo (TAP) nº 76, de 02/09/2021</v>
      </c>
      <c r="X323" s="303" t="s">
        <v>2805</v>
      </c>
      <c r="Y323" s="63" t="str">
        <f t="shared" si="112"/>
        <v>Dispensa da AIR; Dispensa da CP; Realização da ARR obrigatória</v>
      </c>
      <c r="Z323" s="63" t="s">
        <v>192</v>
      </c>
      <c r="AA323" s="141" t="s">
        <v>131</v>
      </c>
      <c r="AB323" s="141"/>
      <c r="AC323" s="141"/>
      <c r="AD323" s="4"/>
      <c r="AE323" s="9"/>
      <c r="AF323" s="8"/>
      <c r="AG323" s="231"/>
      <c r="AH323" s="26" t="str">
        <f t="shared" si="124"/>
        <v/>
      </c>
      <c r="AI323" s="9"/>
      <c r="AJ323" s="348" t="s">
        <v>243</v>
      </c>
      <c r="AK323" s="9"/>
      <c r="AL323" s="11"/>
      <c r="AM323" s="231"/>
      <c r="AN323" s="231"/>
      <c r="AO323" s="231"/>
      <c r="AP323" s="9"/>
      <c r="AQ323" s="9"/>
      <c r="AR323" s="218"/>
      <c r="AS323" s="231"/>
      <c r="AT323" s="231"/>
      <c r="AU323" s="231"/>
      <c r="AV323" s="9"/>
      <c r="AW323" s="9"/>
      <c r="AX323" s="98" t="s">
        <v>130</v>
      </c>
      <c r="AY323" s="146" t="s">
        <v>131</v>
      </c>
      <c r="AZ323" s="6"/>
      <c r="BA323" s="233"/>
      <c r="BB323" s="235"/>
      <c r="BC323" s="235"/>
      <c r="BD323" s="235"/>
      <c r="BE323" s="9"/>
      <c r="BF323" s="233"/>
      <c r="BG323" s="232"/>
      <c r="BH323" s="234"/>
      <c r="BI323" s="9"/>
      <c r="BJ323" s="231"/>
      <c r="BK323" s="231"/>
      <c r="BL323" s="231"/>
      <c r="BM323" s="9"/>
      <c r="BN323" s="9"/>
      <c r="BO323" s="9"/>
      <c r="BP323" s="8" t="s">
        <v>139</v>
      </c>
      <c r="BQ323" s="233">
        <v>562</v>
      </c>
      <c r="BR323" s="133">
        <v>44440</v>
      </c>
      <c r="BS323" s="133">
        <v>44447</v>
      </c>
      <c r="BT323" s="220" t="str">
        <f t="shared" si="123"/>
        <v>RDC nº 562, de 01/09/2021</v>
      </c>
      <c r="BU323" s="237" t="s">
        <v>2806</v>
      </c>
    </row>
    <row r="324" spans="1:73" ht="154.5" customHeight="1" thickBot="1" x14ac:dyDescent="0.35">
      <c r="A324" s="15" t="s">
        <v>1821</v>
      </c>
      <c r="B324" s="147" t="s">
        <v>2807</v>
      </c>
      <c r="C324" s="651" t="s">
        <v>2808</v>
      </c>
      <c r="D324" s="19" t="s">
        <v>2809</v>
      </c>
      <c r="E324" s="15" t="s">
        <v>99</v>
      </c>
      <c r="F324" s="15" t="s">
        <v>99</v>
      </c>
      <c r="G324" s="15" t="s">
        <v>2810</v>
      </c>
      <c r="H324" s="147" t="s">
        <v>236</v>
      </c>
      <c r="I324" s="663" t="s">
        <v>2608</v>
      </c>
      <c r="J324" s="147" t="s">
        <v>176</v>
      </c>
      <c r="K324" s="147" t="s">
        <v>176</v>
      </c>
      <c r="L324" s="703" t="s">
        <v>1310</v>
      </c>
      <c r="M324" s="694" t="s">
        <v>1035</v>
      </c>
      <c r="N324" s="141" t="s">
        <v>2811</v>
      </c>
      <c r="O324" s="7" t="s">
        <v>2812</v>
      </c>
      <c r="P324" s="147" t="s">
        <v>124</v>
      </c>
      <c r="Q324" s="171" t="s">
        <v>2810</v>
      </c>
      <c r="R324" s="743" t="s">
        <v>100</v>
      </c>
      <c r="S324" s="734" t="s">
        <v>126</v>
      </c>
      <c r="T324" s="159" t="s">
        <v>127</v>
      </c>
      <c r="U324" s="253">
        <v>80</v>
      </c>
      <c r="V324" s="302">
        <v>44448</v>
      </c>
      <c r="W324" s="186" t="str">
        <f t="shared" si="122"/>
        <v>Termo de Abertura de Processo (TAP) nº 80, de 09/09/2021</v>
      </c>
      <c r="X324" s="303" t="s">
        <v>2813</v>
      </c>
      <c r="Y324" s="63" t="str">
        <f t="shared" si="112"/>
        <v xml:space="preserve">Dispensa da AIR; Dispensa da CP; Dispensa da ARR </v>
      </c>
      <c r="Z324" s="63" t="s">
        <v>192</v>
      </c>
      <c r="AA324" s="141" t="s">
        <v>131</v>
      </c>
      <c r="AB324" s="141"/>
      <c r="AC324" s="141"/>
      <c r="AD324" s="4"/>
      <c r="AE324" s="9"/>
      <c r="AF324" s="8"/>
      <c r="AG324" s="231"/>
      <c r="AH324" s="26" t="str">
        <f t="shared" si="124"/>
        <v/>
      </c>
      <c r="AI324" s="9"/>
      <c r="AJ324" s="348" t="s">
        <v>1315</v>
      </c>
      <c r="AK324" s="348" t="s">
        <v>1316</v>
      </c>
      <c r="AL324" s="11"/>
      <c r="AM324" s="231"/>
      <c r="AN324" s="231"/>
      <c r="AO324" s="231"/>
      <c r="AP324" s="9"/>
      <c r="AQ324" s="9"/>
      <c r="AR324" s="218"/>
      <c r="AS324" s="231"/>
      <c r="AT324" s="231"/>
      <c r="AU324" s="231"/>
      <c r="AV324" s="9"/>
      <c r="AW324" s="9"/>
      <c r="AX324" s="98" t="s">
        <v>130</v>
      </c>
      <c r="AY324" s="146" t="s">
        <v>131</v>
      </c>
      <c r="AZ324" s="6"/>
      <c r="BA324" s="233"/>
      <c r="BB324" s="235"/>
      <c r="BC324" s="235"/>
      <c r="BD324" s="235"/>
      <c r="BE324" s="9"/>
      <c r="BF324" s="233"/>
      <c r="BG324" s="232"/>
      <c r="BH324" s="234"/>
      <c r="BI324" s="9"/>
      <c r="BJ324" s="231"/>
      <c r="BK324" s="231"/>
      <c r="BL324" s="231"/>
      <c r="BM324" s="9"/>
      <c r="BN324" s="9"/>
      <c r="BO324" s="9"/>
      <c r="BP324" s="8" t="s">
        <v>139</v>
      </c>
      <c r="BQ324" s="132">
        <v>561</v>
      </c>
      <c r="BR324" s="133">
        <v>44440</v>
      </c>
      <c r="BS324" s="133">
        <v>44447</v>
      </c>
      <c r="BT324" s="220" t="str">
        <f t="shared" si="123"/>
        <v>RDC nº 561, de 01/09/2021</v>
      </c>
      <c r="BU324" s="237" t="s">
        <v>2814</v>
      </c>
    </row>
    <row r="325" spans="1:73" ht="43.2" x14ac:dyDescent="0.3">
      <c r="A325" s="15" t="s">
        <v>83</v>
      </c>
      <c r="B325" s="147" t="s">
        <v>2815</v>
      </c>
      <c r="C325" s="651" t="s">
        <v>2816</v>
      </c>
      <c r="D325" s="19" t="s">
        <v>2817</v>
      </c>
      <c r="E325" s="15" t="s">
        <v>99</v>
      </c>
      <c r="F325" s="15" t="s">
        <v>99</v>
      </c>
      <c r="G325" s="15" t="s">
        <v>2818</v>
      </c>
      <c r="H325" s="147" t="s">
        <v>236</v>
      </c>
      <c r="I325" s="663" t="s">
        <v>2819</v>
      </c>
      <c r="J325" s="147" t="s">
        <v>176</v>
      </c>
      <c r="K325" s="63" t="s">
        <v>177</v>
      </c>
      <c r="L325" s="694" t="s">
        <v>178</v>
      </c>
      <c r="M325" s="694" t="s">
        <v>1035</v>
      </c>
      <c r="N325" s="141" t="s">
        <v>2820</v>
      </c>
      <c r="O325" s="7" t="s">
        <v>2821</v>
      </c>
      <c r="P325" s="147" t="s">
        <v>2738</v>
      </c>
      <c r="Q325" s="270" t="s">
        <v>2822</v>
      </c>
      <c r="R325" s="743" t="s">
        <v>100</v>
      </c>
      <c r="S325" s="743" t="s">
        <v>126</v>
      </c>
      <c r="T325" s="159" t="s">
        <v>127</v>
      </c>
      <c r="U325" s="253">
        <v>81</v>
      </c>
      <c r="V325" s="302">
        <v>44448</v>
      </c>
      <c r="W325" s="186" t="str">
        <f t="shared" si="122"/>
        <v>Termo de Abertura de Processo (TAP) nº 81, de 09/09/2021</v>
      </c>
      <c r="X325" s="303" t="s">
        <v>2823</v>
      </c>
      <c r="Y325" s="63" t="str">
        <f t="shared" si="112"/>
        <v xml:space="preserve">Dispensa da AIR; Dispensa da CP; ARR não obrigatória </v>
      </c>
      <c r="Z325" s="63" t="s">
        <v>192</v>
      </c>
      <c r="AA325" s="141" t="s">
        <v>306</v>
      </c>
      <c r="AB325" s="141"/>
      <c r="AC325" s="141"/>
      <c r="AD325" s="4"/>
      <c r="AE325" s="9"/>
      <c r="AF325" s="8"/>
      <c r="AG325" s="231"/>
      <c r="AH325" s="26" t="str">
        <f t="shared" si="124"/>
        <v/>
      </c>
      <c r="AI325" s="9"/>
      <c r="AJ325" s="63" t="s">
        <v>108</v>
      </c>
      <c r="AK325" s="9"/>
      <c r="AL325" s="11"/>
      <c r="AM325" s="231"/>
      <c r="AN325" s="231"/>
      <c r="AO325" s="231"/>
      <c r="AP325" s="9"/>
      <c r="AQ325" s="9"/>
      <c r="AR325" s="218"/>
      <c r="AS325" s="231"/>
      <c r="AT325" s="231"/>
      <c r="AU325" s="231"/>
      <c r="AV325" s="9"/>
      <c r="AW325" s="9"/>
      <c r="AX325" s="98" t="s">
        <v>130</v>
      </c>
      <c r="AY325" s="146" t="s">
        <v>194</v>
      </c>
      <c r="AZ325" s="6"/>
      <c r="BA325" s="233"/>
      <c r="BB325" s="235"/>
      <c r="BC325" s="235"/>
      <c r="BD325" s="235"/>
      <c r="BE325" s="9"/>
      <c r="BF325" s="233" t="str">
        <f t="shared" si="115"/>
        <v/>
      </c>
      <c r="BG325" s="232"/>
      <c r="BH325" s="234"/>
      <c r="BI325" s="9"/>
      <c r="BJ325" s="231"/>
      <c r="BK325" s="231"/>
      <c r="BL325" s="231"/>
      <c r="BM325" s="9"/>
      <c r="BN325" s="9" t="str">
        <f t="shared" si="121"/>
        <v/>
      </c>
      <c r="BO325" s="9"/>
      <c r="BP325" s="8"/>
      <c r="BQ325" s="233"/>
      <c r="BR325" s="235"/>
      <c r="BS325" s="235"/>
      <c r="BT325" s="220" t="str">
        <f t="shared" si="123"/>
        <v/>
      </c>
      <c r="BU325" s="236"/>
    </row>
    <row r="326" spans="1:73" ht="159" thickBot="1" x14ac:dyDescent="0.35">
      <c r="A326" s="15" t="s">
        <v>1821</v>
      </c>
      <c r="B326" s="15" t="s">
        <v>2824</v>
      </c>
      <c r="C326" s="651" t="s">
        <v>2825</v>
      </c>
      <c r="D326" s="19" t="s">
        <v>2826</v>
      </c>
      <c r="E326" s="15" t="s">
        <v>99</v>
      </c>
      <c r="F326" s="15" t="s">
        <v>99</v>
      </c>
      <c r="G326" s="15"/>
      <c r="H326" s="15" t="s">
        <v>236</v>
      </c>
      <c r="I326" s="663" t="s">
        <v>2827</v>
      </c>
      <c r="J326" s="15" t="s">
        <v>176</v>
      </c>
      <c r="K326" s="15" t="s">
        <v>176</v>
      </c>
      <c r="L326" s="703" t="s">
        <v>1310</v>
      </c>
      <c r="M326" s="683" t="s">
        <v>1035</v>
      </c>
      <c r="N326" s="7" t="s">
        <v>2828</v>
      </c>
      <c r="O326" s="7" t="s">
        <v>2829</v>
      </c>
      <c r="P326" s="15" t="s">
        <v>98</v>
      </c>
      <c r="Q326" s="122"/>
      <c r="R326" s="742" t="s">
        <v>100</v>
      </c>
      <c r="S326" s="734" t="s">
        <v>126</v>
      </c>
      <c r="T326" s="20" t="s">
        <v>127</v>
      </c>
      <c r="U326" s="9">
        <v>82</v>
      </c>
      <c r="V326" s="231">
        <v>44455</v>
      </c>
      <c r="W326" s="215" t="str">
        <f t="shared" si="122"/>
        <v>Termo de Abertura de Processo (TAP) nº 82, de 16/09/2021</v>
      </c>
      <c r="X326" s="303" t="s">
        <v>2830</v>
      </c>
      <c r="Y326" s="63" t="str">
        <f t="shared" si="112"/>
        <v xml:space="preserve">Dispensa da AIR; Dispensa da CP; Dispensa da ARR </v>
      </c>
      <c r="Z326" s="63" t="s">
        <v>192</v>
      </c>
      <c r="AA326" s="7" t="s">
        <v>131</v>
      </c>
      <c r="AB326" s="7"/>
      <c r="AC326" s="7"/>
      <c r="AD326" s="4"/>
      <c r="AE326" s="9"/>
      <c r="AF326" s="8"/>
      <c r="AG326" s="231"/>
      <c r="AH326" s="26" t="str">
        <f t="shared" si="124"/>
        <v/>
      </c>
      <c r="AI326" s="9"/>
      <c r="AJ326" s="348" t="s">
        <v>1315</v>
      </c>
      <c r="AK326" s="348" t="s">
        <v>1316</v>
      </c>
      <c r="AL326" s="11"/>
      <c r="AM326" s="231"/>
      <c r="AN326" s="231"/>
      <c r="AO326" s="231"/>
      <c r="AP326" s="9"/>
      <c r="AQ326" s="9"/>
      <c r="AR326" s="218"/>
      <c r="AS326" s="231"/>
      <c r="AT326" s="231"/>
      <c r="AU326" s="231"/>
      <c r="AV326" s="9"/>
      <c r="AW326" s="9"/>
      <c r="AX326" s="98" t="s">
        <v>130</v>
      </c>
      <c r="AY326" s="8" t="s">
        <v>131</v>
      </c>
      <c r="AZ326" s="6"/>
      <c r="BA326" s="233"/>
      <c r="BB326" s="235"/>
      <c r="BC326" s="235"/>
      <c r="BD326" s="235"/>
      <c r="BE326" s="9"/>
      <c r="BF326" s="233"/>
      <c r="BG326" s="232"/>
      <c r="BH326" s="234"/>
      <c r="BI326" s="9"/>
      <c r="BJ326" s="231"/>
      <c r="BK326" s="231"/>
      <c r="BL326" s="231"/>
      <c r="BM326" s="9"/>
      <c r="BN326" s="9"/>
      <c r="BO326" s="9"/>
      <c r="BP326" s="8" t="s">
        <v>139</v>
      </c>
      <c r="BQ326" s="233">
        <v>563</v>
      </c>
      <c r="BR326" s="235">
        <v>44454</v>
      </c>
      <c r="BS326" s="235">
        <v>44455</v>
      </c>
      <c r="BT326" s="220" t="str">
        <f t="shared" si="123"/>
        <v>RDC nº 563, de 15/09/2021</v>
      </c>
      <c r="BU326" s="237" t="s">
        <v>2831</v>
      </c>
    </row>
    <row r="327" spans="1:73" ht="244.8" x14ac:dyDescent="0.3">
      <c r="A327" s="15" t="s">
        <v>1821</v>
      </c>
      <c r="B327" s="15" t="s">
        <v>2832</v>
      </c>
      <c r="C327" s="651" t="s">
        <v>2833</v>
      </c>
      <c r="D327" s="19" t="s">
        <v>2834</v>
      </c>
      <c r="E327" s="15" t="s">
        <v>99</v>
      </c>
      <c r="F327" s="15" t="s">
        <v>99</v>
      </c>
      <c r="G327" s="15" t="s">
        <v>2835</v>
      </c>
      <c r="H327" s="15" t="s">
        <v>236</v>
      </c>
      <c r="I327" s="675" t="s">
        <v>2836</v>
      </c>
      <c r="J327" s="15" t="s">
        <v>176</v>
      </c>
      <c r="K327" s="15" t="s">
        <v>181</v>
      </c>
      <c r="L327" s="683" t="s">
        <v>1872</v>
      </c>
      <c r="M327" s="683" t="s">
        <v>95</v>
      </c>
      <c r="N327" s="7" t="s">
        <v>2837</v>
      </c>
      <c r="O327" s="7" t="s">
        <v>2838</v>
      </c>
      <c r="P327" s="15" t="s">
        <v>124</v>
      </c>
      <c r="Q327" s="122" t="s">
        <v>2835</v>
      </c>
      <c r="R327" s="742" t="s">
        <v>100</v>
      </c>
      <c r="S327" s="742" t="s">
        <v>126</v>
      </c>
      <c r="T327" s="20" t="s">
        <v>127</v>
      </c>
      <c r="U327" s="9">
        <v>87</v>
      </c>
      <c r="V327" s="231">
        <v>44462</v>
      </c>
      <c r="W327" s="215" t="str">
        <f t="shared" si="122"/>
        <v>Termo de Abertura de Processo (TAP) nº 87, de 23/09/2021</v>
      </c>
      <c r="X327" s="313" t="s">
        <v>2839</v>
      </c>
      <c r="Y327" s="63" t="str">
        <f t="shared" si="112"/>
        <v>Dispensa da AIR; Realização da CP; Realização da ARR obrigatória</v>
      </c>
      <c r="Z327" s="63" t="s">
        <v>192</v>
      </c>
      <c r="AA327" s="7" t="s">
        <v>131</v>
      </c>
      <c r="AB327" s="7"/>
      <c r="AC327" s="7"/>
      <c r="AD327" s="4"/>
      <c r="AE327" s="9"/>
      <c r="AF327" s="8"/>
      <c r="AG327" s="231"/>
      <c r="AH327" s="26" t="str">
        <f t="shared" si="124"/>
        <v/>
      </c>
      <c r="AI327" s="9"/>
      <c r="AJ327" s="348" t="s">
        <v>243</v>
      </c>
      <c r="AK327" s="9"/>
      <c r="AL327" s="11"/>
      <c r="AM327" s="231"/>
      <c r="AN327" s="231"/>
      <c r="AO327" s="231"/>
      <c r="AP327" s="9"/>
      <c r="AQ327" s="9"/>
      <c r="AR327" s="218"/>
      <c r="AS327" s="231"/>
      <c r="AT327" s="231"/>
      <c r="AU327" s="231"/>
      <c r="AV327" s="9"/>
      <c r="AW327" s="9"/>
      <c r="AX327" s="98" t="s">
        <v>109</v>
      </c>
      <c r="AY327" s="8"/>
      <c r="AZ327" s="6" t="s">
        <v>110</v>
      </c>
      <c r="BA327" s="475">
        <v>1054</v>
      </c>
      <c r="BB327" s="476">
        <v>44454</v>
      </c>
      <c r="BC327" s="476">
        <v>44468</v>
      </c>
      <c r="BD327" s="476">
        <v>44482</v>
      </c>
      <c r="BE327" s="348">
        <v>15</v>
      </c>
      <c r="BF327" s="477" t="str">
        <f t="shared" ref="BF327:BF341" si="125">IF(BA327="","",_xlfn.CONCAT("Consulta Pública"," nº ",BA327,", de ",TEXT(BB327,"dd/mm/aaaa")))</f>
        <v>Consulta Pública nº 1054, de 15/09/2021</v>
      </c>
      <c r="BG327" s="312" t="s">
        <v>2840</v>
      </c>
      <c r="BH327" s="234"/>
      <c r="BI327" s="9"/>
      <c r="BJ327" s="231"/>
      <c r="BK327" s="231"/>
      <c r="BL327" s="231"/>
      <c r="BM327" s="9"/>
      <c r="BN327" s="9"/>
      <c r="BO327" s="9"/>
      <c r="BP327" s="8" t="s">
        <v>139</v>
      </c>
      <c r="BQ327" s="477">
        <v>613</v>
      </c>
      <c r="BR327" s="476">
        <v>44629</v>
      </c>
      <c r="BS327" s="476">
        <v>44636</v>
      </c>
      <c r="BT327" s="215" t="str">
        <f t="shared" si="123"/>
        <v>RDC nº 613, de 09/03/2022</v>
      </c>
      <c r="BU327" s="237" t="s">
        <v>2841</v>
      </c>
    </row>
    <row r="328" spans="1:73" ht="100.8" x14ac:dyDescent="0.3">
      <c r="A328" s="15" t="s">
        <v>83</v>
      </c>
      <c r="B328" s="15" t="s">
        <v>2842</v>
      </c>
      <c r="C328" s="651" t="s">
        <v>2816</v>
      </c>
      <c r="D328" s="19" t="s">
        <v>2843</v>
      </c>
      <c r="E328" s="15" t="s">
        <v>99</v>
      </c>
      <c r="F328" s="15" t="s">
        <v>99</v>
      </c>
      <c r="G328" s="15" t="s">
        <v>287</v>
      </c>
      <c r="H328" s="15" t="s">
        <v>236</v>
      </c>
      <c r="I328" s="663" t="s">
        <v>2844</v>
      </c>
      <c r="J328" s="15" t="s">
        <v>176</v>
      </c>
      <c r="K328" s="63" t="s">
        <v>177</v>
      </c>
      <c r="L328" s="683" t="s">
        <v>178</v>
      </c>
      <c r="M328" s="683" t="s">
        <v>1035</v>
      </c>
      <c r="N328" s="7" t="s">
        <v>2845</v>
      </c>
      <c r="O328" s="7" t="s">
        <v>2846</v>
      </c>
      <c r="P328" s="15" t="s">
        <v>2738</v>
      </c>
      <c r="Q328" s="122" t="s">
        <v>287</v>
      </c>
      <c r="R328" s="742" t="s">
        <v>100</v>
      </c>
      <c r="S328" s="742" t="s">
        <v>126</v>
      </c>
      <c r="T328" s="20" t="s">
        <v>127</v>
      </c>
      <c r="U328" s="9">
        <v>90</v>
      </c>
      <c r="V328" s="231">
        <v>44462</v>
      </c>
      <c r="W328" s="215" t="str">
        <f t="shared" si="122"/>
        <v>Termo de Abertura de Processo (TAP) nº 90, de 23/09/2021</v>
      </c>
      <c r="X328" s="313" t="s">
        <v>2847</v>
      </c>
      <c r="Y328" s="63" t="str">
        <f t="shared" si="112"/>
        <v xml:space="preserve">Dispensa da AIR; Dispensa da CP; ARR não obrigatória </v>
      </c>
      <c r="Z328" s="63" t="s">
        <v>192</v>
      </c>
      <c r="AA328" s="7" t="s">
        <v>306</v>
      </c>
      <c r="AB328" s="7"/>
      <c r="AC328" s="7"/>
      <c r="AD328" s="4"/>
      <c r="AE328" s="9"/>
      <c r="AF328" s="8"/>
      <c r="AG328" s="231"/>
      <c r="AH328" s="26" t="str">
        <f t="shared" si="124"/>
        <v/>
      </c>
      <c r="AI328" s="9"/>
      <c r="AJ328" s="63" t="s">
        <v>108</v>
      </c>
      <c r="AK328" s="9"/>
      <c r="AL328" s="11"/>
      <c r="AM328" s="231"/>
      <c r="AN328" s="231"/>
      <c r="AO328" s="231"/>
      <c r="AP328" s="9"/>
      <c r="AQ328" s="9"/>
      <c r="AR328" s="218"/>
      <c r="AS328" s="231"/>
      <c r="AT328" s="231"/>
      <c r="AU328" s="231"/>
      <c r="AV328" s="9"/>
      <c r="AW328" s="9"/>
      <c r="AX328" s="98" t="s">
        <v>130</v>
      </c>
      <c r="AY328" s="8" t="s">
        <v>194</v>
      </c>
      <c r="AZ328" s="6"/>
      <c r="BA328" s="233"/>
      <c r="BB328" s="235"/>
      <c r="BC328" s="235"/>
      <c r="BD328" s="235"/>
      <c r="BE328" s="9"/>
      <c r="BF328" s="233" t="str">
        <f t="shared" si="125"/>
        <v/>
      </c>
      <c r="BG328" s="232"/>
      <c r="BH328" s="234"/>
      <c r="BI328" s="9"/>
      <c r="BJ328" s="231"/>
      <c r="BK328" s="231"/>
      <c r="BL328" s="231"/>
      <c r="BM328" s="9"/>
      <c r="BN328" s="9" t="str">
        <f t="shared" si="121"/>
        <v/>
      </c>
      <c r="BO328" s="9"/>
      <c r="BP328" s="8"/>
      <c r="BQ328" s="233"/>
      <c r="BR328" s="235"/>
      <c r="BS328" s="235"/>
      <c r="BT328" s="220" t="str">
        <f t="shared" si="123"/>
        <v/>
      </c>
      <c r="BU328" s="236"/>
    </row>
    <row r="329" spans="1:73" ht="95.25" customHeight="1" x14ac:dyDescent="0.3">
      <c r="A329" s="15" t="s">
        <v>83</v>
      </c>
      <c r="B329" s="15" t="s">
        <v>2848</v>
      </c>
      <c r="C329" s="651" t="s">
        <v>2849</v>
      </c>
      <c r="D329" s="19" t="s">
        <v>2850</v>
      </c>
      <c r="E329" s="15" t="s">
        <v>99</v>
      </c>
      <c r="F329" s="15" t="s">
        <v>99</v>
      </c>
      <c r="G329" s="15" t="s">
        <v>2851</v>
      </c>
      <c r="H329" s="15" t="s">
        <v>236</v>
      </c>
      <c r="I329" s="663" t="s">
        <v>2852</v>
      </c>
      <c r="J329" s="15" t="s">
        <v>176</v>
      </c>
      <c r="K329" s="63" t="s">
        <v>177</v>
      </c>
      <c r="L329" s="683" t="s">
        <v>178</v>
      </c>
      <c r="M329" s="683" t="s">
        <v>1035</v>
      </c>
      <c r="N329" s="7" t="s">
        <v>2853</v>
      </c>
      <c r="O329" s="7" t="s">
        <v>2854</v>
      </c>
      <c r="P329" s="15" t="s">
        <v>2738</v>
      </c>
      <c r="Q329" s="122" t="s">
        <v>2855</v>
      </c>
      <c r="R329" s="742" t="s">
        <v>100</v>
      </c>
      <c r="S329" s="742" t="s">
        <v>126</v>
      </c>
      <c r="T329" s="20" t="s">
        <v>127</v>
      </c>
      <c r="U329" s="7">
        <v>85</v>
      </c>
      <c r="V329" s="52">
        <v>44461</v>
      </c>
      <c r="W329" s="215" t="str">
        <f t="shared" si="122"/>
        <v>Termo de Abertura de Processo (TAP) nº 85, de 22/09/2021</v>
      </c>
      <c r="X329" s="30" t="s">
        <v>2856</v>
      </c>
      <c r="Y329" s="63" t="str">
        <f t="shared" si="112"/>
        <v xml:space="preserve">Dispensa da AIR; Dispensa da CP; ARR não obrigatória </v>
      </c>
      <c r="Z329" s="63" t="s">
        <v>192</v>
      </c>
      <c r="AA329" s="7" t="s">
        <v>306</v>
      </c>
      <c r="AB329" s="7"/>
      <c r="AC329" s="7"/>
      <c r="AD329" s="4"/>
      <c r="AE329" s="9"/>
      <c r="AF329" s="8"/>
      <c r="AG329" s="10"/>
      <c r="AH329" s="26" t="str">
        <f t="shared" si="124"/>
        <v/>
      </c>
      <c r="AI329" s="7"/>
      <c r="AJ329" s="63" t="s">
        <v>108</v>
      </c>
      <c r="AK329" s="7"/>
      <c r="AL329" s="11"/>
      <c r="AM329" s="10"/>
      <c r="AN329" s="10"/>
      <c r="AO329" s="10"/>
      <c r="AP329" s="4"/>
      <c r="AQ329" s="4"/>
      <c r="AR329" s="218"/>
      <c r="AS329" s="10"/>
      <c r="AT329" s="10"/>
      <c r="AU329" s="10"/>
      <c r="AV329" s="4"/>
      <c r="AW329" s="4"/>
      <c r="AX329" s="98" t="s">
        <v>130</v>
      </c>
      <c r="AY329" s="8" t="s">
        <v>194</v>
      </c>
      <c r="AZ329" s="6"/>
      <c r="BA329" s="8"/>
      <c r="BB329" s="31"/>
      <c r="BC329" s="31"/>
      <c r="BD329" s="31"/>
      <c r="BE329" s="4"/>
      <c r="BF329" s="8" t="str">
        <f t="shared" si="125"/>
        <v/>
      </c>
      <c r="BG329" s="26"/>
      <c r="BH329" s="6"/>
      <c r="BI329" s="4"/>
      <c r="BJ329" s="10"/>
      <c r="BK329" s="10"/>
      <c r="BL329" s="10"/>
      <c r="BM329" s="4"/>
      <c r="BN329" s="4" t="str">
        <f t="shared" si="121"/>
        <v/>
      </c>
      <c r="BO329" s="4"/>
      <c r="BP329" s="8" t="s">
        <v>250</v>
      </c>
      <c r="BQ329" s="8">
        <v>107</v>
      </c>
      <c r="BR329" s="31">
        <v>44525</v>
      </c>
      <c r="BS329" s="31">
        <v>44531</v>
      </c>
      <c r="BT329" s="220" t="str">
        <f t="shared" si="123"/>
        <v>IN nº 107, de 25/11/2021</v>
      </c>
      <c r="BU329" s="196" t="s">
        <v>2857</v>
      </c>
    </row>
    <row r="330" spans="1:73" ht="218.4" x14ac:dyDescent="0.3">
      <c r="A330" s="15" t="s">
        <v>539</v>
      </c>
      <c r="B330" s="15" t="s">
        <v>2858</v>
      </c>
      <c r="C330" s="651" t="s">
        <v>2859</v>
      </c>
      <c r="D330" s="19" t="s">
        <v>2860</v>
      </c>
      <c r="E330" s="15" t="s">
        <v>99</v>
      </c>
      <c r="F330" s="15" t="s">
        <v>99</v>
      </c>
      <c r="G330" s="15" t="s">
        <v>2861</v>
      </c>
      <c r="H330" s="15" t="s">
        <v>236</v>
      </c>
      <c r="I330" s="663" t="s">
        <v>2862</v>
      </c>
      <c r="J330" s="15" t="s">
        <v>163</v>
      </c>
      <c r="K330" s="15" t="s">
        <v>164</v>
      </c>
      <c r="L330" s="683" t="s">
        <v>165</v>
      </c>
      <c r="M330" s="660" t="s">
        <v>238</v>
      </c>
      <c r="N330" s="7" t="s">
        <v>2863</v>
      </c>
      <c r="O330" s="7" t="s">
        <v>2864</v>
      </c>
      <c r="P330" s="15" t="s">
        <v>2738</v>
      </c>
      <c r="Q330" s="15" t="s">
        <v>2865</v>
      </c>
      <c r="R330" s="742" t="s">
        <v>100</v>
      </c>
      <c r="S330" s="742" t="s">
        <v>126</v>
      </c>
      <c r="T330" s="20" t="s">
        <v>127</v>
      </c>
      <c r="U330" s="7">
        <v>88</v>
      </c>
      <c r="V330" s="52">
        <v>44462</v>
      </c>
      <c r="W330" s="215" t="str">
        <f t="shared" si="122"/>
        <v>Termo de Abertura de Processo (TAP) nº 88, de 23/09/2021</v>
      </c>
      <c r="X330" s="307" t="s">
        <v>2866</v>
      </c>
      <c r="Y330" s="63" t="str">
        <f t="shared" si="112"/>
        <v xml:space="preserve">Dispensa da AIR; Realização da CP; ARR não obrigatória </v>
      </c>
      <c r="Z330" s="63" t="s">
        <v>192</v>
      </c>
      <c r="AA330" s="7" t="s">
        <v>299</v>
      </c>
      <c r="AB330" s="7"/>
      <c r="AC330" s="7"/>
      <c r="AD330" s="4"/>
      <c r="AE330" s="9"/>
      <c r="AF330" s="8"/>
      <c r="AG330" s="10"/>
      <c r="AH330" s="26" t="str">
        <f t="shared" si="124"/>
        <v/>
      </c>
      <c r="AI330" s="7"/>
      <c r="AJ330" s="63" t="s">
        <v>108</v>
      </c>
      <c r="AK330" s="7"/>
      <c r="AL330" s="11"/>
      <c r="AM330" s="10"/>
      <c r="AN330" s="10"/>
      <c r="AO330" s="10"/>
      <c r="AP330" s="4"/>
      <c r="AQ330" s="4"/>
      <c r="AR330" s="218"/>
      <c r="AS330" s="10"/>
      <c r="AT330" s="10"/>
      <c r="AU330" s="10"/>
      <c r="AV330" s="4"/>
      <c r="AW330" s="4"/>
      <c r="AX330" s="98" t="s">
        <v>109</v>
      </c>
      <c r="AY330" s="8"/>
      <c r="AZ330" s="6" t="s">
        <v>110</v>
      </c>
      <c r="BA330" s="160">
        <v>1055</v>
      </c>
      <c r="BB330" s="31">
        <v>44455</v>
      </c>
      <c r="BC330" s="31">
        <v>44461</v>
      </c>
      <c r="BD330" s="31">
        <v>44505</v>
      </c>
      <c r="BE330" s="8">
        <v>45</v>
      </c>
      <c r="BF330" s="8" t="str">
        <f t="shared" si="125"/>
        <v>Consulta Pública nº 1055, de 16/09/2021</v>
      </c>
      <c r="BG330" s="134" t="s">
        <v>2867</v>
      </c>
      <c r="BH330" s="6"/>
      <c r="BI330" s="4"/>
      <c r="BJ330" s="10"/>
      <c r="BK330" s="10"/>
      <c r="BL330" s="10"/>
      <c r="BM330" s="4"/>
      <c r="BN330" s="4" t="str">
        <f t="shared" si="121"/>
        <v/>
      </c>
      <c r="BO330" s="4"/>
      <c r="BP330" s="8" t="s">
        <v>250</v>
      </c>
      <c r="BQ330" s="8" t="s">
        <v>2868</v>
      </c>
      <c r="BR330" s="31">
        <v>44532</v>
      </c>
      <c r="BS330" s="31">
        <v>44538</v>
      </c>
      <c r="BT330" s="220" t="str">
        <f t="shared" si="123"/>
        <v>IN nº 113_x000D_, de 02/12/2021</v>
      </c>
      <c r="BU330" s="196" t="s">
        <v>2869</v>
      </c>
    </row>
    <row r="331" spans="1:73" ht="72" x14ac:dyDescent="0.3">
      <c r="A331" s="15" t="s">
        <v>539</v>
      </c>
      <c r="B331" s="15" t="s">
        <v>2870</v>
      </c>
      <c r="C331" s="651" t="s">
        <v>2871</v>
      </c>
      <c r="D331" s="19" t="s">
        <v>2872</v>
      </c>
      <c r="E331" s="15" t="s">
        <v>99</v>
      </c>
      <c r="F331" s="15" t="s">
        <v>99</v>
      </c>
      <c r="G331" s="15" t="s">
        <v>2861</v>
      </c>
      <c r="H331" s="15" t="s">
        <v>236</v>
      </c>
      <c r="I331" s="663" t="s">
        <v>2873</v>
      </c>
      <c r="J331" s="15" t="s">
        <v>163</v>
      </c>
      <c r="K331" s="15" t="s">
        <v>164</v>
      </c>
      <c r="L331" s="683" t="s">
        <v>165</v>
      </c>
      <c r="M331" s="660" t="s">
        <v>238</v>
      </c>
      <c r="N331" s="7" t="s">
        <v>2874</v>
      </c>
      <c r="O331" s="7" t="s">
        <v>2875</v>
      </c>
      <c r="P331" s="15" t="s">
        <v>2738</v>
      </c>
      <c r="Q331" s="15" t="s">
        <v>2865</v>
      </c>
      <c r="R331" s="742" t="s">
        <v>100</v>
      </c>
      <c r="S331" s="742" t="s">
        <v>126</v>
      </c>
      <c r="T331" s="20" t="s">
        <v>127</v>
      </c>
      <c r="U331" s="7">
        <v>84</v>
      </c>
      <c r="V331" s="52">
        <v>44461</v>
      </c>
      <c r="W331" s="215" t="str">
        <f t="shared" si="122"/>
        <v>Termo de Abertura de Processo (TAP) nº 84, de 22/09/2021</v>
      </c>
      <c r="X331" s="30" t="s">
        <v>2876</v>
      </c>
      <c r="Y331" s="63" t="str">
        <f t="shared" si="112"/>
        <v xml:space="preserve">Dispensa da AIR; Realização da CP; ARR não obrigatória </v>
      </c>
      <c r="Z331" s="63" t="s">
        <v>192</v>
      </c>
      <c r="AA331" s="7" t="s">
        <v>299</v>
      </c>
      <c r="AB331" s="7"/>
      <c r="AC331" s="7"/>
      <c r="AD331" s="4"/>
      <c r="AE331" s="9"/>
      <c r="AF331" s="8"/>
      <c r="AG331" s="10"/>
      <c r="AH331" s="26" t="str">
        <f t="shared" si="124"/>
        <v/>
      </c>
      <c r="AI331" s="7"/>
      <c r="AJ331" s="63" t="s">
        <v>108</v>
      </c>
      <c r="AK331" s="7"/>
      <c r="AL331" s="11"/>
      <c r="AM331" s="10"/>
      <c r="AN331" s="10"/>
      <c r="AO331" s="10"/>
      <c r="AP331" s="4"/>
      <c r="AQ331" s="4"/>
      <c r="AR331" s="218"/>
      <c r="AS331" s="10"/>
      <c r="AT331" s="10"/>
      <c r="AU331" s="10"/>
      <c r="AV331" s="4"/>
      <c r="AW331" s="4"/>
      <c r="AX331" s="98" t="s">
        <v>109</v>
      </c>
      <c r="AY331" s="8"/>
      <c r="AZ331" s="6" t="s">
        <v>110</v>
      </c>
      <c r="BA331" s="160">
        <v>1056</v>
      </c>
      <c r="BB331" s="31">
        <v>44455</v>
      </c>
      <c r="BC331" s="31">
        <v>44461</v>
      </c>
      <c r="BD331" s="31">
        <v>44505</v>
      </c>
      <c r="BE331" s="8">
        <v>45</v>
      </c>
      <c r="BF331" s="8" t="str">
        <f t="shared" si="125"/>
        <v>Consulta Pública nº 1056, de 16/09/2021</v>
      </c>
      <c r="BG331" s="134" t="s">
        <v>2877</v>
      </c>
      <c r="BH331" s="6"/>
      <c r="BI331" s="4"/>
      <c r="BJ331" s="10"/>
      <c r="BK331" s="10"/>
      <c r="BL331" s="10"/>
      <c r="BM331" s="4"/>
      <c r="BN331" s="4" t="str">
        <f t="shared" si="121"/>
        <v/>
      </c>
      <c r="BO331" s="4"/>
      <c r="BP331" s="8" t="s">
        <v>250</v>
      </c>
      <c r="BQ331" s="8">
        <v>111</v>
      </c>
      <c r="BR331" s="31">
        <v>44532</v>
      </c>
      <c r="BS331" s="31">
        <v>44538</v>
      </c>
      <c r="BT331" s="220" t="str">
        <f t="shared" si="123"/>
        <v>IN nº 111, de 02/12/2021</v>
      </c>
      <c r="BU331" s="196" t="s">
        <v>2878</v>
      </c>
    </row>
    <row r="332" spans="1:73" ht="86.4" x14ac:dyDescent="0.3">
      <c r="A332" s="15" t="s">
        <v>539</v>
      </c>
      <c r="B332" s="15" t="s">
        <v>2879</v>
      </c>
      <c r="C332" s="651" t="s">
        <v>2880</v>
      </c>
      <c r="D332" s="19" t="s">
        <v>2881</v>
      </c>
      <c r="E332" s="15" t="s">
        <v>99</v>
      </c>
      <c r="F332" s="15" t="s">
        <v>99</v>
      </c>
      <c r="G332" s="15" t="s">
        <v>2861</v>
      </c>
      <c r="H332" s="15" t="s">
        <v>236</v>
      </c>
      <c r="I332" s="663" t="s">
        <v>2882</v>
      </c>
      <c r="J332" s="15" t="s">
        <v>163</v>
      </c>
      <c r="K332" s="15" t="s">
        <v>164</v>
      </c>
      <c r="L332" s="683" t="s">
        <v>165</v>
      </c>
      <c r="M332" s="660" t="s">
        <v>238</v>
      </c>
      <c r="N332" s="7" t="s">
        <v>2883</v>
      </c>
      <c r="O332" s="7" t="s">
        <v>2884</v>
      </c>
      <c r="P332" s="15" t="s">
        <v>2738</v>
      </c>
      <c r="Q332" s="15" t="s">
        <v>2865</v>
      </c>
      <c r="R332" s="742" t="s">
        <v>100</v>
      </c>
      <c r="S332" s="742" t="s">
        <v>126</v>
      </c>
      <c r="T332" s="20" t="s">
        <v>127</v>
      </c>
      <c r="U332" s="7">
        <v>83</v>
      </c>
      <c r="V332" s="52">
        <v>44461</v>
      </c>
      <c r="W332" s="215" t="str">
        <f t="shared" si="122"/>
        <v>Termo de Abertura de Processo (TAP) nº 83, de 22/09/2021</v>
      </c>
      <c r="X332" s="30" t="s">
        <v>2885</v>
      </c>
      <c r="Y332" s="63" t="str">
        <f t="shared" si="112"/>
        <v xml:space="preserve">Dispensa da AIR; Realização da CP; ARR não obrigatória </v>
      </c>
      <c r="Z332" s="63" t="s">
        <v>192</v>
      </c>
      <c r="AA332" s="7" t="s">
        <v>299</v>
      </c>
      <c r="AB332" s="7"/>
      <c r="AC332" s="7"/>
      <c r="AD332" s="4"/>
      <c r="AE332" s="9"/>
      <c r="AF332" s="8"/>
      <c r="AG332" s="10"/>
      <c r="AH332" s="26" t="str">
        <f t="shared" si="124"/>
        <v/>
      </c>
      <c r="AI332" s="7"/>
      <c r="AJ332" s="63" t="s">
        <v>108</v>
      </c>
      <c r="AK332" s="7"/>
      <c r="AL332" s="11"/>
      <c r="AM332" s="10"/>
      <c r="AN332" s="10"/>
      <c r="AO332" s="10"/>
      <c r="AP332" s="4"/>
      <c r="AQ332" s="4"/>
      <c r="AR332" s="218"/>
      <c r="AS332" s="10"/>
      <c r="AT332" s="10"/>
      <c r="AU332" s="10"/>
      <c r="AV332" s="4"/>
      <c r="AW332" s="4"/>
      <c r="AX332" s="98" t="s">
        <v>109</v>
      </c>
      <c r="AY332" s="8"/>
      <c r="AZ332" s="6" t="s">
        <v>110</v>
      </c>
      <c r="BA332" s="8">
        <v>1057</v>
      </c>
      <c r="BB332" s="31">
        <v>44455</v>
      </c>
      <c r="BC332" s="31">
        <v>44461</v>
      </c>
      <c r="BD332" s="31">
        <v>44505</v>
      </c>
      <c r="BE332" s="8">
        <v>45</v>
      </c>
      <c r="BF332" s="8" t="str">
        <f t="shared" si="125"/>
        <v>Consulta Pública nº 1057, de 16/09/2021</v>
      </c>
      <c r="BG332" s="134" t="s">
        <v>2886</v>
      </c>
      <c r="BH332" s="6"/>
      <c r="BI332" s="4"/>
      <c r="BJ332" s="10"/>
      <c r="BK332" s="10"/>
      <c r="BL332" s="10"/>
      <c r="BM332" s="4"/>
      <c r="BN332" s="4" t="str">
        <f t="shared" si="121"/>
        <v/>
      </c>
      <c r="BO332" s="4"/>
      <c r="BP332" s="8" t="s">
        <v>250</v>
      </c>
      <c r="BQ332" s="8">
        <v>112</v>
      </c>
      <c r="BR332" s="31">
        <v>44532</v>
      </c>
      <c r="BS332" s="31">
        <v>44538</v>
      </c>
      <c r="BT332" s="220" t="str">
        <f t="shared" si="123"/>
        <v>IN nº 112, de 02/12/2021</v>
      </c>
      <c r="BU332" s="196" t="s">
        <v>2887</v>
      </c>
    </row>
    <row r="333" spans="1:73" ht="158.4" x14ac:dyDescent="0.3">
      <c r="A333" s="15" t="s">
        <v>539</v>
      </c>
      <c r="B333" s="15" t="s">
        <v>2888</v>
      </c>
      <c r="C333" s="651" t="s">
        <v>2889</v>
      </c>
      <c r="D333" s="19" t="s">
        <v>2890</v>
      </c>
      <c r="E333" s="15" t="s">
        <v>99</v>
      </c>
      <c r="F333" s="15" t="s">
        <v>99</v>
      </c>
      <c r="G333" s="15" t="s">
        <v>2861</v>
      </c>
      <c r="H333" s="15" t="s">
        <v>236</v>
      </c>
      <c r="I333" s="663" t="s">
        <v>2891</v>
      </c>
      <c r="J333" s="15" t="s">
        <v>163</v>
      </c>
      <c r="K333" s="15" t="s">
        <v>164</v>
      </c>
      <c r="L333" s="683" t="s">
        <v>165</v>
      </c>
      <c r="M333" s="660" t="s">
        <v>238</v>
      </c>
      <c r="N333" s="7" t="s">
        <v>2892</v>
      </c>
      <c r="O333" s="7" t="s">
        <v>2893</v>
      </c>
      <c r="P333" s="15" t="s">
        <v>2738</v>
      </c>
      <c r="Q333" s="15" t="s">
        <v>2865</v>
      </c>
      <c r="R333" s="742" t="s">
        <v>100</v>
      </c>
      <c r="S333" s="742" t="s">
        <v>126</v>
      </c>
      <c r="T333" s="20" t="s">
        <v>127</v>
      </c>
      <c r="U333" s="7">
        <v>89</v>
      </c>
      <c r="V333" s="52">
        <v>44462</v>
      </c>
      <c r="W333" s="215" t="str">
        <f t="shared" si="122"/>
        <v>Termo de Abertura de Processo (TAP) nº 89, de 23/09/2021</v>
      </c>
      <c r="X333" s="307" t="s">
        <v>2894</v>
      </c>
      <c r="Y333" s="63" t="str">
        <f t="shared" si="112"/>
        <v xml:space="preserve">Dispensa da AIR; Realização da CP; ARR não obrigatória </v>
      </c>
      <c r="Z333" s="63" t="s">
        <v>192</v>
      </c>
      <c r="AA333" s="7" t="s">
        <v>299</v>
      </c>
      <c r="AB333" s="7"/>
      <c r="AC333" s="7"/>
      <c r="AD333" s="4"/>
      <c r="AE333" s="9"/>
      <c r="AF333" s="8"/>
      <c r="AG333" s="10"/>
      <c r="AH333" s="26" t="str">
        <f t="shared" si="124"/>
        <v/>
      </c>
      <c r="AI333" s="7"/>
      <c r="AJ333" s="63" t="s">
        <v>108</v>
      </c>
      <c r="AK333" s="7"/>
      <c r="AL333" s="11"/>
      <c r="AM333" s="10"/>
      <c r="AN333" s="10"/>
      <c r="AO333" s="10"/>
      <c r="AP333" s="4"/>
      <c r="AQ333" s="4"/>
      <c r="AR333" s="218"/>
      <c r="AS333" s="10"/>
      <c r="AT333" s="10"/>
      <c r="AU333" s="10"/>
      <c r="AV333" s="4"/>
      <c r="AW333" s="4"/>
      <c r="AX333" s="98" t="s">
        <v>109</v>
      </c>
      <c r="AY333" s="8"/>
      <c r="AZ333" s="6" t="s">
        <v>110</v>
      </c>
      <c r="BA333" s="8">
        <v>1058</v>
      </c>
      <c r="BB333" s="31">
        <v>44455</v>
      </c>
      <c r="BC333" s="31">
        <v>44461</v>
      </c>
      <c r="BD333" s="31">
        <v>44505</v>
      </c>
      <c r="BE333" s="8">
        <v>45</v>
      </c>
      <c r="BF333" s="8" t="str">
        <f t="shared" si="125"/>
        <v>Consulta Pública nº 1058, de 16/09/2021</v>
      </c>
      <c r="BG333" s="134" t="s">
        <v>2895</v>
      </c>
      <c r="BH333" s="6"/>
      <c r="BI333" s="4"/>
      <c r="BJ333" s="10"/>
      <c r="BK333" s="10"/>
      <c r="BL333" s="10"/>
      <c r="BM333" s="4"/>
      <c r="BN333" s="4" t="str">
        <f t="shared" si="121"/>
        <v/>
      </c>
      <c r="BO333" s="4"/>
      <c r="BP333" s="8" t="s">
        <v>250</v>
      </c>
      <c r="BQ333" s="8">
        <v>114</v>
      </c>
      <c r="BR333" s="31">
        <v>44532</v>
      </c>
      <c r="BS333" s="31">
        <v>44538</v>
      </c>
      <c r="BT333" s="220" t="str">
        <f t="shared" si="123"/>
        <v>IN nº 114, de 02/12/2021</v>
      </c>
      <c r="BU333" s="196" t="s">
        <v>2896</v>
      </c>
    </row>
    <row r="334" spans="1:73" ht="129.6" x14ac:dyDescent="0.3">
      <c r="A334" s="15" t="s">
        <v>1937</v>
      </c>
      <c r="B334" s="15" t="s">
        <v>2897</v>
      </c>
      <c r="C334" s="651" t="s">
        <v>2898</v>
      </c>
      <c r="D334" s="19" t="s">
        <v>2899</v>
      </c>
      <c r="E334" s="15" t="s">
        <v>99</v>
      </c>
      <c r="F334" s="15" t="s">
        <v>99</v>
      </c>
      <c r="G334" s="15" t="s">
        <v>2900</v>
      </c>
      <c r="H334" s="15" t="s">
        <v>236</v>
      </c>
      <c r="I334" s="663" t="s">
        <v>2901</v>
      </c>
      <c r="J334" s="15" t="s">
        <v>119</v>
      </c>
      <c r="K334" s="15" t="s">
        <v>120</v>
      </c>
      <c r="L334" s="683" t="s">
        <v>2902</v>
      </c>
      <c r="M334" s="718" t="s">
        <v>1035</v>
      </c>
      <c r="N334" s="7" t="s">
        <v>2903</v>
      </c>
      <c r="O334" s="7" t="s">
        <v>2904</v>
      </c>
      <c r="P334" s="15" t="s">
        <v>2738</v>
      </c>
      <c r="Q334" s="122" t="s">
        <v>2905</v>
      </c>
      <c r="R334" s="742" t="s">
        <v>100</v>
      </c>
      <c r="S334" s="742" t="s">
        <v>126</v>
      </c>
      <c r="T334" s="20" t="s">
        <v>127</v>
      </c>
      <c r="U334" s="7">
        <v>86</v>
      </c>
      <c r="V334" s="52">
        <v>44461</v>
      </c>
      <c r="W334" s="215" t="str">
        <f t="shared" si="122"/>
        <v>Termo de Abertura de Processo (TAP) nº 86, de 22/09/2021</v>
      </c>
      <c r="X334" s="30" t="s">
        <v>2906</v>
      </c>
      <c r="Y334" s="63" t="str">
        <f t="shared" si="112"/>
        <v xml:space="preserve">Dispensa da AIR; Dispensa da CP; ARR não obrigatória </v>
      </c>
      <c r="Z334" s="63" t="s">
        <v>192</v>
      </c>
      <c r="AA334" s="7" t="s">
        <v>306</v>
      </c>
      <c r="AB334" s="7"/>
      <c r="AC334" s="7"/>
      <c r="AD334" s="4"/>
      <c r="AE334" s="9"/>
      <c r="AF334" s="8"/>
      <c r="AG334" s="10"/>
      <c r="AH334" s="26" t="str">
        <f t="shared" si="124"/>
        <v/>
      </c>
      <c r="AI334" s="7"/>
      <c r="AJ334" s="63" t="s">
        <v>108</v>
      </c>
      <c r="AK334" s="7"/>
      <c r="AL334" s="11"/>
      <c r="AM334" s="10"/>
      <c r="AN334" s="10"/>
      <c r="AO334" s="10"/>
      <c r="AP334" s="4"/>
      <c r="AQ334" s="4"/>
      <c r="AR334" s="218"/>
      <c r="AS334" s="10"/>
      <c r="AT334" s="10"/>
      <c r="AU334" s="10"/>
      <c r="AV334" s="4"/>
      <c r="AW334" s="4"/>
      <c r="AX334" s="98" t="s">
        <v>130</v>
      </c>
      <c r="AY334" s="7" t="s">
        <v>194</v>
      </c>
      <c r="AZ334" s="6"/>
      <c r="BA334" s="8"/>
      <c r="BB334" s="31"/>
      <c r="BC334" s="31"/>
      <c r="BD334" s="31"/>
      <c r="BE334" s="4"/>
      <c r="BF334" s="8" t="str">
        <f t="shared" si="125"/>
        <v/>
      </c>
      <c r="BG334" s="26"/>
      <c r="BH334" s="6"/>
      <c r="BI334" s="4"/>
      <c r="BJ334" s="10"/>
      <c r="BK334" s="10"/>
      <c r="BL334" s="10"/>
      <c r="BM334" s="4"/>
      <c r="BN334" s="4" t="str">
        <f t="shared" ref="BN334:BN341" si="126">IF(BI334="","",_xlfn.CONCAT("Consulta Pública"," nº ",BI334,", de ",TEXT(BJ334,"dd/mm/aaaa")))</f>
        <v/>
      </c>
      <c r="BO334" s="4"/>
      <c r="BP334" s="8" t="s">
        <v>250</v>
      </c>
      <c r="BQ334" s="8">
        <v>105</v>
      </c>
      <c r="BR334" s="419">
        <v>44496</v>
      </c>
      <c r="BS334" s="31">
        <v>44503</v>
      </c>
      <c r="BT334" s="220" t="str">
        <f t="shared" si="123"/>
        <v>IN nº 105, de 27/10/2021</v>
      </c>
      <c r="BU334" s="196" t="s">
        <v>2907</v>
      </c>
    </row>
    <row r="335" spans="1:73" ht="75" customHeight="1" x14ac:dyDescent="0.3">
      <c r="A335" s="15" t="s">
        <v>83</v>
      </c>
      <c r="B335" s="15" t="s">
        <v>2908</v>
      </c>
      <c r="C335" s="651" t="s">
        <v>2909</v>
      </c>
      <c r="D335" s="19" t="s">
        <v>2910</v>
      </c>
      <c r="E335" s="15" t="s">
        <v>99</v>
      </c>
      <c r="F335" s="15" t="s">
        <v>99</v>
      </c>
      <c r="G335" s="15" t="s">
        <v>2911</v>
      </c>
      <c r="H335" s="7" t="s">
        <v>90</v>
      </c>
      <c r="I335" s="663" t="s">
        <v>2912</v>
      </c>
      <c r="J335" s="15" t="s">
        <v>119</v>
      </c>
      <c r="K335" s="15" t="s">
        <v>120</v>
      </c>
      <c r="L335" s="704" t="s">
        <v>2913</v>
      </c>
      <c r="M335" s="660" t="s">
        <v>95</v>
      </c>
      <c r="N335" s="17" t="s">
        <v>2914</v>
      </c>
      <c r="O335" s="7" t="s">
        <v>2915</v>
      </c>
      <c r="P335" s="15" t="s">
        <v>555</v>
      </c>
      <c r="Q335" s="122"/>
      <c r="R335" s="742" t="s">
        <v>555</v>
      </c>
      <c r="S335" s="750" t="s">
        <v>709</v>
      </c>
      <c r="T335" s="20" t="s">
        <v>127</v>
      </c>
      <c r="U335" s="7">
        <v>63</v>
      </c>
      <c r="V335" s="52">
        <v>44398</v>
      </c>
      <c r="W335" s="215" t="str">
        <f t="shared" si="122"/>
        <v>Termo de Abertura de Processo (TAP) nº 63, de 21/07/2021</v>
      </c>
      <c r="X335" s="30" t="s">
        <v>2916</v>
      </c>
      <c r="Y335" s="63" t="str">
        <f t="shared" si="112"/>
        <v>Fluxo específico de guia</v>
      </c>
      <c r="Z335" s="7"/>
      <c r="AA335" s="7"/>
      <c r="AB335" s="7"/>
      <c r="AC335" s="7"/>
      <c r="AD335" s="4"/>
      <c r="AE335" s="9"/>
      <c r="AF335" s="8"/>
      <c r="AG335" s="10"/>
      <c r="AH335" s="26" t="str">
        <f t="shared" si="124"/>
        <v/>
      </c>
      <c r="AI335" s="7"/>
      <c r="AJ335" s="7"/>
      <c r="AK335" s="7"/>
      <c r="AL335" s="11" t="s">
        <v>655</v>
      </c>
      <c r="AM335" s="31">
        <v>44468</v>
      </c>
      <c r="AN335" s="31">
        <v>44468</v>
      </c>
      <c r="AO335" s="316">
        <v>44648</v>
      </c>
      <c r="AP335" s="4"/>
      <c r="AQ335" s="315" t="s">
        <v>2917</v>
      </c>
      <c r="AR335" s="218"/>
      <c r="AS335" s="10"/>
      <c r="AT335" s="10"/>
      <c r="AU335" s="10"/>
      <c r="AV335" s="4"/>
      <c r="AW335" s="4"/>
      <c r="AX335" s="4"/>
      <c r="AY335" s="8"/>
      <c r="AZ335" s="6"/>
      <c r="BA335" s="8"/>
      <c r="BB335" s="31"/>
      <c r="BC335" s="31"/>
      <c r="BD335" s="31"/>
      <c r="BE335" s="4"/>
      <c r="BF335" s="8" t="str">
        <f t="shared" si="125"/>
        <v/>
      </c>
      <c r="BG335" s="26"/>
      <c r="BH335" s="6"/>
      <c r="BI335" s="4"/>
      <c r="BJ335" s="10"/>
      <c r="BK335" s="10"/>
      <c r="BL335" s="10"/>
      <c r="BM335" s="4"/>
      <c r="BN335" s="4" t="str">
        <f t="shared" si="126"/>
        <v/>
      </c>
      <c r="BO335" s="4"/>
      <c r="BP335" s="8" t="s">
        <v>555</v>
      </c>
      <c r="BQ335" s="8" t="s">
        <v>2918</v>
      </c>
      <c r="BR335" s="31">
        <v>44433</v>
      </c>
      <c r="BT335" s="220" t="str">
        <f t="shared" si="123"/>
        <v>Guia nº 17.3, de 25/08/2021</v>
      </c>
      <c r="BU335" s="196" t="s">
        <v>2917</v>
      </c>
    </row>
    <row r="336" spans="1:73" ht="187.2" x14ac:dyDescent="0.3">
      <c r="A336" s="15" t="s">
        <v>1821</v>
      </c>
      <c r="B336" s="15" t="s">
        <v>2919</v>
      </c>
      <c r="C336" s="651" t="s">
        <v>2920</v>
      </c>
      <c r="D336" s="19" t="s">
        <v>2921</v>
      </c>
      <c r="E336" s="15" t="s">
        <v>99</v>
      </c>
      <c r="F336" s="15" t="s">
        <v>99</v>
      </c>
      <c r="G336" s="15" t="s">
        <v>2922</v>
      </c>
      <c r="H336" s="7" t="s">
        <v>236</v>
      </c>
      <c r="I336" s="663" t="s">
        <v>2923</v>
      </c>
      <c r="J336" s="15" t="s">
        <v>176</v>
      </c>
      <c r="K336" s="15" t="s">
        <v>176</v>
      </c>
      <c r="L336" s="683" t="s">
        <v>1310</v>
      </c>
      <c r="M336" s="683" t="s">
        <v>1035</v>
      </c>
      <c r="N336" s="15" t="s">
        <v>2924</v>
      </c>
      <c r="O336" s="7" t="s">
        <v>2925</v>
      </c>
      <c r="P336" s="15" t="s">
        <v>98</v>
      </c>
      <c r="Q336" s="122"/>
      <c r="R336" s="742" t="s">
        <v>100</v>
      </c>
      <c r="S336" s="734" t="s">
        <v>126</v>
      </c>
      <c r="T336" s="20" t="s">
        <v>127</v>
      </c>
      <c r="U336" s="7">
        <v>92</v>
      </c>
      <c r="V336" s="52">
        <v>44470</v>
      </c>
      <c r="W336" s="215" t="str">
        <f t="shared" si="122"/>
        <v>Termo de Abertura de Processo (TAP) nº 92, de 01/10/2021</v>
      </c>
      <c r="X336" s="307" t="s">
        <v>2926</v>
      </c>
      <c r="Y336" s="63" t="str">
        <f t="shared" si="112"/>
        <v xml:space="preserve">Dispensa da AIR; Dispensa da CP; Dispensa da ARR </v>
      </c>
      <c r="Z336" s="63" t="s">
        <v>192</v>
      </c>
      <c r="AA336" s="7" t="s">
        <v>131</v>
      </c>
      <c r="AB336" s="7"/>
      <c r="AC336" s="7"/>
      <c r="AD336" s="4"/>
      <c r="AE336" s="9"/>
      <c r="AF336" s="8"/>
      <c r="AG336" s="10"/>
      <c r="AH336" s="26" t="str">
        <f t="shared" si="124"/>
        <v/>
      </c>
      <c r="AI336" s="7"/>
      <c r="AJ336" s="7" t="s">
        <v>1315</v>
      </c>
      <c r="AK336" s="7" t="s">
        <v>1316</v>
      </c>
      <c r="AL336" s="11"/>
      <c r="AM336" s="10"/>
      <c r="AN336" s="10"/>
      <c r="AO336" s="10"/>
      <c r="AP336" s="4"/>
      <c r="AQ336" s="4"/>
      <c r="AR336" s="218"/>
      <c r="AS336" s="10"/>
      <c r="AT336" s="10"/>
      <c r="AU336" s="10"/>
      <c r="AV336" s="4"/>
      <c r="AW336" s="4"/>
      <c r="AX336" s="98" t="s">
        <v>130</v>
      </c>
      <c r="AY336" s="8" t="s">
        <v>131</v>
      </c>
      <c r="AZ336" s="6"/>
      <c r="BA336" s="8"/>
      <c r="BB336" s="31"/>
      <c r="BC336" s="31"/>
      <c r="BD336" s="31"/>
      <c r="BE336" s="4"/>
      <c r="BF336" s="8" t="str">
        <f t="shared" si="125"/>
        <v/>
      </c>
      <c r="BG336" s="26"/>
      <c r="BH336" s="6"/>
      <c r="BI336" s="4"/>
      <c r="BJ336" s="10"/>
      <c r="BK336" s="10"/>
      <c r="BL336" s="10"/>
      <c r="BM336" s="4"/>
      <c r="BN336" s="4" t="str">
        <f t="shared" si="126"/>
        <v/>
      </c>
      <c r="BO336" s="4"/>
      <c r="BP336" s="8" t="s">
        <v>139</v>
      </c>
      <c r="BQ336" s="8">
        <v>567</v>
      </c>
      <c r="BR336" s="31">
        <v>44468</v>
      </c>
      <c r="BS336" s="31">
        <v>44469</v>
      </c>
      <c r="BT336" s="220" t="str">
        <f t="shared" si="123"/>
        <v>RDC nº 567, de 29/09/2021</v>
      </c>
      <c r="BU336" s="196" t="s">
        <v>2927</v>
      </c>
    </row>
    <row r="337" spans="1:73" ht="178.5" customHeight="1" x14ac:dyDescent="0.3">
      <c r="A337" s="15" t="s">
        <v>1163</v>
      </c>
      <c r="B337" s="15" t="s">
        <v>2928</v>
      </c>
      <c r="C337" s="651" t="s">
        <v>2929</v>
      </c>
      <c r="D337" s="19" t="s">
        <v>2930</v>
      </c>
      <c r="E337" s="15" t="s">
        <v>99</v>
      </c>
      <c r="F337" s="15" t="s">
        <v>99</v>
      </c>
      <c r="G337" s="15"/>
      <c r="H337" s="7" t="s">
        <v>236</v>
      </c>
      <c r="I337" s="663" t="s">
        <v>2931</v>
      </c>
      <c r="J337" s="15" t="s">
        <v>154</v>
      </c>
      <c r="K337" s="147" t="s">
        <v>161</v>
      </c>
      <c r="L337" s="683" t="s">
        <v>162</v>
      </c>
      <c r="M337" s="660" t="s">
        <v>238</v>
      </c>
      <c r="N337" s="7" t="s">
        <v>2932</v>
      </c>
      <c r="O337" s="7" t="s">
        <v>2933</v>
      </c>
      <c r="P337" s="15" t="s">
        <v>98</v>
      </c>
      <c r="Q337" s="122"/>
      <c r="R337" s="742" t="s">
        <v>100</v>
      </c>
      <c r="S337" s="734" t="s">
        <v>126</v>
      </c>
      <c r="T337" s="20" t="s">
        <v>127</v>
      </c>
      <c r="U337" s="7">
        <v>93</v>
      </c>
      <c r="V337" s="318">
        <v>44470</v>
      </c>
      <c r="W337" s="215" t="str">
        <f t="shared" si="122"/>
        <v>Termo de Abertura de Processo (TAP) nº 93, de 01/10/2021</v>
      </c>
      <c r="X337" s="307" t="s">
        <v>2934</v>
      </c>
      <c r="Y337" s="63" t="str">
        <f t="shared" si="112"/>
        <v xml:space="preserve">Dispensa da AIR; Dispensa da CP; Dispensa da ARR </v>
      </c>
      <c r="Z337" s="63" t="s">
        <v>192</v>
      </c>
      <c r="AA337" s="7" t="s">
        <v>131</v>
      </c>
      <c r="AB337" s="7"/>
      <c r="AC337" s="7"/>
      <c r="AD337" s="4"/>
      <c r="AE337" s="9"/>
      <c r="AF337" s="8"/>
      <c r="AG337" s="10"/>
      <c r="AH337" s="26" t="str">
        <f t="shared" si="124"/>
        <v/>
      </c>
      <c r="AI337" s="7"/>
      <c r="AJ337" s="7" t="s">
        <v>1315</v>
      </c>
      <c r="AK337" s="7" t="s">
        <v>1632</v>
      </c>
      <c r="AL337" s="11"/>
      <c r="AM337" s="10"/>
      <c r="AN337" s="10"/>
      <c r="AO337" s="10"/>
      <c r="AP337" s="4"/>
      <c r="AQ337" s="4"/>
      <c r="AR337" s="218"/>
      <c r="AS337" s="10"/>
      <c r="AT337" s="10"/>
      <c r="AU337" s="10"/>
      <c r="AV337" s="4"/>
      <c r="AW337" s="4"/>
      <c r="AX337" s="98" t="s">
        <v>130</v>
      </c>
      <c r="AY337" s="8" t="s">
        <v>131</v>
      </c>
      <c r="AZ337" s="6"/>
      <c r="BA337" s="8"/>
      <c r="BB337" s="31"/>
      <c r="BC337" s="31"/>
      <c r="BD337" s="31"/>
      <c r="BE337" s="4"/>
      <c r="BF337" s="8" t="str">
        <f t="shared" si="125"/>
        <v/>
      </c>
      <c r="BG337" s="26"/>
      <c r="BH337" s="6"/>
      <c r="BI337" s="4"/>
      <c r="BJ337" s="10"/>
      <c r="BK337" s="10"/>
      <c r="BL337" s="10"/>
      <c r="BM337" s="4"/>
      <c r="BN337" s="4" t="str">
        <f t="shared" si="126"/>
        <v/>
      </c>
      <c r="BO337" s="4"/>
      <c r="BP337" s="8" t="s">
        <v>139</v>
      </c>
      <c r="BQ337" s="8">
        <v>568</v>
      </c>
      <c r="BR337" s="318">
        <v>44468</v>
      </c>
      <c r="BS337" s="31">
        <v>44470</v>
      </c>
      <c r="BT337" s="220" t="str">
        <f t="shared" si="123"/>
        <v>RDC nº 568, de 29/09/2021</v>
      </c>
      <c r="BU337" s="196" t="s">
        <v>2935</v>
      </c>
    </row>
    <row r="338" spans="1:73" ht="100.8" x14ac:dyDescent="0.3">
      <c r="A338" s="15" t="s">
        <v>1093</v>
      </c>
      <c r="B338" s="15" t="s">
        <v>2936</v>
      </c>
      <c r="C338" s="651" t="s">
        <v>2937</v>
      </c>
      <c r="D338" s="19" t="s">
        <v>2938</v>
      </c>
      <c r="E338" s="15" t="s">
        <v>99</v>
      </c>
      <c r="F338" s="15" t="s">
        <v>99</v>
      </c>
      <c r="G338" s="15" t="s">
        <v>2735</v>
      </c>
      <c r="H338" s="7" t="s">
        <v>236</v>
      </c>
      <c r="I338" s="663" t="s">
        <v>2939</v>
      </c>
      <c r="J338" s="15" t="s">
        <v>92</v>
      </c>
      <c r="K338" s="15" t="s">
        <v>174</v>
      </c>
      <c r="L338" s="683" t="s">
        <v>1101</v>
      </c>
      <c r="M338" s="660" t="s">
        <v>238</v>
      </c>
      <c r="N338" s="7" t="s">
        <v>2940</v>
      </c>
      <c r="O338" s="7" t="s">
        <v>2941</v>
      </c>
      <c r="P338" s="15" t="s">
        <v>2738</v>
      </c>
      <c r="Q338" s="122" t="s">
        <v>2735</v>
      </c>
      <c r="R338" s="742" t="s">
        <v>100</v>
      </c>
      <c r="S338" s="734" t="s">
        <v>126</v>
      </c>
      <c r="T338" s="20" t="s">
        <v>127</v>
      </c>
      <c r="U338" s="7">
        <v>95</v>
      </c>
      <c r="V338" s="52">
        <v>44475</v>
      </c>
      <c r="W338" s="215" t="str">
        <f t="shared" si="122"/>
        <v>Termo de Abertura de Processo (TAP) nº 95, de 06/10/2021</v>
      </c>
      <c r="X338" s="30" t="s">
        <v>2942</v>
      </c>
      <c r="Y338" s="63" t="str">
        <f t="shared" si="112"/>
        <v xml:space="preserve">Dispensa da AIR; Dispensa da CP; ARR não obrigatória </v>
      </c>
      <c r="Z338" s="63" t="s">
        <v>192</v>
      </c>
      <c r="AA338" s="7" t="s">
        <v>306</v>
      </c>
      <c r="AB338" s="7"/>
      <c r="AC338" s="7"/>
      <c r="AD338" s="4"/>
      <c r="AE338" s="9"/>
      <c r="AF338" s="8"/>
      <c r="AG338" s="10"/>
      <c r="AH338" s="26" t="str">
        <f t="shared" si="124"/>
        <v/>
      </c>
      <c r="AI338" s="7"/>
      <c r="AJ338" s="63" t="s">
        <v>108</v>
      </c>
      <c r="AK338" s="7"/>
      <c r="AL338" s="11"/>
      <c r="AM338" s="10"/>
      <c r="AN338" s="10"/>
      <c r="AO338" s="10"/>
      <c r="AP338" s="4"/>
      <c r="AQ338" s="4"/>
      <c r="AR338" s="218"/>
      <c r="AS338" s="10"/>
      <c r="AT338" s="10"/>
      <c r="AU338" s="10"/>
      <c r="AV338" s="4"/>
      <c r="AW338" s="4"/>
      <c r="AX338" s="98" t="s">
        <v>130</v>
      </c>
      <c r="AY338" s="8" t="s">
        <v>194</v>
      </c>
      <c r="AZ338" s="6"/>
      <c r="BA338" s="8"/>
      <c r="BB338" s="31"/>
      <c r="BC338" s="31"/>
      <c r="BD338" s="31"/>
      <c r="BE338" s="4"/>
      <c r="BF338" s="8" t="str">
        <f t="shared" si="125"/>
        <v/>
      </c>
      <c r="BG338" s="26"/>
      <c r="BH338" s="6"/>
      <c r="BI338" s="4"/>
      <c r="BJ338" s="10"/>
      <c r="BK338" s="10"/>
      <c r="BL338" s="10"/>
      <c r="BM338" s="4"/>
      <c r="BN338" s="4" t="str">
        <f t="shared" si="126"/>
        <v/>
      </c>
      <c r="BO338" s="4"/>
      <c r="BP338" s="8" t="s">
        <v>139</v>
      </c>
      <c r="BQ338" s="8">
        <v>566</v>
      </c>
      <c r="BR338" s="31">
        <v>44468</v>
      </c>
      <c r="BS338" s="31">
        <v>44475</v>
      </c>
      <c r="BT338" s="220" t="str">
        <f t="shared" si="123"/>
        <v>RDC nº 566, de 29/09/2021</v>
      </c>
      <c r="BU338" s="196" t="s">
        <v>2943</v>
      </c>
    </row>
    <row r="339" spans="1:73" ht="48" customHeight="1" x14ac:dyDescent="0.3">
      <c r="A339" s="15" t="s">
        <v>83</v>
      </c>
      <c r="B339" s="15" t="s">
        <v>2944</v>
      </c>
      <c r="C339" s="651" t="s">
        <v>2816</v>
      </c>
      <c r="D339" s="19" t="s">
        <v>2945</v>
      </c>
      <c r="E339" s="15" t="s">
        <v>99</v>
      </c>
      <c r="F339" s="15" t="s">
        <v>99</v>
      </c>
      <c r="G339" s="15" t="s">
        <v>2818</v>
      </c>
      <c r="H339" s="7" t="s">
        <v>236</v>
      </c>
      <c r="I339" s="663" t="s">
        <v>2946</v>
      </c>
      <c r="J339" s="15" t="s">
        <v>176</v>
      </c>
      <c r="K339" s="63" t="s">
        <v>177</v>
      </c>
      <c r="L339" s="683" t="s">
        <v>178</v>
      </c>
      <c r="M339" s="675" t="s">
        <v>1035</v>
      </c>
      <c r="N339" s="7" t="s">
        <v>2947</v>
      </c>
      <c r="O339" s="7" t="s">
        <v>2948</v>
      </c>
      <c r="P339" s="15" t="s">
        <v>2738</v>
      </c>
      <c r="Q339" s="15" t="s">
        <v>2818</v>
      </c>
      <c r="R339" s="742" t="s">
        <v>100</v>
      </c>
      <c r="S339" s="742" t="s">
        <v>126</v>
      </c>
      <c r="T339" s="20" t="s">
        <v>127</v>
      </c>
      <c r="U339" s="7">
        <v>96</v>
      </c>
      <c r="V339" s="319">
        <v>44475</v>
      </c>
      <c r="W339" s="215" t="str">
        <f t="shared" ref="W339:W341" si="127">IF(U339="","",_xlfn.CONCAT(T339," nº ",U339,", ","de ",TEXT(V339,"dd/mm/aaaa")))</f>
        <v>Termo de Abertura de Processo (TAP) nº 96, de 06/10/2021</v>
      </c>
      <c r="X339" s="30" t="s">
        <v>2949</v>
      </c>
      <c r="Y339" s="63" t="str">
        <f t="shared" si="112"/>
        <v xml:space="preserve">Dispensa da AIR; Dispensa da CP; ARR não obrigatória </v>
      </c>
      <c r="Z339" s="63" t="s">
        <v>192</v>
      </c>
      <c r="AA339" s="7" t="s">
        <v>525</v>
      </c>
      <c r="AB339" s="7"/>
      <c r="AC339" s="7"/>
      <c r="AD339" s="8" t="s">
        <v>2950</v>
      </c>
      <c r="AE339" s="9"/>
      <c r="AF339" s="8"/>
      <c r="AG339" s="10"/>
      <c r="AH339" s="26" t="str">
        <f t="shared" si="124"/>
        <v/>
      </c>
      <c r="AI339" s="7"/>
      <c r="AJ339" s="63" t="s">
        <v>108</v>
      </c>
      <c r="AK339" s="7"/>
      <c r="AL339" s="11"/>
      <c r="AM339" s="10"/>
      <c r="AN339" s="10"/>
      <c r="AO339" s="10"/>
      <c r="AP339" s="4"/>
      <c r="AQ339" s="4"/>
      <c r="AR339" s="218"/>
      <c r="AS339" s="10"/>
      <c r="AT339" s="10"/>
      <c r="AU339" s="10"/>
      <c r="AV339" s="4"/>
      <c r="AW339" s="4"/>
      <c r="AX339" s="98" t="s">
        <v>130</v>
      </c>
      <c r="AY339" s="8" t="s">
        <v>194</v>
      </c>
      <c r="AZ339" s="6"/>
      <c r="BA339" s="8"/>
      <c r="BB339" s="31"/>
      <c r="BC339" s="31"/>
      <c r="BD339" s="31"/>
      <c r="BE339" s="4"/>
      <c r="BF339" s="8" t="str">
        <f t="shared" si="125"/>
        <v/>
      </c>
      <c r="BG339" s="26"/>
      <c r="BH339" s="6"/>
      <c r="BI339" s="4"/>
      <c r="BJ339" s="10"/>
      <c r="BK339" s="10"/>
      <c r="BL339" s="10"/>
      <c r="BM339" s="4"/>
      <c r="BN339" s="4" t="str">
        <f t="shared" si="126"/>
        <v/>
      </c>
      <c r="BO339" s="4"/>
      <c r="BP339" s="8"/>
      <c r="BQ339" s="8"/>
      <c r="BR339" s="31"/>
      <c r="BS339" s="31"/>
      <c r="BT339" s="220" t="str">
        <f t="shared" si="123"/>
        <v/>
      </c>
      <c r="BU339" s="22"/>
    </row>
    <row r="340" spans="1:73" ht="119.4" customHeight="1" x14ac:dyDescent="0.3">
      <c r="A340" s="15" t="s">
        <v>83</v>
      </c>
      <c r="B340" s="15" t="s">
        <v>2951</v>
      </c>
      <c r="C340" s="651" t="s">
        <v>2816</v>
      </c>
      <c r="D340" s="19" t="s">
        <v>2952</v>
      </c>
      <c r="E340" s="15" t="s">
        <v>99</v>
      </c>
      <c r="F340" s="15" t="s">
        <v>99</v>
      </c>
      <c r="G340" s="15" t="s">
        <v>2818</v>
      </c>
      <c r="H340" s="7" t="s">
        <v>236</v>
      </c>
      <c r="I340" s="663" t="s">
        <v>2953</v>
      </c>
      <c r="J340" s="15" t="s">
        <v>176</v>
      </c>
      <c r="K340" s="63" t="s">
        <v>177</v>
      </c>
      <c r="L340" s="683" t="s">
        <v>178</v>
      </c>
      <c r="M340" s="675" t="s">
        <v>1035</v>
      </c>
      <c r="N340" s="7" t="s">
        <v>2954</v>
      </c>
      <c r="O340" s="7" t="s">
        <v>2846</v>
      </c>
      <c r="P340" s="15" t="s">
        <v>2738</v>
      </c>
      <c r="Q340" s="15" t="s">
        <v>2818</v>
      </c>
      <c r="R340" s="742" t="s">
        <v>100</v>
      </c>
      <c r="S340" s="742" t="s">
        <v>126</v>
      </c>
      <c r="T340" s="20" t="s">
        <v>127</v>
      </c>
      <c r="U340" s="7">
        <v>97</v>
      </c>
      <c r="V340" s="52">
        <v>44475</v>
      </c>
      <c r="W340" s="215" t="str">
        <f t="shared" si="127"/>
        <v>Termo de Abertura de Processo (TAP) nº 97, de 06/10/2021</v>
      </c>
      <c r="X340" s="30" t="s">
        <v>2955</v>
      </c>
      <c r="Y340" s="63" t="str">
        <f t="shared" si="112"/>
        <v xml:space="preserve">Dispensa da AIR; Dispensa da CP; ARR não obrigatória </v>
      </c>
      <c r="Z340" s="63" t="s">
        <v>192</v>
      </c>
      <c r="AA340" s="7" t="s">
        <v>306</v>
      </c>
      <c r="AB340" s="7"/>
      <c r="AC340" s="7"/>
      <c r="AD340" s="4"/>
      <c r="AE340" s="9"/>
      <c r="AF340" s="8"/>
      <c r="AG340" s="10"/>
      <c r="AH340" s="26" t="str">
        <f t="shared" si="124"/>
        <v/>
      </c>
      <c r="AI340" s="7"/>
      <c r="AJ340" s="63" t="s">
        <v>108</v>
      </c>
      <c r="AK340" s="7"/>
      <c r="AL340" s="11"/>
      <c r="AM340" s="10"/>
      <c r="AN340" s="10"/>
      <c r="AO340" s="10"/>
      <c r="AP340" s="4"/>
      <c r="AQ340" s="4"/>
      <c r="AR340" s="218"/>
      <c r="AS340" s="10"/>
      <c r="AT340" s="10"/>
      <c r="AU340" s="10"/>
      <c r="AV340" s="4"/>
      <c r="AW340" s="4"/>
      <c r="AX340" s="98" t="s">
        <v>130</v>
      </c>
      <c r="AY340" s="8" t="s">
        <v>194</v>
      </c>
      <c r="AZ340" s="6"/>
      <c r="BA340" s="8"/>
      <c r="BB340" s="31"/>
      <c r="BC340" s="31"/>
      <c r="BD340" s="31"/>
      <c r="BE340" s="4"/>
      <c r="BF340" s="8" t="str">
        <f t="shared" si="125"/>
        <v/>
      </c>
      <c r="BG340" s="26"/>
      <c r="BH340" s="6"/>
      <c r="BI340" s="4"/>
      <c r="BJ340" s="10"/>
      <c r="BK340" s="10"/>
      <c r="BL340" s="10"/>
      <c r="BM340" s="4"/>
      <c r="BN340" s="4" t="str">
        <f t="shared" si="126"/>
        <v/>
      </c>
      <c r="BO340" s="4"/>
      <c r="BP340" s="8" t="s">
        <v>139</v>
      </c>
      <c r="BQ340" s="8">
        <v>581</v>
      </c>
      <c r="BR340" s="31">
        <v>44532</v>
      </c>
      <c r="BS340" s="31">
        <v>44538</v>
      </c>
      <c r="BT340" s="220" t="str">
        <f t="shared" si="123"/>
        <v>RDC nº 581, de 02/12/2021</v>
      </c>
      <c r="BU340" s="196" t="s">
        <v>2956</v>
      </c>
    </row>
    <row r="341" spans="1:73" ht="187.2" x14ac:dyDescent="0.3">
      <c r="A341" s="15" t="s">
        <v>1821</v>
      </c>
      <c r="B341" s="15" t="s">
        <v>2957</v>
      </c>
      <c r="C341" s="651" t="s">
        <v>2958</v>
      </c>
      <c r="D341" s="19" t="s">
        <v>2959</v>
      </c>
      <c r="E341" s="15" t="s">
        <v>99</v>
      </c>
      <c r="F341" s="15" t="s">
        <v>99</v>
      </c>
      <c r="G341" s="15" t="s">
        <v>2960</v>
      </c>
      <c r="H341" s="7" t="s">
        <v>236</v>
      </c>
      <c r="I341" s="663" t="s">
        <v>2961</v>
      </c>
      <c r="J341" s="15" t="s">
        <v>176</v>
      </c>
      <c r="K341" s="15" t="s">
        <v>176</v>
      </c>
      <c r="L341" s="683" t="s">
        <v>1310</v>
      </c>
      <c r="M341" s="675" t="s">
        <v>95</v>
      </c>
      <c r="N341" s="7" t="s">
        <v>2962</v>
      </c>
      <c r="O341" s="7" t="s">
        <v>2963</v>
      </c>
      <c r="P341" s="15" t="s">
        <v>124</v>
      </c>
      <c r="Q341" s="15" t="s">
        <v>2964</v>
      </c>
      <c r="R341" s="742" t="s">
        <v>100</v>
      </c>
      <c r="S341" s="734" t="s">
        <v>126</v>
      </c>
      <c r="T341" s="20" t="s">
        <v>127</v>
      </c>
      <c r="U341" s="7">
        <v>113</v>
      </c>
      <c r="V341" s="52">
        <v>44524</v>
      </c>
      <c r="W341" s="215" t="str">
        <f t="shared" si="127"/>
        <v>Termo de Abertura de Processo (TAP) nº 113, de 24/11/2021</v>
      </c>
      <c r="X341" s="30" t="s">
        <v>2965</v>
      </c>
      <c r="Y341" s="63" t="str">
        <f t="shared" si="112"/>
        <v xml:space="preserve">Dispensa da AIR; Dispensa da CP; ARR não obrigatória </v>
      </c>
      <c r="Z341" s="63" t="s">
        <v>192</v>
      </c>
      <c r="AA341" s="7" t="s">
        <v>306</v>
      </c>
      <c r="AB341" s="7"/>
      <c r="AC341" s="7"/>
      <c r="AD341" s="4"/>
      <c r="AE341" s="9"/>
      <c r="AF341" s="8"/>
      <c r="AG341" s="10"/>
      <c r="AH341" s="26" t="str">
        <f t="shared" si="124"/>
        <v/>
      </c>
      <c r="AI341" s="7"/>
      <c r="AJ341" s="63" t="s">
        <v>108</v>
      </c>
      <c r="AK341" s="7"/>
      <c r="AL341" s="11"/>
      <c r="AM341" s="10"/>
      <c r="AN341" s="10"/>
      <c r="AO341" s="10"/>
      <c r="AP341" s="4"/>
      <c r="AQ341" s="4"/>
      <c r="AR341" s="218"/>
      <c r="AS341" s="10"/>
      <c r="AT341" s="10"/>
      <c r="AU341" s="10"/>
      <c r="AV341" s="4"/>
      <c r="AW341" s="4"/>
      <c r="AX341" s="98" t="s">
        <v>130</v>
      </c>
      <c r="AY341" s="8" t="s">
        <v>194</v>
      </c>
      <c r="AZ341" s="6"/>
      <c r="BA341" s="8"/>
      <c r="BB341" s="31"/>
      <c r="BC341" s="31"/>
      <c r="BD341" s="31"/>
      <c r="BE341" s="4"/>
      <c r="BF341" s="8" t="str">
        <f t="shared" si="125"/>
        <v/>
      </c>
      <c r="BG341" s="26"/>
      <c r="BH341" s="6"/>
      <c r="BI341" s="4"/>
      <c r="BJ341" s="10"/>
      <c r="BK341" s="10"/>
      <c r="BL341" s="10"/>
      <c r="BM341" s="4"/>
      <c r="BN341" s="4" t="str">
        <f t="shared" si="126"/>
        <v/>
      </c>
      <c r="BO341" s="4"/>
      <c r="BP341" s="8" t="s">
        <v>139</v>
      </c>
      <c r="BQ341" s="8">
        <v>570</v>
      </c>
      <c r="BR341" s="52">
        <v>44475</v>
      </c>
      <c r="BS341" s="31">
        <v>44475</v>
      </c>
      <c r="BT341" s="220" t="str">
        <f t="shared" si="123"/>
        <v>RDC nº 570, de 06/10/2021</v>
      </c>
      <c r="BU341" s="196" t="s">
        <v>2966</v>
      </c>
    </row>
    <row r="342" spans="1:73" ht="172.8" x14ac:dyDescent="0.3">
      <c r="A342" s="15" t="s">
        <v>700</v>
      </c>
      <c r="B342" s="15" t="s">
        <v>2967</v>
      </c>
      <c r="C342" s="651" t="s">
        <v>2968</v>
      </c>
      <c r="D342" s="19" t="s">
        <v>2969</v>
      </c>
      <c r="E342" s="15" t="s">
        <v>99</v>
      </c>
      <c r="F342" s="15" t="s">
        <v>99</v>
      </c>
      <c r="G342" s="15" t="s">
        <v>2970</v>
      </c>
      <c r="H342" s="7" t="s">
        <v>236</v>
      </c>
      <c r="I342" s="663" t="s">
        <v>2971</v>
      </c>
      <c r="J342" s="15" t="s">
        <v>154</v>
      </c>
      <c r="K342" s="15" t="s">
        <v>155</v>
      </c>
      <c r="L342" s="683" t="s">
        <v>156</v>
      </c>
      <c r="M342" s="675" t="s">
        <v>588</v>
      </c>
      <c r="N342" s="7" t="s">
        <v>2972</v>
      </c>
      <c r="O342" s="46" t="s">
        <v>2973</v>
      </c>
      <c r="P342" s="15" t="s">
        <v>2738</v>
      </c>
      <c r="Q342" s="122" t="s">
        <v>2970</v>
      </c>
      <c r="R342" s="742" t="s">
        <v>100</v>
      </c>
      <c r="S342" s="742" t="s">
        <v>126</v>
      </c>
      <c r="T342" s="20" t="s">
        <v>127</v>
      </c>
      <c r="U342" s="7"/>
      <c r="V342" s="52"/>
      <c r="W342" s="215" t="str">
        <f>IF(U342="","",_xlfn.CONCAT(T342," nº ",U342,", ","de ",TEXT(V342,"dd/mm/aaaa")))</f>
        <v/>
      </c>
      <c r="X342" s="7" t="s">
        <v>2974</v>
      </c>
      <c r="Y342" s="63" t="str">
        <f t="shared" si="112"/>
        <v xml:space="preserve">Realização da AIR; Realização da CP; ARR não obrigatória </v>
      </c>
      <c r="Z342" s="63" t="s">
        <v>104</v>
      </c>
      <c r="AA342" s="7"/>
      <c r="AB342" s="7"/>
      <c r="AC342" s="7"/>
      <c r="AD342" s="4"/>
      <c r="AE342" s="9" t="s">
        <v>105</v>
      </c>
      <c r="AF342" s="8" t="s">
        <v>106</v>
      </c>
      <c r="AG342" s="31">
        <v>44278</v>
      </c>
      <c r="AH342" s="26" t="str">
        <f>IF(AG342="","",_xlfn.CONCAT(AF342," ","de ",TEXT(AG342,"dd/mm/aaaa")))</f>
        <v>REMAI de 23/03/2021</v>
      </c>
      <c r="AI342" s="7" t="s">
        <v>2974</v>
      </c>
      <c r="AJ342" s="63" t="s">
        <v>108</v>
      </c>
      <c r="AK342" s="7"/>
      <c r="AL342" s="11"/>
      <c r="AM342" s="10"/>
      <c r="AN342" s="10"/>
      <c r="AO342" s="10"/>
      <c r="AP342" s="4"/>
      <c r="AQ342" s="4"/>
      <c r="AR342" s="218"/>
      <c r="AS342" s="10"/>
      <c r="AT342" s="10"/>
      <c r="AU342" s="10"/>
      <c r="AV342" s="4"/>
      <c r="AW342" s="4"/>
      <c r="AX342" s="63" t="s">
        <v>109</v>
      </c>
      <c r="AY342" s="8"/>
      <c r="AZ342" s="6" t="s">
        <v>110</v>
      </c>
      <c r="BA342" s="8">
        <v>1040</v>
      </c>
      <c r="BB342" s="31">
        <v>44294</v>
      </c>
      <c r="BC342" s="31">
        <v>44301</v>
      </c>
      <c r="BD342" s="318">
        <v>44362</v>
      </c>
      <c r="BE342" s="4"/>
      <c r="BF342" s="8" t="str">
        <f>IF(BA342="","",_xlfn.CONCAT("Consulta Pública"," nº ",BA342,", de ",TEXT(BB342,"dd/mm/aaaa")))</f>
        <v>Consulta Pública nº 1040, de 08/04/2021</v>
      </c>
      <c r="BG342" s="134" t="s">
        <v>2975</v>
      </c>
      <c r="BH342" s="6"/>
      <c r="BI342" s="4"/>
      <c r="BJ342" s="10"/>
      <c r="BK342" s="10"/>
      <c r="BL342" s="10"/>
      <c r="BM342" s="4"/>
      <c r="BN342" s="4" t="str">
        <f>IF(BI342="","",_xlfn.CONCAT("Consulta Pública"," nº ",BI342,", de ",TEXT(BJ342,"dd/mm/aaaa")))</f>
        <v/>
      </c>
      <c r="BO342" s="4"/>
      <c r="BP342" s="8" t="s">
        <v>250</v>
      </c>
      <c r="BQ342" s="8">
        <v>102</v>
      </c>
      <c r="BR342" s="31">
        <v>44484</v>
      </c>
      <c r="BS342" s="31">
        <v>44489</v>
      </c>
      <c r="BT342" s="220" t="str">
        <f>IF(BQ342="","",_xlfn.CONCAT(BP342," nº ",BQ342,", de ",TEXT(BR342,"dd/mm/aaaa")))</f>
        <v>IN nº 102, de 15/10/2021</v>
      </c>
      <c r="BU342" s="405" t="s">
        <v>2976</v>
      </c>
    </row>
    <row r="343" spans="1:73" ht="159" thickBot="1" x14ac:dyDescent="0.35">
      <c r="A343" s="15" t="s">
        <v>1821</v>
      </c>
      <c r="B343" s="15" t="s">
        <v>2977</v>
      </c>
      <c r="C343" s="651" t="s">
        <v>2978</v>
      </c>
      <c r="D343" s="19" t="s">
        <v>2979</v>
      </c>
      <c r="E343" s="15" t="s">
        <v>99</v>
      </c>
      <c r="F343" s="15" t="s">
        <v>99</v>
      </c>
      <c r="G343" s="136"/>
      <c r="H343" s="7" t="s">
        <v>236</v>
      </c>
      <c r="I343" s="675" t="s">
        <v>2980</v>
      </c>
      <c r="J343" s="15" t="s">
        <v>176</v>
      </c>
      <c r="K343" s="15" t="s">
        <v>181</v>
      </c>
      <c r="L343" s="683" t="s">
        <v>182</v>
      </c>
      <c r="M343" s="675" t="s">
        <v>1035</v>
      </c>
      <c r="N343" s="15" t="s">
        <v>2981</v>
      </c>
      <c r="O343" s="7" t="s">
        <v>2982</v>
      </c>
      <c r="P343" s="15" t="s">
        <v>98</v>
      </c>
      <c r="Q343" s="15"/>
      <c r="R343" s="742" t="s">
        <v>100</v>
      </c>
      <c r="S343" s="742" t="s">
        <v>126</v>
      </c>
      <c r="T343" s="20" t="s">
        <v>127</v>
      </c>
      <c r="U343" s="7">
        <v>101</v>
      </c>
      <c r="V343" s="52">
        <v>44503</v>
      </c>
      <c r="W343" s="215" t="str">
        <f t="shared" ref="W343:W347" si="128">IF(U343="","",_xlfn.CONCAT(T343," nº ",U343,", ","de ",TEXT(V343,"dd/mm/aaaa")))</f>
        <v>Termo de Abertura de Processo (TAP) nº 101, de 03/11/2021</v>
      </c>
      <c r="X343" s="30" t="s">
        <v>2983</v>
      </c>
      <c r="Y343" s="63" t="str">
        <f t="shared" si="112"/>
        <v xml:space="preserve">Dispensa da AIR; Dispensa da CP; Dispensa da ARR </v>
      </c>
      <c r="Z343" s="63" t="s">
        <v>192</v>
      </c>
      <c r="AA343" s="7" t="s">
        <v>131</v>
      </c>
      <c r="AB343" s="7" t="s">
        <v>299</v>
      </c>
      <c r="AC343" s="7"/>
      <c r="AD343" s="8"/>
      <c r="AE343" s="9"/>
      <c r="AF343" s="8"/>
      <c r="AG343" s="10"/>
      <c r="AH343" s="26" t="str">
        <f t="shared" ref="AH343:AH347" si="129">IF(AG343="","",_xlfn.CONCAT(AF343," ","de ",TEXT(AG343,"dd/mm/aaaa")))</f>
        <v/>
      </c>
      <c r="AI343" s="7"/>
      <c r="AJ343" s="7" t="s">
        <v>1315</v>
      </c>
      <c r="AK343" s="7" t="s">
        <v>1627</v>
      </c>
      <c r="AL343" s="11"/>
      <c r="AM343" s="52"/>
      <c r="AN343" s="52"/>
      <c r="AO343" s="52"/>
      <c r="AP343" s="7"/>
      <c r="AQ343" s="344"/>
      <c r="AR343" s="11"/>
      <c r="AS343" s="52"/>
      <c r="AT343" s="52"/>
      <c r="AU343" s="52"/>
      <c r="AV343" s="7"/>
      <c r="AW343" s="30"/>
      <c r="AX343" s="98" t="s">
        <v>130</v>
      </c>
      <c r="AY343" s="8" t="s">
        <v>131</v>
      </c>
      <c r="AZ343" s="6"/>
      <c r="BA343" s="8"/>
      <c r="BB343" s="31"/>
      <c r="BC343" s="31"/>
      <c r="BD343" s="31"/>
      <c r="BE343" s="4"/>
      <c r="BF343" s="8" t="str">
        <f t="shared" ref="BF343:BF347" si="130">IF(BA343="","",_xlfn.CONCAT("Consulta Pública"," nº ",BA343,", de ",TEXT(BB343,"dd/mm/aaaa")))</f>
        <v/>
      </c>
      <c r="BG343" s="26"/>
      <c r="BH343" s="6"/>
      <c r="BI343" s="4"/>
      <c r="BJ343" s="10"/>
      <c r="BK343" s="10"/>
      <c r="BL343" s="10"/>
      <c r="BM343" s="4"/>
      <c r="BN343" s="4" t="str">
        <f t="shared" ref="BN343:BN347" si="131">IF(BI343="","",_xlfn.CONCAT("Consulta Pública"," nº ",BI343,", de ",TEXT(BJ343,"dd/mm/aaaa")))</f>
        <v/>
      </c>
      <c r="BO343" s="4"/>
      <c r="BP343" s="8" t="s">
        <v>139</v>
      </c>
      <c r="BQ343" s="120">
        <v>574</v>
      </c>
      <c r="BR343" s="31">
        <v>44498</v>
      </c>
      <c r="BS343" s="31">
        <v>44498</v>
      </c>
      <c r="BT343" s="220" t="str">
        <f t="shared" ref="BT343:BT347" si="132">IF(BQ343="","",_xlfn.CONCAT(BP343," nº ",BQ343,", de ",TEXT(BR343,"dd/mm/aaaa")))</f>
        <v>RDC nº 574, de 29/10/2021</v>
      </c>
      <c r="BU343" s="412" t="s">
        <v>2984</v>
      </c>
    </row>
    <row r="344" spans="1:73" ht="216.6" thickBot="1" x14ac:dyDescent="0.35">
      <c r="A344" s="15" t="s">
        <v>1163</v>
      </c>
      <c r="B344" s="15" t="s">
        <v>2985</v>
      </c>
      <c r="C344" s="651" t="s">
        <v>2986</v>
      </c>
      <c r="D344" s="19" t="s">
        <v>2987</v>
      </c>
      <c r="E344" s="15" t="s">
        <v>99</v>
      </c>
      <c r="F344" s="58" t="s">
        <v>99</v>
      </c>
      <c r="G344" s="410" t="s">
        <v>2988</v>
      </c>
      <c r="H344" s="7" t="s">
        <v>236</v>
      </c>
      <c r="I344" s="675" t="s">
        <v>1646</v>
      </c>
      <c r="J344" s="15" t="s">
        <v>154</v>
      </c>
      <c r="K344" s="147" t="s">
        <v>161</v>
      </c>
      <c r="L344" s="683" t="s">
        <v>162</v>
      </c>
      <c r="M344" s="675" t="s">
        <v>238</v>
      </c>
      <c r="N344" s="15" t="s">
        <v>2989</v>
      </c>
      <c r="O344" s="7" t="s">
        <v>2990</v>
      </c>
      <c r="P344" s="15" t="s">
        <v>124</v>
      </c>
      <c r="Q344" s="15" t="s">
        <v>2988</v>
      </c>
      <c r="R344" s="742" t="s">
        <v>100</v>
      </c>
      <c r="S344" s="742" t="s">
        <v>126</v>
      </c>
      <c r="T344" s="20" t="s">
        <v>127</v>
      </c>
      <c r="U344" s="7">
        <v>102</v>
      </c>
      <c r="V344" s="318">
        <v>44503</v>
      </c>
      <c r="W344" s="215" t="str">
        <f t="shared" si="128"/>
        <v>Termo de Abertura de Processo (TAP) nº 102, de 03/11/2021</v>
      </c>
      <c r="X344" s="30" t="s">
        <v>2991</v>
      </c>
      <c r="Y344" s="63" t="str">
        <f t="shared" si="112"/>
        <v xml:space="preserve">Dispensa da AIR; Dispensa da CP; Dispensa da ARR </v>
      </c>
      <c r="Z344" s="63" t="s">
        <v>192</v>
      </c>
      <c r="AA344" s="7" t="s">
        <v>131</v>
      </c>
      <c r="AB344" s="7"/>
      <c r="AC344" s="7"/>
      <c r="AD344" s="8"/>
      <c r="AE344" s="9"/>
      <c r="AF344" s="8"/>
      <c r="AG344" s="10"/>
      <c r="AH344" s="26" t="str">
        <f t="shared" si="129"/>
        <v/>
      </c>
      <c r="AI344" s="7"/>
      <c r="AJ344" s="7" t="s">
        <v>1315</v>
      </c>
      <c r="AK344" s="7" t="s">
        <v>1632</v>
      </c>
      <c r="AL344" s="11"/>
      <c r="AM344" s="52"/>
      <c r="AN344" s="52"/>
      <c r="AO344" s="52"/>
      <c r="AP344" s="7"/>
      <c r="AQ344" s="344"/>
      <c r="AR344" s="11"/>
      <c r="AS344" s="52"/>
      <c r="AT344" s="52"/>
      <c r="AU344" s="52"/>
      <c r="AV344" s="7"/>
      <c r="AW344" s="30"/>
      <c r="AX344" s="98" t="s">
        <v>130</v>
      </c>
      <c r="AY344" s="8" t="s">
        <v>131</v>
      </c>
      <c r="AZ344" s="6"/>
      <c r="BA344" s="8"/>
      <c r="BB344" s="31"/>
      <c r="BC344" s="31"/>
      <c r="BD344" s="31"/>
      <c r="BE344" s="4"/>
      <c r="BF344" s="8" t="str">
        <f t="shared" si="130"/>
        <v/>
      </c>
      <c r="BG344" s="26"/>
      <c r="BH344" s="6"/>
      <c r="BI344" s="4"/>
      <c r="BJ344" s="10"/>
      <c r="BK344" s="10"/>
      <c r="BL344" s="10"/>
      <c r="BM344" s="4"/>
      <c r="BN344" s="4" t="str">
        <f t="shared" si="131"/>
        <v/>
      </c>
      <c r="BO344" s="4"/>
      <c r="BP344" s="8" t="s">
        <v>139</v>
      </c>
      <c r="BQ344" s="120">
        <v>573</v>
      </c>
      <c r="BR344" s="31">
        <v>44498</v>
      </c>
      <c r="BS344" s="31">
        <v>44503</v>
      </c>
      <c r="BT344" s="220" t="str">
        <f t="shared" si="132"/>
        <v>RDC nº 573, de 29/10/2021</v>
      </c>
      <c r="BU344" s="412" t="s">
        <v>2992</v>
      </c>
    </row>
    <row r="345" spans="1:73" ht="135" customHeight="1" thickBot="1" x14ac:dyDescent="0.35">
      <c r="A345" s="15" t="s">
        <v>700</v>
      </c>
      <c r="B345" s="15" t="s">
        <v>2993</v>
      </c>
      <c r="C345" s="651" t="s">
        <v>2994</v>
      </c>
      <c r="D345" s="19" t="s">
        <v>2995</v>
      </c>
      <c r="E345" s="15" t="s">
        <v>99</v>
      </c>
      <c r="F345" s="58" t="s">
        <v>99</v>
      </c>
      <c r="G345" s="410" t="s">
        <v>2996</v>
      </c>
      <c r="H345" s="7" t="s">
        <v>236</v>
      </c>
      <c r="I345" s="675" t="s">
        <v>2997</v>
      </c>
      <c r="J345" s="15" t="s">
        <v>154</v>
      </c>
      <c r="K345" s="15" t="s">
        <v>155</v>
      </c>
      <c r="L345" s="683" t="s">
        <v>156</v>
      </c>
      <c r="M345" s="675" t="s">
        <v>258</v>
      </c>
      <c r="N345" s="15" t="s">
        <v>2998</v>
      </c>
      <c r="O345" s="7" t="s">
        <v>2999</v>
      </c>
      <c r="P345" s="15" t="s">
        <v>2738</v>
      </c>
      <c r="Q345" s="15" t="s">
        <v>3000</v>
      </c>
      <c r="R345" s="742" t="s">
        <v>100</v>
      </c>
      <c r="S345" s="742" t="s">
        <v>126</v>
      </c>
      <c r="T345" s="20" t="s">
        <v>127</v>
      </c>
      <c r="U345" s="7">
        <v>23</v>
      </c>
      <c r="V345" s="52">
        <v>44277</v>
      </c>
      <c r="W345" s="215" t="str">
        <f t="shared" si="128"/>
        <v>Termo de Abertura de Processo (TAP) nº 23, de 22/03/2021</v>
      </c>
      <c r="X345" s="30" t="s">
        <v>3001</v>
      </c>
      <c r="Y345" s="63" t="str">
        <f t="shared" si="112"/>
        <v xml:space="preserve">Realização da AIR; Realização da CP; ARR não obrigatória </v>
      </c>
      <c r="Z345" s="63" t="s">
        <v>104</v>
      </c>
      <c r="AA345" s="7"/>
      <c r="AB345" s="7"/>
      <c r="AC345" s="7"/>
      <c r="AD345" s="8"/>
      <c r="AE345" s="9" t="s">
        <v>105</v>
      </c>
      <c r="AF345" s="8" t="s">
        <v>106</v>
      </c>
      <c r="AG345" s="411">
        <v>44278</v>
      </c>
      <c r="AH345" s="26" t="str">
        <f t="shared" si="129"/>
        <v>REMAI de 23/03/2021</v>
      </c>
      <c r="AI345" s="30" t="s">
        <v>3002</v>
      </c>
      <c r="AJ345" s="63" t="s">
        <v>108</v>
      </c>
      <c r="AK345" s="30"/>
      <c r="AL345" s="11"/>
      <c r="AM345" s="52"/>
      <c r="AN345" s="52"/>
      <c r="AO345" s="52"/>
      <c r="AP345" s="7"/>
      <c r="AQ345" s="344"/>
      <c r="AR345" s="11"/>
      <c r="AS345" s="52"/>
      <c r="AT345" s="52"/>
      <c r="AU345" s="52"/>
      <c r="AV345" s="7"/>
      <c r="AW345" s="30"/>
      <c r="AX345" s="63" t="s">
        <v>109</v>
      </c>
      <c r="AY345" s="8"/>
      <c r="AZ345" s="6" t="s">
        <v>110</v>
      </c>
      <c r="BA345" s="229">
        <v>1036</v>
      </c>
      <c r="BB345" s="31">
        <v>44294</v>
      </c>
      <c r="BC345" s="31">
        <v>44301</v>
      </c>
      <c r="BD345" s="31">
        <v>44330</v>
      </c>
      <c r="BE345" s="4"/>
      <c r="BF345" s="8" t="str">
        <f t="shared" si="130"/>
        <v>Consulta Pública nº 1036, de 08/04/2021</v>
      </c>
      <c r="BG345" s="134" t="s">
        <v>3003</v>
      </c>
      <c r="BH345" s="6"/>
      <c r="BI345" s="4"/>
      <c r="BJ345" s="10"/>
      <c r="BK345" s="10"/>
      <c r="BL345" s="10"/>
      <c r="BM345" s="4"/>
      <c r="BN345" s="4" t="str">
        <f t="shared" si="131"/>
        <v/>
      </c>
      <c r="BO345" s="4"/>
      <c r="BP345" s="8" t="s">
        <v>250</v>
      </c>
      <c r="BQ345" s="120">
        <v>104</v>
      </c>
      <c r="BR345" s="31">
        <v>44496</v>
      </c>
      <c r="BS345" s="31">
        <v>44503</v>
      </c>
      <c r="BT345" s="220" t="str">
        <f t="shared" si="132"/>
        <v>IN nº 104, de 27/10/2021</v>
      </c>
      <c r="BU345" s="412" t="s">
        <v>3004</v>
      </c>
    </row>
    <row r="346" spans="1:73" ht="115.8" thickBot="1" x14ac:dyDescent="0.35">
      <c r="A346" s="15" t="s">
        <v>1163</v>
      </c>
      <c r="B346" s="15" t="s">
        <v>3005</v>
      </c>
      <c r="C346" s="651" t="s">
        <v>3006</v>
      </c>
      <c r="D346" s="19" t="s">
        <v>3007</v>
      </c>
      <c r="E346" s="15" t="s">
        <v>99</v>
      </c>
      <c r="F346" s="58" t="s">
        <v>99</v>
      </c>
      <c r="G346" s="410"/>
      <c r="H346" s="7" t="s">
        <v>236</v>
      </c>
      <c r="I346" s="675" t="s">
        <v>3008</v>
      </c>
      <c r="J346" s="15" t="s">
        <v>154</v>
      </c>
      <c r="K346" s="147" t="s">
        <v>157</v>
      </c>
      <c r="L346" s="683" t="s">
        <v>1170</v>
      </c>
      <c r="M346" s="675" t="s">
        <v>238</v>
      </c>
      <c r="N346" s="15" t="s">
        <v>3009</v>
      </c>
      <c r="O346" s="15" t="s">
        <v>3010</v>
      </c>
      <c r="P346" s="15" t="s">
        <v>555</v>
      </c>
      <c r="Q346" s="15"/>
      <c r="R346" s="742" t="s">
        <v>555</v>
      </c>
      <c r="S346" s="742" t="s">
        <v>1206</v>
      </c>
      <c r="T346" s="20" t="s">
        <v>102</v>
      </c>
      <c r="U346" s="7">
        <v>27</v>
      </c>
      <c r="V346" s="52">
        <v>42835</v>
      </c>
      <c r="W346" s="215" t="str">
        <f t="shared" si="128"/>
        <v>Despacho de Iniciativa (DI) nº 27, de 10/04/2017</v>
      </c>
      <c r="X346" s="30" t="s">
        <v>3011</v>
      </c>
      <c r="Y346" s="63" t="str">
        <f t="shared" si="112"/>
        <v>Fluxo específico de guia</v>
      </c>
      <c r="Z346" s="7"/>
      <c r="AA346" s="7"/>
      <c r="AB346" s="7"/>
      <c r="AC346" s="7"/>
      <c r="AD346" s="8"/>
      <c r="AE346" s="9"/>
      <c r="AF346" s="8"/>
      <c r="AG346" s="411"/>
      <c r="AH346" s="26" t="str">
        <f t="shared" si="129"/>
        <v/>
      </c>
      <c r="AI346" s="30"/>
      <c r="AJ346" s="30"/>
      <c r="AK346" s="30"/>
      <c r="AL346" s="11" t="s">
        <v>655</v>
      </c>
      <c r="AM346" s="52">
        <v>43236</v>
      </c>
      <c r="AN346" s="52">
        <v>43236</v>
      </c>
      <c r="AO346" s="52">
        <v>43600</v>
      </c>
      <c r="AP346" s="7"/>
      <c r="AQ346" s="344" t="s">
        <v>3012</v>
      </c>
      <c r="AR346" s="11"/>
      <c r="AS346" s="52"/>
      <c r="AT346" s="52"/>
      <c r="AU346" s="52"/>
      <c r="AV346" s="7"/>
      <c r="AW346" s="30"/>
      <c r="AX346" s="4"/>
      <c r="AY346" s="8"/>
      <c r="AZ346" s="6"/>
      <c r="BA346" s="229"/>
      <c r="BB346" s="31"/>
      <c r="BC346" s="31"/>
      <c r="BD346" s="31"/>
      <c r="BE346" s="4"/>
      <c r="BF346" s="8" t="str">
        <f t="shared" si="130"/>
        <v/>
      </c>
      <c r="BG346" s="134"/>
      <c r="BH346" s="6"/>
      <c r="BI346" s="4"/>
      <c r="BJ346" s="10"/>
      <c r="BK346" s="10"/>
      <c r="BL346" s="10"/>
      <c r="BM346" s="4"/>
      <c r="BN346" s="4" t="str">
        <f t="shared" si="131"/>
        <v/>
      </c>
      <c r="BO346" s="4"/>
      <c r="BP346" s="8" t="s">
        <v>555</v>
      </c>
      <c r="BQ346" s="120" t="s">
        <v>2363</v>
      </c>
      <c r="BR346" s="31">
        <v>44498</v>
      </c>
      <c r="BS346" s="31"/>
      <c r="BT346" s="220" t="str">
        <f t="shared" si="132"/>
        <v>Guia nº 14.2, de 29/10/2021</v>
      </c>
      <c r="BU346" s="412" t="s">
        <v>3012</v>
      </c>
    </row>
    <row r="347" spans="1:73" ht="130.19999999999999" thickBot="1" x14ac:dyDescent="0.35">
      <c r="A347" s="15" t="s">
        <v>1093</v>
      </c>
      <c r="B347" s="15" t="s">
        <v>3013</v>
      </c>
      <c r="C347" s="651" t="s">
        <v>3014</v>
      </c>
      <c r="D347" s="19" t="s">
        <v>3015</v>
      </c>
      <c r="E347" s="15" t="s">
        <v>99</v>
      </c>
      <c r="F347" s="58" t="s">
        <v>99</v>
      </c>
      <c r="G347" s="410" t="s">
        <v>3016</v>
      </c>
      <c r="H347" s="7" t="s">
        <v>236</v>
      </c>
      <c r="I347" s="675" t="s">
        <v>3017</v>
      </c>
      <c r="J347" s="15" t="s">
        <v>92</v>
      </c>
      <c r="K347" s="15" t="s">
        <v>174</v>
      </c>
      <c r="L347" s="683" t="s">
        <v>1101</v>
      </c>
      <c r="M347" s="675" t="s">
        <v>1035</v>
      </c>
      <c r="N347" s="15" t="s">
        <v>3018</v>
      </c>
      <c r="O347" s="15" t="s">
        <v>3019</v>
      </c>
      <c r="P347" s="15" t="s">
        <v>98</v>
      </c>
      <c r="Q347" s="15"/>
      <c r="R347" s="742" t="s">
        <v>100</v>
      </c>
      <c r="S347" s="742" t="s">
        <v>126</v>
      </c>
      <c r="T347" s="20" t="s">
        <v>127</v>
      </c>
      <c r="U347" s="7">
        <v>106</v>
      </c>
      <c r="V347" s="52">
        <v>44517</v>
      </c>
      <c r="W347" s="215" t="str">
        <f t="shared" si="128"/>
        <v>Termo de Abertura de Processo (TAP) nº 106, de 17/11/2021</v>
      </c>
      <c r="X347" s="30" t="s">
        <v>3020</v>
      </c>
      <c r="Y347" s="63" t="str">
        <f t="shared" si="112"/>
        <v xml:space="preserve">Dispensa da AIR; Dispensa da CP; ARR não obrigatória </v>
      </c>
      <c r="Z347" s="63" t="s">
        <v>192</v>
      </c>
      <c r="AA347" s="7" t="s">
        <v>306</v>
      </c>
      <c r="AB347" s="7"/>
      <c r="AC347" s="7"/>
      <c r="AD347" s="8"/>
      <c r="AE347" s="9"/>
      <c r="AF347" s="8"/>
      <c r="AG347" s="411"/>
      <c r="AH347" s="26" t="str">
        <f t="shared" si="129"/>
        <v/>
      </c>
      <c r="AI347" s="30"/>
      <c r="AJ347" s="63" t="s">
        <v>108</v>
      </c>
      <c r="AK347" s="30"/>
      <c r="AL347" s="11"/>
      <c r="AM347" s="52"/>
      <c r="AN347" s="52"/>
      <c r="AO347" s="52"/>
      <c r="AP347" s="7"/>
      <c r="AQ347" s="344"/>
      <c r="AR347" s="11"/>
      <c r="AS347" s="52"/>
      <c r="AT347" s="52"/>
      <c r="AU347" s="52"/>
      <c r="AV347" s="7"/>
      <c r="AW347" s="30"/>
      <c r="AX347" s="98" t="s">
        <v>130</v>
      </c>
      <c r="AY347" s="8" t="s">
        <v>194</v>
      </c>
      <c r="AZ347" s="6"/>
      <c r="BA347" s="229"/>
      <c r="BB347" s="31"/>
      <c r="BC347" s="31"/>
      <c r="BD347" s="31"/>
      <c r="BE347" s="4"/>
      <c r="BF347" s="8" t="str">
        <f t="shared" si="130"/>
        <v/>
      </c>
      <c r="BG347" s="134"/>
      <c r="BH347" s="6"/>
      <c r="BI347" s="4"/>
      <c r="BJ347" s="10"/>
      <c r="BK347" s="10"/>
      <c r="BL347" s="10"/>
      <c r="BM347" s="4"/>
      <c r="BN347" s="4" t="str">
        <f t="shared" si="131"/>
        <v/>
      </c>
      <c r="BO347" s="4"/>
      <c r="BP347" s="8" t="s">
        <v>139</v>
      </c>
      <c r="BQ347" s="120">
        <v>575</v>
      </c>
      <c r="BR347" s="31">
        <v>44511</v>
      </c>
      <c r="BS347" s="31">
        <v>44517</v>
      </c>
      <c r="BT347" s="220" t="str">
        <f t="shared" si="132"/>
        <v>RDC nº 575, de 11/11/2021</v>
      </c>
      <c r="BU347" s="412" t="s">
        <v>3021</v>
      </c>
    </row>
    <row r="348" spans="1:73" ht="87" thickBot="1" x14ac:dyDescent="0.35">
      <c r="A348" s="15" t="s">
        <v>1821</v>
      </c>
      <c r="B348" s="15" t="s">
        <v>3022</v>
      </c>
      <c r="C348" s="651" t="s">
        <v>3023</v>
      </c>
      <c r="D348" s="19" t="s">
        <v>3024</v>
      </c>
      <c r="E348" s="15" t="s">
        <v>99</v>
      </c>
      <c r="F348" s="58" t="s">
        <v>99</v>
      </c>
      <c r="G348" s="410" t="s">
        <v>3025</v>
      </c>
      <c r="H348" s="7" t="s">
        <v>236</v>
      </c>
      <c r="I348" s="675" t="s">
        <v>2980</v>
      </c>
      <c r="J348" s="15" t="s">
        <v>176</v>
      </c>
      <c r="K348" s="15" t="s">
        <v>181</v>
      </c>
      <c r="L348" s="683" t="s">
        <v>182</v>
      </c>
      <c r="M348" s="675" t="s">
        <v>1035</v>
      </c>
      <c r="N348" s="15" t="s">
        <v>3026</v>
      </c>
      <c r="O348" s="15" t="s">
        <v>3027</v>
      </c>
      <c r="P348" s="15" t="s">
        <v>124</v>
      </c>
      <c r="Q348" s="410" t="s">
        <v>3025</v>
      </c>
      <c r="R348" s="742" t="s">
        <v>100</v>
      </c>
      <c r="S348" s="742" t="s">
        <v>126</v>
      </c>
      <c r="T348" s="20" t="s">
        <v>127</v>
      </c>
      <c r="U348" s="7">
        <v>114</v>
      </c>
      <c r="V348" s="52">
        <v>44529</v>
      </c>
      <c r="W348" s="215" t="str">
        <f>IF(U348="","",_xlfn.CONCAT(T348," nº ",U348,", ","de ",TEXT(V348,"dd/mm/aaaa")))</f>
        <v>Termo de Abertura de Processo (TAP) nº 114, de 29/11/2021</v>
      </c>
      <c r="X348" s="307" t="s">
        <v>3028</v>
      </c>
      <c r="Y348" s="63" t="str">
        <f t="shared" si="112"/>
        <v xml:space="preserve">Dispensa da AIR; Dispensa da CP; Dispensa da ARR </v>
      </c>
      <c r="Z348" s="63" t="s">
        <v>192</v>
      </c>
      <c r="AA348" s="7" t="s">
        <v>131</v>
      </c>
      <c r="AB348" s="7"/>
      <c r="AC348" s="7"/>
      <c r="AD348" s="8"/>
      <c r="AE348" s="9"/>
      <c r="AF348" s="8"/>
      <c r="AG348" s="411"/>
      <c r="AH348" s="26" t="str">
        <f>IF(AG348="","",_xlfn.CONCAT(AF348," ","de ",TEXT(AG348,"dd/mm/aaaa")))</f>
        <v/>
      </c>
      <c r="AI348" s="30"/>
      <c r="AJ348" s="7" t="s">
        <v>1315</v>
      </c>
      <c r="AK348" s="7" t="s">
        <v>1627</v>
      </c>
      <c r="AL348" s="11"/>
      <c r="AM348" s="52"/>
      <c r="AN348" s="52"/>
      <c r="AO348" s="52"/>
      <c r="AP348" s="7"/>
      <c r="AQ348" s="344"/>
      <c r="AR348" s="11"/>
      <c r="AS348" s="52"/>
      <c r="AT348" s="52"/>
      <c r="AU348" s="52"/>
      <c r="AV348" s="7"/>
      <c r="AW348" s="30"/>
      <c r="AX348" s="98" t="s">
        <v>130</v>
      </c>
      <c r="AY348" s="8" t="s">
        <v>1317</v>
      </c>
      <c r="AZ348" s="6"/>
      <c r="BA348" s="229"/>
      <c r="BB348" s="31"/>
      <c r="BC348" s="31"/>
      <c r="BD348" s="31"/>
      <c r="BE348" s="4"/>
      <c r="BF348" s="8" t="str">
        <f>IF(BA348="","",_xlfn.CONCAT("Consulta Pública"," nº ",BA348,", de ",TEXT(BB348,"dd/mm/aaaa")))</f>
        <v/>
      </c>
      <c r="BG348" s="134"/>
      <c r="BH348" s="6"/>
      <c r="BI348" s="4"/>
      <c r="BJ348" s="10"/>
      <c r="BK348" s="10"/>
      <c r="BL348" s="10"/>
      <c r="BM348" s="4"/>
      <c r="BN348" s="4" t="str">
        <f>IF(BI348="","",_xlfn.CONCAT("Consulta Pública"," nº ",BI348,", de ",TEXT(BJ348,"dd/mm/aaaa")))</f>
        <v/>
      </c>
      <c r="BO348" s="4"/>
      <c r="BP348" s="8" t="s">
        <v>139</v>
      </c>
      <c r="BQ348" s="16">
        <v>578</v>
      </c>
      <c r="BR348" s="31">
        <v>44525</v>
      </c>
      <c r="BS348" s="31">
        <v>44529</v>
      </c>
      <c r="BT348" s="220" t="str">
        <f>IF(BQ348="","",_xlfn.CONCAT(BP348," nº ",BQ348,", de ",TEXT(BR348,"dd/mm/aaaa")))</f>
        <v>RDC nº 578, de 25/11/2021</v>
      </c>
      <c r="BU348" s="412" t="s">
        <v>3029</v>
      </c>
    </row>
    <row r="349" spans="1:73" ht="115.8" thickBot="1" x14ac:dyDescent="0.35">
      <c r="A349" s="15" t="s">
        <v>1163</v>
      </c>
      <c r="B349" s="15" t="s">
        <v>3030</v>
      </c>
      <c r="C349" s="651" t="s">
        <v>3031</v>
      </c>
      <c r="D349" s="19" t="s">
        <v>3032</v>
      </c>
      <c r="E349" s="15" t="s">
        <v>99</v>
      </c>
      <c r="F349" s="58" t="s">
        <v>99</v>
      </c>
      <c r="G349" s="410" t="s">
        <v>3033</v>
      </c>
      <c r="H349" s="7" t="s">
        <v>236</v>
      </c>
      <c r="I349" s="675" t="s">
        <v>3034</v>
      </c>
      <c r="J349" s="15" t="s">
        <v>92</v>
      </c>
      <c r="K349" s="15" t="s">
        <v>93</v>
      </c>
      <c r="L349" s="683" t="s">
        <v>208</v>
      </c>
      <c r="M349" s="675" t="s">
        <v>258</v>
      </c>
      <c r="N349" s="15" t="s">
        <v>3035</v>
      </c>
      <c r="O349" s="15" t="s">
        <v>3036</v>
      </c>
      <c r="P349" s="15" t="s">
        <v>124</v>
      </c>
      <c r="Q349" s="410" t="s">
        <v>3037</v>
      </c>
      <c r="R349" s="742" t="s">
        <v>100</v>
      </c>
      <c r="S349" s="742" t="s">
        <v>126</v>
      </c>
      <c r="T349" s="20" t="s">
        <v>127</v>
      </c>
      <c r="U349" s="7">
        <v>116</v>
      </c>
      <c r="V349" s="52">
        <v>44531</v>
      </c>
      <c r="W349" s="215" t="str">
        <f>IF(U349="","",_xlfn.CONCAT(T349," nº ",U349,", ","de ",TEXT(V349,"dd/mm/aaaa")))</f>
        <v>Termo de Abertura de Processo (TAP) nº 116, de 01/12/2021</v>
      </c>
      <c r="X349" s="307" t="s">
        <v>3038</v>
      </c>
      <c r="Y349" s="63" t="str">
        <f t="shared" ref="Y349:Y412" si="133">_xlfn.LET(_xlpm.CONCATENADO, Z349&amp;IF(AX349&lt;&gt;"","; ","")&amp;AX349&amp;IF(AJ349&lt;&gt;"","; ","")&amp;AJ349, IF(R349&lt;&gt;"Guia", _xlpm.CONCATENADO, "Fluxo específico de guia"))</f>
        <v xml:space="preserve">Dispensa da AIR; Dispensa da CP; Dispensa da ARR </v>
      </c>
      <c r="Z349" s="63" t="s">
        <v>192</v>
      </c>
      <c r="AA349" s="7" t="s">
        <v>131</v>
      </c>
      <c r="AB349" s="7"/>
      <c r="AC349" s="7"/>
      <c r="AD349" s="8"/>
      <c r="AE349" s="9"/>
      <c r="AF349" s="8"/>
      <c r="AG349" s="411"/>
      <c r="AH349" s="26" t="str">
        <f>IF(AG349="","",_xlfn.CONCAT(AF349," ","de ",TEXT(AG349,"dd/mm/aaaa")))</f>
        <v/>
      </c>
      <c r="AI349" s="30"/>
      <c r="AJ349" s="7" t="s">
        <v>1315</v>
      </c>
      <c r="AK349" s="7" t="s">
        <v>1632</v>
      </c>
      <c r="AL349" s="11"/>
      <c r="AM349" s="52"/>
      <c r="AN349" s="52"/>
      <c r="AO349" s="52"/>
      <c r="AP349" s="7"/>
      <c r="AQ349" s="344"/>
      <c r="AR349" s="11"/>
      <c r="AS349" s="52"/>
      <c r="AT349" s="52"/>
      <c r="AU349" s="52"/>
      <c r="AV349" s="7"/>
      <c r="AW349" s="30"/>
      <c r="AX349" s="98" t="s">
        <v>130</v>
      </c>
      <c r="AY349" s="8" t="s">
        <v>131</v>
      </c>
      <c r="AZ349" s="6"/>
      <c r="BA349" s="229"/>
      <c r="BB349" s="31"/>
      <c r="BC349" s="31"/>
      <c r="BD349" s="31"/>
      <c r="BE349" s="4"/>
      <c r="BF349" s="8" t="str">
        <f>IF(BA349="","",_xlfn.CONCAT("Consulta Pública"," nº ",BA349,", de ",TEXT(BB349,"dd/mm/aaaa")))</f>
        <v/>
      </c>
      <c r="BG349" s="134"/>
      <c r="BH349" s="6"/>
      <c r="BI349" s="4"/>
      <c r="BJ349" s="10"/>
      <c r="BK349" s="10"/>
      <c r="BL349" s="10"/>
      <c r="BM349" s="4"/>
      <c r="BN349" s="4" t="str">
        <f>IF(BI349="","",_xlfn.CONCAT("Consulta Pública"," nº ",BI349,", de ",TEXT(BJ349,"dd/mm/aaaa")))</f>
        <v/>
      </c>
      <c r="BO349" s="4"/>
      <c r="BP349" s="8" t="s">
        <v>139</v>
      </c>
      <c r="BQ349" s="16">
        <v>580</v>
      </c>
      <c r="BR349" s="31">
        <v>44526</v>
      </c>
      <c r="BS349" s="31">
        <v>44531</v>
      </c>
      <c r="BT349" s="220" t="str">
        <f>IF(BQ349="","",_xlfn.CONCAT(BP349," nº ",BQ349,", de ",TEXT(BR349,"dd/mm/aaaa")))</f>
        <v>RDC nº 580, de 26/11/2021</v>
      </c>
      <c r="BU349" s="412" t="s">
        <v>3039</v>
      </c>
    </row>
    <row r="350" spans="1:73" ht="115.8" thickBot="1" x14ac:dyDescent="0.35">
      <c r="A350" s="15" t="s">
        <v>1163</v>
      </c>
      <c r="B350" s="15" t="s">
        <v>3030</v>
      </c>
      <c r="C350" s="651" t="s">
        <v>3031</v>
      </c>
      <c r="D350" s="19" t="s">
        <v>3032</v>
      </c>
      <c r="E350" s="15" t="s">
        <v>99</v>
      </c>
      <c r="F350" s="58" t="s">
        <v>99</v>
      </c>
      <c r="G350" s="410" t="s">
        <v>3040</v>
      </c>
      <c r="H350" s="7" t="s">
        <v>236</v>
      </c>
      <c r="I350" s="675" t="s">
        <v>3034</v>
      </c>
      <c r="J350" s="15" t="s">
        <v>92</v>
      </c>
      <c r="K350" s="15" t="s">
        <v>93</v>
      </c>
      <c r="L350" s="683" t="s">
        <v>208</v>
      </c>
      <c r="M350" s="675" t="s">
        <v>258</v>
      </c>
      <c r="N350" s="15" t="s">
        <v>3041</v>
      </c>
      <c r="O350" s="15" t="s">
        <v>3042</v>
      </c>
      <c r="P350" s="15" t="s">
        <v>124</v>
      </c>
      <c r="Q350" s="410" t="s">
        <v>1716</v>
      </c>
      <c r="R350" s="742" t="s">
        <v>100</v>
      </c>
      <c r="S350" s="742" t="s">
        <v>126</v>
      </c>
      <c r="T350" s="20" t="s">
        <v>127</v>
      </c>
      <c r="U350" s="7">
        <v>116</v>
      </c>
      <c r="V350" s="52">
        <v>44531</v>
      </c>
      <c r="W350" s="215" t="str">
        <f>IF(U350="","",_xlfn.CONCAT(T350," nº ",U350,", ","de ",TEXT(V350,"dd/mm/aaaa")))</f>
        <v>Termo de Abertura de Processo (TAP) nº 116, de 01/12/2021</v>
      </c>
      <c r="X350" s="307" t="s">
        <v>3038</v>
      </c>
      <c r="Y350" s="63" t="str">
        <f t="shared" si="133"/>
        <v xml:space="preserve">Dispensa da AIR; Dispensa da CP; Dispensa da ARR </v>
      </c>
      <c r="Z350" s="63" t="s">
        <v>192</v>
      </c>
      <c r="AA350" s="7" t="s">
        <v>131</v>
      </c>
      <c r="AB350" s="7"/>
      <c r="AC350" s="7"/>
      <c r="AD350" s="8"/>
      <c r="AE350" s="9"/>
      <c r="AF350" s="8"/>
      <c r="AG350" s="411"/>
      <c r="AH350" s="26" t="str">
        <f>IF(AG350="","",_xlfn.CONCAT(AF350," ","de ",TEXT(AG350,"dd/mm/aaaa")))</f>
        <v/>
      </c>
      <c r="AI350" s="30"/>
      <c r="AJ350" s="7" t="s">
        <v>1315</v>
      </c>
      <c r="AK350" s="7" t="s">
        <v>1632</v>
      </c>
      <c r="AL350" s="11"/>
      <c r="AM350" s="52"/>
      <c r="AN350" s="52"/>
      <c r="AO350" s="52"/>
      <c r="AP350" s="7"/>
      <c r="AQ350" s="344"/>
      <c r="AR350" s="11"/>
      <c r="AS350" s="52"/>
      <c r="AT350" s="52"/>
      <c r="AU350" s="52"/>
      <c r="AV350" s="7"/>
      <c r="AW350" s="30"/>
      <c r="AX350" s="98" t="s">
        <v>130</v>
      </c>
      <c r="AY350" s="8" t="s">
        <v>131</v>
      </c>
      <c r="AZ350" s="6"/>
      <c r="BA350" s="229"/>
      <c r="BB350" s="31"/>
      <c r="BC350" s="31"/>
      <c r="BD350" s="31"/>
      <c r="BE350" s="4"/>
      <c r="BF350" s="8" t="str">
        <f>IF(BA350="","",_xlfn.CONCAT("Consulta Pública"," nº ",BA350,", de ",TEXT(BB350,"dd/mm/aaaa")))</f>
        <v/>
      </c>
      <c r="BG350" s="134"/>
      <c r="BH350" s="6"/>
      <c r="BI350" s="4"/>
      <c r="BJ350" s="10"/>
      <c r="BK350" s="10"/>
      <c r="BL350" s="10"/>
      <c r="BM350" s="4"/>
      <c r="BN350" s="4" t="str">
        <f>IF(BI350="","",_xlfn.CONCAT("Consulta Pública"," nº ",BI350,", de ",TEXT(BJ350,"dd/mm/aaaa")))</f>
        <v/>
      </c>
      <c r="BO350" s="4"/>
      <c r="BP350" s="8" t="s">
        <v>250</v>
      </c>
      <c r="BQ350" s="16">
        <v>109</v>
      </c>
      <c r="BR350" s="31">
        <v>44526</v>
      </c>
      <c r="BS350" s="31">
        <v>44531</v>
      </c>
      <c r="BT350" s="220" t="str">
        <f>IF(BQ350="","",_xlfn.CONCAT(BP350," nº ",BQ350,", de ",TEXT(BR350,"dd/mm/aaaa")))</f>
        <v>IN nº 109, de 26/11/2021</v>
      </c>
      <c r="BU350" s="412" t="s">
        <v>3043</v>
      </c>
    </row>
    <row r="351" spans="1:73" ht="72.599999999999994" thickBot="1" x14ac:dyDescent="0.35">
      <c r="A351" s="15" t="s">
        <v>700</v>
      </c>
      <c r="B351" s="15" t="s">
        <v>3044</v>
      </c>
      <c r="C351" s="651" t="s">
        <v>2994</v>
      </c>
      <c r="D351" s="19" t="s">
        <v>3045</v>
      </c>
      <c r="E351" s="15" t="s">
        <v>99</v>
      </c>
      <c r="F351" s="58" t="s">
        <v>99</v>
      </c>
      <c r="G351" s="410" t="s">
        <v>3046</v>
      </c>
      <c r="H351" s="7" t="s">
        <v>236</v>
      </c>
      <c r="I351" s="675" t="s">
        <v>3047</v>
      </c>
      <c r="J351" s="15" t="s">
        <v>154</v>
      </c>
      <c r="K351" s="15" t="s">
        <v>155</v>
      </c>
      <c r="L351" s="683" t="s">
        <v>156</v>
      </c>
      <c r="M351" s="675" t="s">
        <v>258</v>
      </c>
      <c r="N351" s="15" t="s">
        <v>3048</v>
      </c>
      <c r="O351" s="15" t="s">
        <v>2999</v>
      </c>
      <c r="P351" s="15" t="s">
        <v>2738</v>
      </c>
      <c r="Q351" s="410" t="s">
        <v>3046</v>
      </c>
      <c r="R351" s="742" t="s">
        <v>100</v>
      </c>
      <c r="S351" s="742" t="s">
        <v>126</v>
      </c>
      <c r="T351" s="20" t="s">
        <v>127</v>
      </c>
      <c r="U351" s="7">
        <v>118</v>
      </c>
      <c r="V351" s="52">
        <v>44532</v>
      </c>
      <c r="W351" s="215" t="str">
        <f>IF(U351="","",_xlfn.CONCAT(T351," nº ",U351,", ","de ",TEXT(V351,"dd/mm/aaaa")))</f>
        <v>Termo de Abertura de Processo (TAP) nº 118, de 02/12/2021</v>
      </c>
      <c r="X351" s="307" t="s">
        <v>3049</v>
      </c>
      <c r="Y351" s="63" t="str">
        <f t="shared" si="133"/>
        <v xml:space="preserve">Dispensa da AIR; Dispensa da CP; ARR não obrigatória </v>
      </c>
      <c r="Z351" s="63" t="s">
        <v>192</v>
      </c>
      <c r="AA351" s="7" t="s">
        <v>306</v>
      </c>
      <c r="AB351" s="7"/>
      <c r="AC351" s="7"/>
      <c r="AD351" s="8"/>
      <c r="AE351" s="9"/>
      <c r="AF351" s="8"/>
      <c r="AG351" s="411"/>
      <c r="AH351" s="26" t="str">
        <f>IF(AG351="","",_xlfn.CONCAT(AF351," ","de ",TEXT(AG351,"dd/mm/aaaa")))</f>
        <v/>
      </c>
      <c r="AI351" s="30"/>
      <c r="AJ351" s="63" t="s">
        <v>108</v>
      </c>
      <c r="AK351" s="30"/>
      <c r="AL351" s="11"/>
      <c r="AM351" s="52"/>
      <c r="AN351" s="52"/>
      <c r="AO351" s="52"/>
      <c r="AP351" s="7"/>
      <c r="AQ351" s="344"/>
      <c r="AR351" s="11"/>
      <c r="AS351" s="52"/>
      <c r="AT351" s="52"/>
      <c r="AU351" s="52"/>
      <c r="AV351" s="7"/>
      <c r="AW351" s="30"/>
      <c r="AX351" s="98" t="s">
        <v>130</v>
      </c>
      <c r="AY351" s="8" t="s">
        <v>194</v>
      </c>
      <c r="AZ351" s="6"/>
      <c r="BA351" s="229"/>
      <c r="BB351" s="31"/>
      <c r="BC351" s="31"/>
      <c r="BD351" s="31"/>
      <c r="BE351" s="4"/>
      <c r="BF351" s="8" t="str">
        <f>IF(BA351="","",_xlfn.CONCAT("Consulta Pública"," nº ",BA351,", de ",TEXT(BB351,"dd/mm/aaaa")))</f>
        <v/>
      </c>
      <c r="BG351" s="134"/>
      <c r="BH351" s="6"/>
      <c r="BI351" s="4"/>
      <c r="BJ351" s="10"/>
      <c r="BK351" s="10"/>
      <c r="BL351" s="10"/>
      <c r="BM351" s="4"/>
      <c r="BN351" s="4" t="str">
        <f>IF(BI351="","",_xlfn.CONCAT("Consulta Pública"," nº ",BI351,", de ",TEXT(BJ351,"dd/mm/aaaa")))</f>
        <v/>
      </c>
      <c r="BO351" s="4"/>
      <c r="BP351" s="8" t="s">
        <v>250</v>
      </c>
      <c r="BQ351" s="16">
        <v>110</v>
      </c>
      <c r="BR351" s="31">
        <v>44531</v>
      </c>
      <c r="BS351" s="31">
        <v>44532</v>
      </c>
      <c r="BT351" s="220" t="str">
        <f>IF(BQ351="","",_xlfn.CONCAT(BP351," nº ",BQ351,", de ",TEXT(BR351,"dd/mm/aaaa")))</f>
        <v>IN nº 110, de 01/12/2021</v>
      </c>
      <c r="BU351" s="412" t="s">
        <v>3050</v>
      </c>
    </row>
    <row r="352" spans="1:73" ht="172.8" x14ac:dyDescent="0.3">
      <c r="A352" s="15" t="s">
        <v>539</v>
      </c>
      <c r="B352" s="15" t="s">
        <v>3051</v>
      </c>
      <c r="C352" s="651" t="s">
        <v>3052</v>
      </c>
      <c r="D352" s="19" t="s">
        <v>3053</v>
      </c>
      <c r="E352" s="15" t="s">
        <v>99</v>
      </c>
      <c r="F352" s="15" t="s">
        <v>99</v>
      </c>
      <c r="G352" s="15" t="s">
        <v>3054</v>
      </c>
      <c r="H352" s="7" t="s">
        <v>236</v>
      </c>
      <c r="I352" s="663" t="s">
        <v>3055</v>
      </c>
      <c r="J352" s="15" t="s">
        <v>163</v>
      </c>
      <c r="K352" s="15" t="s">
        <v>164</v>
      </c>
      <c r="L352" s="683" t="s">
        <v>165</v>
      </c>
      <c r="M352" s="675" t="s">
        <v>1035</v>
      </c>
      <c r="N352" s="7" t="s">
        <v>3056</v>
      </c>
      <c r="O352" s="7" t="s">
        <v>3057</v>
      </c>
      <c r="P352" s="7" t="s">
        <v>2738</v>
      </c>
      <c r="Q352" s="122" t="s">
        <v>3058</v>
      </c>
      <c r="R352" s="737" t="s">
        <v>100</v>
      </c>
      <c r="S352" s="749" t="s">
        <v>126</v>
      </c>
      <c r="T352" s="20" t="s">
        <v>127</v>
      </c>
      <c r="U352" s="7">
        <v>119</v>
      </c>
      <c r="V352" s="52">
        <v>44538</v>
      </c>
      <c r="W352" s="26" t="str">
        <f t="shared" ref="W352" si="134">IF(U352="","",_xlfn.CONCAT(T352," nº ",U352,", ","de ",TEXT(V352,"dd/mm/aaaa")))</f>
        <v>Termo de Abertura de Processo (TAP) nº 119, de 08/12/2021</v>
      </c>
      <c r="X352" s="307" t="s">
        <v>3059</v>
      </c>
      <c r="Y352" s="63" t="str">
        <f t="shared" si="133"/>
        <v xml:space="preserve">Dispensa da AIR; Realização da CP; ARR não obrigatória </v>
      </c>
      <c r="Z352" s="63" t="s">
        <v>192</v>
      </c>
      <c r="AA352" s="7" t="s">
        <v>299</v>
      </c>
      <c r="AB352" s="7"/>
      <c r="AC352" s="7"/>
      <c r="AD352" s="8"/>
      <c r="AE352" s="9"/>
      <c r="AF352" s="8"/>
      <c r="AG352" s="391"/>
      <c r="AH352" s="26" t="str">
        <f t="shared" ref="AH352" si="135">IF(AG352="","",_xlfn.CONCAT(AF352," ","de ",TEXT(AG352,"dd/mm/aaaa")))</f>
        <v/>
      </c>
      <c r="AI352" s="30"/>
      <c r="AJ352" s="63" t="s">
        <v>108</v>
      </c>
      <c r="AK352" s="30"/>
      <c r="AL352" s="11"/>
      <c r="AM352" s="52"/>
      <c r="AN352" s="52"/>
      <c r="AO352" s="52"/>
      <c r="AP352" s="7"/>
      <c r="AQ352" s="30"/>
      <c r="AR352" s="11"/>
      <c r="AS352" s="52"/>
      <c r="AT352" s="52"/>
      <c r="AU352" s="52"/>
      <c r="AV352" s="7"/>
      <c r="AW352" s="30"/>
      <c r="AX352" s="98" t="s">
        <v>109</v>
      </c>
      <c r="AY352" s="8"/>
      <c r="AZ352" s="6"/>
      <c r="BA352" s="421"/>
      <c r="BB352" s="31"/>
      <c r="BC352" s="31"/>
      <c r="BD352" s="31"/>
      <c r="BE352" s="4"/>
      <c r="BF352" s="8" t="str">
        <f t="shared" ref="BF352" si="136">IF(BA352="","",_xlfn.CONCAT("Consulta Pública"," nº ",BA352,", de ",TEXT(BB352,"dd/mm/aaaa")))</f>
        <v/>
      </c>
      <c r="BG352" s="134"/>
      <c r="BH352" s="6"/>
      <c r="BI352" s="4"/>
      <c r="BJ352" s="10"/>
      <c r="BK352" s="10"/>
      <c r="BL352" s="10"/>
      <c r="BM352" s="4"/>
      <c r="BN352" s="4" t="str">
        <f t="shared" ref="BN352" si="137">IF(BI352="","",_xlfn.CONCAT("Consulta Pública"," nº ",BI352,", de ",TEXT(BJ352,"dd/mm/aaaa")))</f>
        <v/>
      </c>
      <c r="BO352" s="4"/>
      <c r="BP352" s="8"/>
      <c r="BQ352" s="8"/>
      <c r="BR352" s="31"/>
      <c r="BS352" s="31"/>
      <c r="BT352" s="25" t="str">
        <f t="shared" ref="BT352" si="138">IF(BQ352="","",_xlfn.CONCAT(BP352," nº ",BQ352,", de ",TEXT(BR352,"dd/mm/aaaa")))</f>
        <v/>
      </c>
      <c r="BU352" s="196"/>
    </row>
    <row r="353" spans="1:73" ht="115.2" x14ac:dyDescent="0.3">
      <c r="A353" s="15" t="s">
        <v>1821</v>
      </c>
      <c r="B353" s="15" t="s">
        <v>3060</v>
      </c>
      <c r="C353" s="651" t="s">
        <v>3061</v>
      </c>
      <c r="D353" s="19" t="s">
        <v>3062</v>
      </c>
      <c r="E353" s="15" t="s">
        <v>99</v>
      </c>
      <c r="F353" s="15" t="s">
        <v>99</v>
      </c>
      <c r="G353" s="15" t="s">
        <v>3063</v>
      </c>
      <c r="H353" s="7" t="s">
        <v>236</v>
      </c>
      <c r="I353" s="663" t="s">
        <v>2923</v>
      </c>
      <c r="J353" s="15" t="s">
        <v>176</v>
      </c>
      <c r="K353" s="15" t="s">
        <v>176</v>
      </c>
      <c r="L353" s="683" t="s">
        <v>1310</v>
      </c>
      <c r="M353" s="675" t="s">
        <v>1035</v>
      </c>
      <c r="N353" s="7" t="s">
        <v>3064</v>
      </c>
      <c r="O353" s="7" t="s">
        <v>3065</v>
      </c>
      <c r="P353" s="7" t="s">
        <v>124</v>
      </c>
      <c r="Q353" s="122" t="s">
        <v>3066</v>
      </c>
      <c r="R353" s="737" t="s">
        <v>100</v>
      </c>
      <c r="S353" s="749" t="s">
        <v>126</v>
      </c>
      <c r="T353" s="20" t="s">
        <v>127</v>
      </c>
      <c r="U353" s="7">
        <v>120</v>
      </c>
      <c r="V353" s="467">
        <v>44539</v>
      </c>
      <c r="W353" s="26" t="str">
        <f t="shared" ref="W353:W362" si="139">IF(U353="","",_xlfn.CONCAT(T353," nº ",U353,", ","de ",TEXT(V353,"dd/mm/aaaa")))</f>
        <v>Termo de Abertura de Processo (TAP) nº 120, de 09/12/2021</v>
      </c>
      <c r="X353" s="307" t="s">
        <v>3067</v>
      </c>
      <c r="Y353" s="63" t="str">
        <f t="shared" si="133"/>
        <v xml:space="preserve">Dispensa da AIR; Dispensa da CP; Dispensa da ARR </v>
      </c>
      <c r="Z353" s="63" t="s">
        <v>192</v>
      </c>
      <c r="AA353" s="7" t="s">
        <v>131</v>
      </c>
      <c r="AB353" s="7"/>
      <c r="AC353" s="7"/>
      <c r="AD353" s="8"/>
      <c r="AE353" s="9"/>
      <c r="AF353" s="8"/>
      <c r="AG353" s="391"/>
      <c r="AH353" s="26" t="str">
        <f t="shared" ref="AH353:AH362" si="140">IF(AG353="","",_xlfn.CONCAT(AF353," ","de ",TEXT(AG353,"dd/mm/aaaa")))</f>
        <v/>
      </c>
      <c r="AI353" s="30"/>
      <c r="AJ353" s="7" t="s">
        <v>1315</v>
      </c>
      <c r="AK353" s="7" t="s">
        <v>1316</v>
      </c>
      <c r="AL353" s="11"/>
      <c r="AM353" s="52"/>
      <c r="AN353" s="52"/>
      <c r="AO353" s="52"/>
      <c r="AP353" s="7"/>
      <c r="AQ353" s="30"/>
      <c r="AR353" s="11"/>
      <c r="AS353" s="52"/>
      <c r="AT353" s="52"/>
      <c r="AU353" s="52"/>
      <c r="AV353" s="7"/>
      <c r="AW353" s="30"/>
      <c r="AX353" s="98" t="s">
        <v>130</v>
      </c>
      <c r="AY353" s="8" t="s">
        <v>131</v>
      </c>
      <c r="AZ353" s="6"/>
      <c r="BA353" s="421"/>
      <c r="BB353" s="31"/>
      <c r="BC353" s="31"/>
      <c r="BD353" s="31"/>
      <c r="BE353" s="4"/>
      <c r="BF353" s="8" t="str">
        <f t="shared" ref="BF353:BF362" si="141">IF(BA353="","",_xlfn.CONCAT("Consulta Pública"," nº ",BA353,", de ",TEXT(BB353,"dd/mm/aaaa")))</f>
        <v/>
      </c>
      <c r="BG353" s="134"/>
      <c r="BH353" s="6"/>
      <c r="BI353" s="4"/>
      <c r="BJ353" s="10"/>
      <c r="BK353" s="10"/>
      <c r="BL353" s="10"/>
      <c r="BM353" s="4"/>
      <c r="BN353" s="4" t="str">
        <f t="shared" ref="BN353:BN362" si="142">IF(BI353="","",_xlfn.CONCAT("Consulta Pública"," nº ",BI353,", de ",TEXT(BJ353,"dd/mm/aaaa")))</f>
        <v/>
      </c>
      <c r="BO353" s="4"/>
      <c r="BP353" s="8" t="s">
        <v>139</v>
      </c>
      <c r="BQ353" s="8">
        <v>582</v>
      </c>
      <c r="BR353" s="31">
        <v>44532</v>
      </c>
      <c r="BS353" s="31">
        <v>44538</v>
      </c>
      <c r="BT353" s="25" t="str">
        <f t="shared" ref="BT353:BT362" si="143">IF(BQ353="","",_xlfn.CONCAT(BP353," nº ",BQ353,", de ",TEXT(BR353,"dd/mm/aaaa")))</f>
        <v>RDC nº 582, de 02/12/2021</v>
      </c>
      <c r="BU353" s="196" t="s">
        <v>3068</v>
      </c>
    </row>
    <row r="354" spans="1:73" ht="129.6" x14ac:dyDescent="0.3">
      <c r="A354" s="15" t="s">
        <v>1821</v>
      </c>
      <c r="B354" s="15" t="s">
        <v>3069</v>
      </c>
      <c r="C354" s="651" t="s">
        <v>3070</v>
      </c>
      <c r="D354" s="19" t="s">
        <v>3071</v>
      </c>
      <c r="E354" s="15" t="s">
        <v>99</v>
      </c>
      <c r="F354" s="15" t="s">
        <v>99</v>
      </c>
      <c r="G354" s="15" t="s">
        <v>3072</v>
      </c>
      <c r="H354" s="7" t="s">
        <v>236</v>
      </c>
      <c r="I354" s="663" t="s">
        <v>2827</v>
      </c>
      <c r="J354" s="15" t="s">
        <v>176</v>
      </c>
      <c r="K354" s="15" t="s">
        <v>176</v>
      </c>
      <c r="L354" s="683" t="s">
        <v>1310</v>
      </c>
      <c r="M354" s="675" t="s">
        <v>1035</v>
      </c>
      <c r="N354" s="7" t="s">
        <v>3073</v>
      </c>
      <c r="O354" s="7" t="s">
        <v>3074</v>
      </c>
      <c r="P354" s="7" t="s">
        <v>124</v>
      </c>
      <c r="Q354" s="122" t="s">
        <v>3072</v>
      </c>
      <c r="R354" s="737" t="s">
        <v>100</v>
      </c>
      <c r="S354" s="749" t="s">
        <v>126</v>
      </c>
      <c r="T354" s="20" t="s">
        <v>127</v>
      </c>
      <c r="U354" s="16">
        <v>121</v>
      </c>
      <c r="V354" s="467">
        <v>44539</v>
      </c>
      <c r="W354" s="51" t="str">
        <f t="shared" si="139"/>
        <v>Termo de Abertura de Processo (TAP) nº 121, de 09/12/2021</v>
      </c>
      <c r="X354" s="307" t="s">
        <v>3075</v>
      </c>
      <c r="Y354" s="63" t="str">
        <f t="shared" si="133"/>
        <v xml:space="preserve">Dispensa da AIR; Dispensa da CP; Dispensa da ARR </v>
      </c>
      <c r="Z354" s="63" t="s">
        <v>192</v>
      </c>
      <c r="AA354" s="7" t="s">
        <v>131</v>
      </c>
      <c r="AB354" s="7"/>
      <c r="AC354" s="7"/>
      <c r="AD354" s="8"/>
      <c r="AE354" s="9"/>
      <c r="AF354" s="8"/>
      <c r="AG354" s="391"/>
      <c r="AH354" s="26" t="str">
        <f t="shared" si="140"/>
        <v/>
      </c>
      <c r="AI354" s="30"/>
      <c r="AJ354" s="7" t="s">
        <v>1315</v>
      </c>
      <c r="AK354" s="7" t="s">
        <v>1316</v>
      </c>
      <c r="AL354" s="11"/>
      <c r="AM354" s="52"/>
      <c r="AN354" s="52"/>
      <c r="AO354" s="52"/>
      <c r="AP354" s="7"/>
      <c r="AQ354" s="30"/>
      <c r="AR354" s="11"/>
      <c r="AS354" s="52"/>
      <c r="AT354" s="52"/>
      <c r="AU354" s="52"/>
      <c r="AV354" s="7"/>
      <c r="AW354" s="30"/>
      <c r="AX354" s="98" t="s">
        <v>130</v>
      </c>
      <c r="AY354" s="8" t="s">
        <v>131</v>
      </c>
      <c r="AZ354" s="6"/>
      <c r="BA354" s="421"/>
      <c r="BB354" s="31"/>
      <c r="BC354" s="31"/>
      <c r="BD354" s="31"/>
      <c r="BE354" s="4"/>
      <c r="BF354" s="8" t="str">
        <f t="shared" si="141"/>
        <v/>
      </c>
      <c r="BG354" s="134"/>
      <c r="BH354" s="6"/>
      <c r="BI354" s="4"/>
      <c r="BJ354" s="10"/>
      <c r="BK354" s="10"/>
      <c r="BL354" s="10"/>
      <c r="BM354" s="4"/>
      <c r="BN354" s="4" t="str">
        <f t="shared" si="142"/>
        <v/>
      </c>
      <c r="BO354" s="4"/>
      <c r="BP354" s="8" t="s">
        <v>139</v>
      </c>
      <c r="BQ354" s="8">
        <v>583</v>
      </c>
      <c r="BR354" s="31">
        <v>44532</v>
      </c>
      <c r="BS354" s="31">
        <v>44538</v>
      </c>
      <c r="BT354" s="25" t="str">
        <f t="shared" si="143"/>
        <v>RDC nº 583, de 02/12/2021</v>
      </c>
      <c r="BU354" s="196" t="s">
        <v>3076</v>
      </c>
    </row>
    <row r="355" spans="1:73" ht="187.2" x14ac:dyDescent="0.3">
      <c r="A355" s="15" t="s">
        <v>1821</v>
      </c>
      <c r="B355" s="15" t="s">
        <v>3077</v>
      </c>
      <c r="C355" s="651" t="s">
        <v>3078</v>
      </c>
      <c r="D355" s="19" t="s">
        <v>3079</v>
      </c>
      <c r="E355" s="15" t="s">
        <v>99</v>
      </c>
      <c r="F355" s="15" t="s">
        <v>99</v>
      </c>
      <c r="G355" s="15"/>
      <c r="H355" s="7" t="s">
        <v>236</v>
      </c>
      <c r="I355" s="663" t="s">
        <v>3080</v>
      </c>
      <c r="J355" s="15" t="s">
        <v>176</v>
      </c>
      <c r="K355" s="15" t="s">
        <v>181</v>
      </c>
      <c r="L355" s="683" t="s">
        <v>182</v>
      </c>
      <c r="M355" s="675" t="s">
        <v>1035</v>
      </c>
      <c r="N355" s="7" t="s">
        <v>3081</v>
      </c>
      <c r="O355" s="7" t="s">
        <v>3082</v>
      </c>
      <c r="P355" s="7" t="s">
        <v>98</v>
      </c>
      <c r="Q355" s="122"/>
      <c r="R355" s="737" t="s">
        <v>100</v>
      </c>
      <c r="S355" s="749" t="s">
        <v>126</v>
      </c>
      <c r="T355" s="20" t="s">
        <v>127</v>
      </c>
      <c r="U355" s="16">
        <v>122</v>
      </c>
      <c r="V355" s="468">
        <v>44539</v>
      </c>
      <c r="W355" s="51" t="str">
        <f t="shared" si="139"/>
        <v>Termo de Abertura de Processo (TAP) nº 122, de 09/12/2021</v>
      </c>
      <c r="X355" s="307" t="s">
        <v>3083</v>
      </c>
      <c r="Y355" s="63" t="str">
        <f t="shared" si="133"/>
        <v xml:space="preserve">Dispensa da AIR; Dispensa da CP; Dispensa da ARR </v>
      </c>
      <c r="Z355" s="63" t="s">
        <v>192</v>
      </c>
      <c r="AA355" s="7" t="s">
        <v>131</v>
      </c>
      <c r="AB355" s="7"/>
      <c r="AC355" s="7"/>
      <c r="AD355" s="8"/>
      <c r="AE355" s="9"/>
      <c r="AF355" s="8"/>
      <c r="AG355" s="391"/>
      <c r="AH355" s="26" t="str">
        <f t="shared" si="140"/>
        <v/>
      </c>
      <c r="AI355" s="30"/>
      <c r="AJ355" s="7" t="s">
        <v>1315</v>
      </c>
      <c r="AK355" s="7" t="s">
        <v>1627</v>
      </c>
      <c r="AL355" s="11"/>
      <c r="AM355" s="52"/>
      <c r="AN355" s="52"/>
      <c r="AO355" s="52"/>
      <c r="AP355" s="7"/>
      <c r="AQ355" s="30"/>
      <c r="AR355" s="11"/>
      <c r="AS355" s="52"/>
      <c r="AT355" s="52"/>
      <c r="AU355" s="52"/>
      <c r="AV355" s="7"/>
      <c r="AW355" s="30"/>
      <c r="AX355" s="98" t="s">
        <v>130</v>
      </c>
      <c r="AY355" s="8" t="s">
        <v>131</v>
      </c>
      <c r="AZ355" s="6"/>
      <c r="BA355" s="421"/>
      <c r="BB355" s="31"/>
      <c r="BC355" s="31"/>
      <c r="BD355" s="31"/>
      <c r="BE355" s="4"/>
      <c r="BF355" s="8" t="str">
        <f t="shared" si="141"/>
        <v/>
      </c>
      <c r="BG355" s="134"/>
      <c r="BH355" s="6"/>
      <c r="BI355" s="4"/>
      <c r="BJ355" s="10"/>
      <c r="BK355" s="10"/>
      <c r="BL355" s="10"/>
      <c r="BM355" s="4"/>
      <c r="BN355" s="4" t="str">
        <f t="shared" si="142"/>
        <v/>
      </c>
      <c r="BO355" s="4"/>
      <c r="BP355" s="8" t="s">
        <v>139</v>
      </c>
      <c r="BQ355" s="8">
        <v>584</v>
      </c>
      <c r="BR355" s="31">
        <v>44538</v>
      </c>
      <c r="BS355" s="31">
        <v>44539</v>
      </c>
      <c r="BT355" s="25" t="str">
        <f t="shared" si="143"/>
        <v>RDC nº 584, de 08/12/2021</v>
      </c>
      <c r="BU355" s="196" t="s">
        <v>3084</v>
      </c>
    </row>
    <row r="356" spans="1:73" ht="115.2" x14ac:dyDescent="0.3">
      <c r="A356" s="15" t="s">
        <v>539</v>
      </c>
      <c r="B356" s="15" t="s">
        <v>3085</v>
      </c>
      <c r="C356" s="651" t="s">
        <v>3086</v>
      </c>
      <c r="D356" s="19" t="s">
        <v>3087</v>
      </c>
      <c r="E356" s="15" t="s">
        <v>99</v>
      </c>
      <c r="F356" s="15" t="s">
        <v>99</v>
      </c>
      <c r="G356" s="15" t="s">
        <v>3054</v>
      </c>
      <c r="H356" s="7" t="s">
        <v>236</v>
      </c>
      <c r="I356" s="663" t="s">
        <v>3088</v>
      </c>
      <c r="J356" s="15" t="s">
        <v>163</v>
      </c>
      <c r="K356" s="15" t="s">
        <v>164</v>
      </c>
      <c r="L356" s="683" t="s">
        <v>3089</v>
      </c>
      <c r="M356" s="675" t="s">
        <v>238</v>
      </c>
      <c r="N356" s="7" t="s">
        <v>3090</v>
      </c>
      <c r="O356" s="7" t="s">
        <v>3091</v>
      </c>
      <c r="P356" s="7" t="s">
        <v>2738</v>
      </c>
      <c r="Q356" s="122" t="s">
        <v>3092</v>
      </c>
      <c r="R356" s="737" t="s">
        <v>100</v>
      </c>
      <c r="S356" s="749" t="s">
        <v>126</v>
      </c>
      <c r="T356" s="20" t="s">
        <v>127</v>
      </c>
      <c r="U356" s="7">
        <v>119</v>
      </c>
      <c r="V356" s="194">
        <v>44538</v>
      </c>
      <c r="W356" s="26" t="str">
        <f t="shared" si="139"/>
        <v>Termo de Abertura de Processo (TAP) nº 119, de 08/12/2021</v>
      </c>
      <c r="X356" s="30" t="s">
        <v>3059</v>
      </c>
      <c r="Y356" s="63" t="str">
        <f t="shared" si="133"/>
        <v xml:space="preserve">Dispensa da AIR; Realização da CP; ARR não obrigatória </v>
      </c>
      <c r="Z356" s="63" t="s">
        <v>192</v>
      </c>
      <c r="AA356" s="7" t="s">
        <v>299</v>
      </c>
      <c r="AB356" s="7"/>
      <c r="AC356" s="7"/>
      <c r="AD356" s="8"/>
      <c r="AE356" s="9"/>
      <c r="AF356" s="8"/>
      <c r="AG356" s="391"/>
      <c r="AH356" s="26" t="str">
        <f t="shared" si="140"/>
        <v/>
      </c>
      <c r="AI356" s="30"/>
      <c r="AJ356" s="63" t="s">
        <v>108</v>
      </c>
      <c r="AK356" s="30"/>
      <c r="AL356" s="11"/>
      <c r="AM356" s="52"/>
      <c r="AN356" s="52"/>
      <c r="AO356" s="52"/>
      <c r="AP356" s="7"/>
      <c r="AQ356" s="30"/>
      <c r="AR356" s="11"/>
      <c r="AS356" s="52"/>
      <c r="AT356" s="52"/>
      <c r="AU356" s="52"/>
      <c r="AV356" s="7"/>
      <c r="AW356" s="30"/>
      <c r="AX356" s="98" t="s">
        <v>109</v>
      </c>
      <c r="AY356" s="8"/>
      <c r="AZ356" s="6" t="s">
        <v>110</v>
      </c>
      <c r="BA356" s="421">
        <v>1059</v>
      </c>
      <c r="BB356" s="31">
        <v>44539</v>
      </c>
      <c r="BC356" s="31">
        <v>44545</v>
      </c>
      <c r="BD356" s="31">
        <v>44604</v>
      </c>
      <c r="BE356" s="8">
        <v>60</v>
      </c>
      <c r="BF356" s="8" t="str">
        <f t="shared" si="141"/>
        <v>Consulta Pública nº 1059, de 09/12/2021</v>
      </c>
      <c r="BG356" s="134" t="s">
        <v>3093</v>
      </c>
      <c r="BH356" s="6"/>
      <c r="BI356" s="4"/>
      <c r="BJ356" s="10"/>
      <c r="BK356" s="10"/>
      <c r="BL356" s="10"/>
      <c r="BM356" s="4"/>
      <c r="BN356" s="4" t="str">
        <f t="shared" si="142"/>
        <v/>
      </c>
      <c r="BO356" s="4"/>
      <c r="BP356" s="8" t="s">
        <v>250</v>
      </c>
      <c r="BQ356" s="8">
        <v>126</v>
      </c>
      <c r="BR356" s="31">
        <v>44645</v>
      </c>
      <c r="BS356" s="31">
        <v>44650</v>
      </c>
      <c r="BT356" s="25" t="str">
        <f t="shared" si="143"/>
        <v>IN nº 126, de 25/03/2022</v>
      </c>
      <c r="BU356" s="196" t="s">
        <v>3094</v>
      </c>
    </row>
    <row r="357" spans="1:73" ht="166.95" customHeight="1" x14ac:dyDescent="0.3">
      <c r="A357" s="15" t="s">
        <v>1163</v>
      </c>
      <c r="B357" s="15" t="s">
        <v>3095</v>
      </c>
      <c r="C357" s="651" t="s">
        <v>3096</v>
      </c>
      <c r="D357" s="19" t="s">
        <v>3097</v>
      </c>
      <c r="E357" s="15" t="s">
        <v>99</v>
      </c>
      <c r="F357" s="15" t="s">
        <v>99</v>
      </c>
      <c r="G357" s="15" t="s">
        <v>3098</v>
      </c>
      <c r="H357" s="7" t="s">
        <v>236</v>
      </c>
      <c r="I357" s="675" t="s">
        <v>3099</v>
      </c>
      <c r="J357" s="15" t="s">
        <v>176</v>
      </c>
      <c r="K357" s="63" t="s">
        <v>177</v>
      </c>
      <c r="L357" s="683" t="s">
        <v>3100</v>
      </c>
      <c r="M357" s="675" t="s">
        <v>95</v>
      </c>
      <c r="N357" s="15" t="s">
        <v>3101</v>
      </c>
      <c r="O357" s="7" t="s">
        <v>3102</v>
      </c>
      <c r="P357" s="7" t="s">
        <v>124</v>
      </c>
      <c r="Q357" s="122" t="s">
        <v>3103</v>
      </c>
      <c r="R357" s="737" t="s">
        <v>100</v>
      </c>
      <c r="S357" s="749" t="s">
        <v>126</v>
      </c>
      <c r="T357" s="20" t="s">
        <v>127</v>
      </c>
      <c r="U357" s="7">
        <v>124</v>
      </c>
      <c r="V357" s="52">
        <v>44551</v>
      </c>
      <c r="W357" s="26" t="str">
        <f t="shared" si="139"/>
        <v>Termo de Abertura de Processo (TAP) nº 124, de 21/12/2021</v>
      </c>
      <c r="X357" s="30" t="s">
        <v>3104</v>
      </c>
      <c r="Y357" s="63" t="str">
        <f t="shared" si="133"/>
        <v xml:space="preserve">Dispensa da AIR; Dispensa da CP; Dispensa da ARR </v>
      </c>
      <c r="Z357" s="63" t="s">
        <v>192</v>
      </c>
      <c r="AA357" s="7" t="s">
        <v>131</v>
      </c>
      <c r="AB357" s="7" t="s">
        <v>306</v>
      </c>
      <c r="AC357" s="7"/>
      <c r="AD357" s="8"/>
      <c r="AE357" s="9"/>
      <c r="AF357" s="8"/>
      <c r="AG357" s="391"/>
      <c r="AH357" s="26" t="str">
        <f t="shared" si="140"/>
        <v/>
      </c>
      <c r="AI357" s="30"/>
      <c r="AJ357" s="7" t="s">
        <v>1315</v>
      </c>
      <c r="AK357" s="7" t="s">
        <v>1632</v>
      </c>
      <c r="AL357" s="11"/>
      <c r="AM357" s="52"/>
      <c r="AN357" s="52"/>
      <c r="AO357" s="52"/>
      <c r="AP357" s="7"/>
      <c r="AQ357" s="30"/>
      <c r="AR357" s="11"/>
      <c r="AS357" s="52"/>
      <c r="AT357" s="52"/>
      <c r="AU357" s="52"/>
      <c r="AV357" s="7"/>
      <c r="AW357" s="30"/>
      <c r="AX357" s="98" t="s">
        <v>130</v>
      </c>
      <c r="AY357" s="8" t="s">
        <v>131</v>
      </c>
      <c r="AZ357" s="6"/>
      <c r="BA357" s="421"/>
      <c r="BB357" s="31"/>
      <c r="BC357" s="31"/>
      <c r="BD357" s="31"/>
      <c r="BE357" s="8"/>
      <c r="BF357" s="8" t="str">
        <f t="shared" si="141"/>
        <v/>
      </c>
      <c r="BG357" s="134"/>
      <c r="BH357" s="6"/>
      <c r="BI357" s="4"/>
      <c r="BJ357" s="10"/>
      <c r="BK357" s="10"/>
      <c r="BL357" s="10"/>
      <c r="BM357" s="4"/>
      <c r="BN357" s="4" t="str">
        <f t="shared" si="142"/>
        <v/>
      </c>
      <c r="BO357" s="4"/>
      <c r="BP357" s="8" t="s">
        <v>139</v>
      </c>
      <c r="BQ357" s="8">
        <v>586</v>
      </c>
      <c r="BR357" s="31">
        <v>44547</v>
      </c>
      <c r="BS357" s="31">
        <v>44550</v>
      </c>
      <c r="BT357" s="25" t="str">
        <f t="shared" si="143"/>
        <v>RDC nº 586, de 17/12/2021</v>
      </c>
      <c r="BU357" s="196" t="s">
        <v>3105</v>
      </c>
    </row>
    <row r="358" spans="1:73" ht="100.8" x14ac:dyDescent="0.3">
      <c r="A358" s="15" t="s">
        <v>700</v>
      </c>
      <c r="B358" s="15" t="s">
        <v>3106</v>
      </c>
      <c r="C358" s="651" t="s">
        <v>3107</v>
      </c>
      <c r="D358" s="19" t="s">
        <v>3108</v>
      </c>
      <c r="E358" s="15" t="s">
        <v>99</v>
      </c>
      <c r="F358" s="15" t="s">
        <v>99</v>
      </c>
      <c r="G358" s="15" t="s">
        <v>3109</v>
      </c>
      <c r="H358" s="7" t="s">
        <v>236</v>
      </c>
      <c r="I358" s="663" t="s">
        <v>3110</v>
      </c>
      <c r="J358" s="15" t="s">
        <v>154</v>
      </c>
      <c r="K358" s="15" t="s">
        <v>155</v>
      </c>
      <c r="L358" s="683" t="s">
        <v>156</v>
      </c>
      <c r="M358" s="675" t="s">
        <v>95</v>
      </c>
      <c r="N358" s="15" t="s">
        <v>3111</v>
      </c>
      <c r="O358" s="7" t="s">
        <v>3112</v>
      </c>
      <c r="P358" s="7" t="s">
        <v>2738</v>
      </c>
      <c r="Q358" s="15" t="s">
        <v>3109</v>
      </c>
      <c r="R358" s="737" t="s">
        <v>100</v>
      </c>
      <c r="S358" s="749" t="s">
        <v>126</v>
      </c>
      <c r="T358" s="20" t="s">
        <v>127</v>
      </c>
      <c r="U358" s="7">
        <v>16</v>
      </c>
      <c r="V358" s="52">
        <v>44266</v>
      </c>
      <c r="W358" s="26" t="str">
        <f t="shared" si="139"/>
        <v>Termo de Abertura de Processo (TAP) nº 16, de 11/03/2021</v>
      </c>
      <c r="X358" s="30" t="s">
        <v>3113</v>
      </c>
      <c r="Y358" s="63" t="str">
        <f t="shared" si="133"/>
        <v xml:space="preserve">Realização da AIR; Realização da CP; ARR não obrigatória </v>
      </c>
      <c r="Z358" s="63" t="s">
        <v>104</v>
      </c>
      <c r="AA358" s="7"/>
      <c r="AB358" s="7"/>
      <c r="AC358" s="7"/>
      <c r="AD358" s="8"/>
      <c r="AE358" s="9" t="s">
        <v>105</v>
      </c>
      <c r="AF358" s="8" t="s">
        <v>106</v>
      </c>
      <c r="AG358" s="391">
        <v>44266</v>
      </c>
      <c r="AH358" s="26" t="str">
        <f t="shared" si="140"/>
        <v>REMAI de 11/03/2021</v>
      </c>
      <c r="AI358" s="30" t="s">
        <v>3114</v>
      </c>
      <c r="AJ358" s="52" t="s">
        <v>108</v>
      </c>
      <c r="AK358" s="30"/>
      <c r="AL358" s="11"/>
      <c r="AM358" s="52"/>
      <c r="AN358" s="52"/>
      <c r="AO358" s="52"/>
      <c r="AP358" s="7"/>
      <c r="AQ358" s="30"/>
      <c r="AR358" s="11"/>
      <c r="AS358" s="52"/>
      <c r="AT358" s="52"/>
      <c r="AU358" s="52"/>
      <c r="AV358" s="7"/>
      <c r="AW358" s="30"/>
      <c r="AX358" s="98" t="s">
        <v>109</v>
      </c>
      <c r="AY358" s="8"/>
      <c r="AZ358" s="6" t="s">
        <v>110</v>
      </c>
      <c r="BA358" s="421">
        <v>1038</v>
      </c>
      <c r="BB358" s="31">
        <v>44294</v>
      </c>
      <c r="BC358" s="31">
        <v>44301</v>
      </c>
      <c r="BD358" s="31">
        <v>44362</v>
      </c>
      <c r="BE358" s="8">
        <v>60</v>
      </c>
      <c r="BF358" s="8" t="str">
        <f t="shared" si="141"/>
        <v>Consulta Pública nº 1038, de 08/04/2021</v>
      </c>
      <c r="BG358" s="134" t="s">
        <v>3115</v>
      </c>
      <c r="BH358" s="6"/>
      <c r="BI358" s="4"/>
      <c r="BJ358" s="10"/>
      <c r="BK358" s="10"/>
      <c r="BL358" s="10"/>
      <c r="BM358" s="4"/>
      <c r="BN358" s="4" t="str">
        <f t="shared" si="142"/>
        <v/>
      </c>
      <c r="BO358" s="4"/>
      <c r="BP358" s="8" t="s">
        <v>139</v>
      </c>
      <c r="BQ358" s="8">
        <v>588</v>
      </c>
      <c r="BR358" s="31">
        <v>44550</v>
      </c>
      <c r="BS358" s="31">
        <v>44552</v>
      </c>
      <c r="BT358" s="25" t="str">
        <f t="shared" si="143"/>
        <v>RDC nº 588, de 20/12/2021</v>
      </c>
      <c r="BU358" s="196" t="s">
        <v>3116</v>
      </c>
    </row>
    <row r="359" spans="1:73" ht="115.2" x14ac:dyDescent="0.3">
      <c r="A359" s="15" t="s">
        <v>700</v>
      </c>
      <c r="B359" s="15" t="s">
        <v>3117</v>
      </c>
      <c r="C359" s="651" t="s">
        <v>3118</v>
      </c>
      <c r="D359" s="19" t="s">
        <v>3119</v>
      </c>
      <c r="E359" s="15" t="s">
        <v>99</v>
      </c>
      <c r="F359" s="15" t="s">
        <v>99</v>
      </c>
      <c r="G359" s="15" t="s">
        <v>3120</v>
      </c>
      <c r="H359" s="7" t="s">
        <v>236</v>
      </c>
      <c r="I359" s="663" t="s">
        <v>3121</v>
      </c>
      <c r="J359" s="15" t="s">
        <v>154</v>
      </c>
      <c r="K359" s="15" t="s">
        <v>155</v>
      </c>
      <c r="L359" s="683" t="s">
        <v>156</v>
      </c>
      <c r="M359" s="675" t="s">
        <v>95</v>
      </c>
      <c r="N359" s="15" t="s">
        <v>3122</v>
      </c>
      <c r="O359" s="7" t="s">
        <v>3123</v>
      </c>
      <c r="P359" s="7" t="s">
        <v>124</v>
      </c>
      <c r="Q359" s="15" t="s">
        <v>3124</v>
      </c>
      <c r="R359" s="737" t="s">
        <v>100</v>
      </c>
      <c r="S359" s="749" t="s">
        <v>126</v>
      </c>
      <c r="T359" s="20" t="s">
        <v>127</v>
      </c>
      <c r="U359" s="7">
        <v>102</v>
      </c>
      <c r="V359" s="52">
        <v>44082</v>
      </c>
      <c r="W359" s="26" t="str">
        <f t="shared" si="139"/>
        <v>Termo de Abertura de Processo (TAP) nº 102, de 08/09/2020</v>
      </c>
      <c r="X359" s="30" t="s">
        <v>3125</v>
      </c>
      <c r="Y359" s="63" t="str">
        <f t="shared" si="133"/>
        <v xml:space="preserve">Realização da AIR; Realização da CP; ARR não obrigatória </v>
      </c>
      <c r="Z359" s="63" t="s">
        <v>104</v>
      </c>
      <c r="AA359" s="7"/>
      <c r="AB359" s="7"/>
      <c r="AC359" s="7"/>
      <c r="AD359" s="8"/>
      <c r="AE359" s="9" t="s">
        <v>105</v>
      </c>
      <c r="AF359" s="8" t="s">
        <v>106</v>
      </c>
      <c r="AG359" s="391">
        <v>44085</v>
      </c>
      <c r="AH359" s="26" t="str">
        <f t="shared" si="140"/>
        <v>REMAI de 11/09/2020</v>
      </c>
      <c r="AI359" s="30"/>
      <c r="AJ359" s="63" t="s">
        <v>108</v>
      </c>
      <c r="AK359" s="30"/>
      <c r="AL359" s="11"/>
      <c r="AM359" s="52"/>
      <c r="AN359" s="52"/>
      <c r="AO359" s="52"/>
      <c r="AP359" s="7"/>
      <c r="AQ359" s="30"/>
      <c r="AR359" s="11"/>
      <c r="AS359" s="52"/>
      <c r="AT359" s="52"/>
      <c r="AU359" s="52"/>
      <c r="AV359" s="7"/>
      <c r="AW359" s="30"/>
      <c r="AX359" s="63" t="s">
        <v>109</v>
      </c>
      <c r="AY359" s="8"/>
      <c r="AZ359" s="6" t="s">
        <v>110</v>
      </c>
      <c r="BA359" s="421">
        <v>929</v>
      </c>
      <c r="BB359" s="31">
        <v>44113</v>
      </c>
      <c r="BC359" s="31">
        <v>44132</v>
      </c>
      <c r="BD359" s="31">
        <v>44193</v>
      </c>
      <c r="BE359" s="8">
        <v>60</v>
      </c>
      <c r="BF359" s="8" t="str">
        <f t="shared" si="141"/>
        <v>Consulta Pública nº 929, de 09/10/2020</v>
      </c>
      <c r="BG359" s="134" t="s">
        <v>3126</v>
      </c>
      <c r="BH359" s="6"/>
      <c r="BI359" s="4"/>
      <c r="BJ359" s="10"/>
      <c r="BK359" s="10"/>
      <c r="BL359" s="10"/>
      <c r="BM359" s="4"/>
      <c r="BN359" s="4" t="str">
        <f t="shared" si="142"/>
        <v/>
      </c>
      <c r="BO359" s="4"/>
      <c r="BP359" s="8" t="s">
        <v>250</v>
      </c>
      <c r="BQ359" s="8">
        <v>115</v>
      </c>
      <c r="BR359" s="31">
        <v>44550</v>
      </c>
      <c r="BS359" s="31">
        <v>44552</v>
      </c>
      <c r="BT359" s="25" t="str">
        <f t="shared" si="143"/>
        <v>IN nº 115, de 20/12/2021</v>
      </c>
      <c r="BU359" s="196" t="s">
        <v>3127</v>
      </c>
    </row>
    <row r="360" spans="1:73" ht="115.2" x14ac:dyDescent="0.3">
      <c r="A360" s="15" t="s">
        <v>1152</v>
      </c>
      <c r="B360" s="15" t="s">
        <v>3128</v>
      </c>
      <c r="C360" s="651" t="s">
        <v>3129</v>
      </c>
      <c r="D360" s="19" t="s">
        <v>3130</v>
      </c>
      <c r="E360" s="15" t="s">
        <v>99</v>
      </c>
      <c r="F360" s="15" t="s">
        <v>99</v>
      </c>
      <c r="G360" s="15"/>
      <c r="H360" s="7" t="s">
        <v>236</v>
      </c>
      <c r="I360" s="663" t="s">
        <v>3131</v>
      </c>
      <c r="J360" s="15" t="s">
        <v>92</v>
      </c>
      <c r="K360" s="15" t="s">
        <v>174</v>
      </c>
      <c r="L360" s="683" t="s">
        <v>175</v>
      </c>
      <c r="M360" s="675" t="s">
        <v>258</v>
      </c>
      <c r="N360" s="15" t="s">
        <v>3132</v>
      </c>
      <c r="O360" s="7" t="s">
        <v>3133</v>
      </c>
      <c r="P360" s="7" t="s">
        <v>555</v>
      </c>
      <c r="Q360" s="15"/>
      <c r="R360" s="737" t="s">
        <v>555</v>
      </c>
      <c r="S360" s="749" t="s">
        <v>1206</v>
      </c>
      <c r="T360" s="20" t="s">
        <v>127</v>
      </c>
      <c r="U360" s="7">
        <v>126</v>
      </c>
      <c r="V360" s="52">
        <v>44557</v>
      </c>
      <c r="W360" s="26" t="str">
        <f t="shared" si="139"/>
        <v>Termo de Abertura de Processo (TAP) nº 126, de 27/12/2021</v>
      </c>
      <c r="X360" s="30" t="s">
        <v>3134</v>
      </c>
      <c r="Y360" s="63" t="str">
        <f t="shared" si="133"/>
        <v>Fluxo específico de guia</v>
      </c>
      <c r="Z360" s="7"/>
      <c r="AA360" s="7"/>
      <c r="AB360" s="7"/>
      <c r="AC360" s="7"/>
      <c r="AD360" s="8"/>
      <c r="AE360" s="9"/>
      <c r="AF360" s="8"/>
      <c r="AG360" s="391"/>
      <c r="AH360" s="26" t="str">
        <f t="shared" si="140"/>
        <v/>
      </c>
      <c r="AI360" s="30"/>
      <c r="AJ360" s="30"/>
      <c r="AK360" s="30"/>
      <c r="AL360" s="11" t="s">
        <v>655</v>
      </c>
      <c r="AM360" s="52">
        <v>44567</v>
      </c>
      <c r="AN360" s="52">
        <v>44567</v>
      </c>
      <c r="AO360" s="52">
        <v>44567</v>
      </c>
      <c r="AP360" s="7"/>
      <c r="AQ360" s="30" t="s">
        <v>3135</v>
      </c>
      <c r="AR360" s="11"/>
      <c r="AS360" s="52"/>
      <c r="AT360" s="52"/>
      <c r="AU360" s="52"/>
      <c r="AV360" s="7"/>
      <c r="AW360" s="30"/>
      <c r="AX360" s="4"/>
      <c r="AY360" s="8"/>
      <c r="AZ360" s="6"/>
      <c r="BA360" s="421"/>
      <c r="BB360" s="31"/>
      <c r="BC360" s="31"/>
      <c r="BD360" s="31"/>
      <c r="BE360" s="8"/>
      <c r="BF360" s="8" t="str">
        <f t="shared" si="141"/>
        <v/>
      </c>
      <c r="BG360" s="134"/>
      <c r="BH360" s="6"/>
      <c r="BI360" s="4"/>
      <c r="BJ360" s="10"/>
      <c r="BK360" s="10"/>
      <c r="BL360" s="10"/>
      <c r="BM360" s="4"/>
      <c r="BN360" s="4" t="str">
        <f t="shared" si="142"/>
        <v/>
      </c>
      <c r="BO360" s="4"/>
      <c r="BP360" s="8" t="s">
        <v>555</v>
      </c>
      <c r="BQ360" s="8" t="s">
        <v>3136</v>
      </c>
      <c r="BR360" s="31">
        <v>44567</v>
      </c>
      <c r="BS360" s="31"/>
      <c r="BT360" s="25" t="str">
        <f t="shared" si="143"/>
        <v>Guia nº 19.3, de 06/01/2022</v>
      </c>
      <c r="BU360" s="196" t="s">
        <v>3135</v>
      </c>
    </row>
    <row r="361" spans="1:73" ht="72" x14ac:dyDescent="0.3">
      <c r="A361" s="15" t="s">
        <v>1152</v>
      </c>
      <c r="B361" s="15" t="s">
        <v>3137</v>
      </c>
      <c r="C361" s="651" t="s">
        <v>3138</v>
      </c>
      <c r="D361" s="19" t="s">
        <v>3139</v>
      </c>
      <c r="E361" s="15" t="s">
        <v>99</v>
      </c>
      <c r="F361" s="15" t="s">
        <v>99</v>
      </c>
      <c r="G361" s="15"/>
      <c r="H361" s="7" t="s">
        <v>236</v>
      </c>
      <c r="I361" s="663" t="s">
        <v>3140</v>
      </c>
      <c r="J361" s="15" t="s">
        <v>92</v>
      </c>
      <c r="K361" s="15" t="s">
        <v>174</v>
      </c>
      <c r="L361" s="683" t="s">
        <v>175</v>
      </c>
      <c r="M361" s="675" t="s">
        <v>258</v>
      </c>
      <c r="N361" s="15" t="s">
        <v>3141</v>
      </c>
      <c r="O361" s="7" t="s">
        <v>3142</v>
      </c>
      <c r="P361" s="7" t="s">
        <v>555</v>
      </c>
      <c r="Q361" s="15"/>
      <c r="R361" s="737" t="s">
        <v>555</v>
      </c>
      <c r="S361" s="749" t="s">
        <v>1206</v>
      </c>
      <c r="T361" s="20" t="s">
        <v>127</v>
      </c>
      <c r="U361" s="7">
        <v>127</v>
      </c>
      <c r="V361" s="52">
        <v>44557</v>
      </c>
      <c r="W361" s="26" t="str">
        <f t="shared" si="139"/>
        <v>Termo de Abertura de Processo (TAP) nº 127, de 27/12/2021</v>
      </c>
      <c r="X361" s="30" t="s">
        <v>3143</v>
      </c>
      <c r="Y361" s="63" t="str">
        <f t="shared" si="133"/>
        <v>Fluxo específico de guia</v>
      </c>
      <c r="Z361" s="7"/>
      <c r="AA361" s="7"/>
      <c r="AB361" s="7"/>
      <c r="AC361" s="7"/>
      <c r="AD361" s="8"/>
      <c r="AE361" s="9"/>
      <c r="AF361" s="8"/>
      <c r="AG361" s="391"/>
      <c r="AH361" s="26" t="str">
        <f t="shared" si="140"/>
        <v/>
      </c>
      <c r="AI361" s="30"/>
      <c r="AJ361" s="30"/>
      <c r="AK361" s="30"/>
      <c r="AL361" s="11" t="s">
        <v>655</v>
      </c>
      <c r="AM361" s="52">
        <v>44567</v>
      </c>
      <c r="AN361" s="52">
        <v>44567</v>
      </c>
      <c r="AO361" s="52">
        <v>44567</v>
      </c>
      <c r="AP361" s="7"/>
      <c r="AQ361" s="30" t="s">
        <v>3144</v>
      </c>
      <c r="AR361" s="11"/>
      <c r="AS361" s="52"/>
      <c r="AT361" s="52"/>
      <c r="AU361" s="52"/>
      <c r="AV361" s="7"/>
      <c r="AW361" s="30"/>
      <c r="AX361" s="4"/>
      <c r="AY361" s="8"/>
      <c r="AZ361" s="6"/>
      <c r="BA361" s="421"/>
      <c r="BB361" s="31"/>
      <c r="BC361" s="31"/>
      <c r="BD361" s="31"/>
      <c r="BE361" s="8"/>
      <c r="BF361" s="8" t="str">
        <f t="shared" si="141"/>
        <v/>
      </c>
      <c r="BG361" s="134"/>
      <c r="BH361" s="6"/>
      <c r="BI361" s="4"/>
      <c r="BJ361" s="10"/>
      <c r="BK361" s="10"/>
      <c r="BL361" s="10"/>
      <c r="BM361" s="4"/>
      <c r="BN361" s="4" t="str">
        <f t="shared" si="142"/>
        <v/>
      </c>
      <c r="BO361" s="4"/>
      <c r="BP361" s="8" t="s">
        <v>555</v>
      </c>
      <c r="BQ361" s="8" t="s">
        <v>3145</v>
      </c>
      <c r="BR361" s="31">
        <v>44567</v>
      </c>
      <c r="BS361" s="31"/>
      <c r="BT361" s="25" t="str">
        <f t="shared" si="143"/>
        <v>Guia nº 25.3, de 06/01/2022</v>
      </c>
      <c r="BU361" s="196" t="s">
        <v>3144</v>
      </c>
    </row>
    <row r="362" spans="1:73" ht="72" x14ac:dyDescent="0.3">
      <c r="A362" s="15" t="s">
        <v>1152</v>
      </c>
      <c r="B362" s="15" t="s">
        <v>3146</v>
      </c>
      <c r="C362" s="651" t="s">
        <v>3147</v>
      </c>
      <c r="D362" s="19" t="s">
        <v>3148</v>
      </c>
      <c r="E362" s="15" t="s">
        <v>99</v>
      </c>
      <c r="F362" s="15" t="s">
        <v>99</v>
      </c>
      <c r="G362" s="15"/>
      <c r="H362" s="7" t="s">
        <v>236</v>
      </c>
      <c r="I362" s="663" t="s">
        <v>3149</v>
      </c>
      <c r="J362" s="15" t="s">
        <v>92</v>
      </c>
      <c r="K362" s="15" t="s">
        <v>174</v>
      </c>
      <c r="L362" s="683" t="s">
        <v>175</v>
      </c>
      <c r="M362" s="675" t="s">
        <v>258</v>
      </c>
      <c r="N362" s="15" t="s">
        <v>3150</v>
      </c>
      <c r="O362" s="7" t="s">
        <v>3151</v>
      </c>
      <c r="P362" s="7" t="s">
        <v>555</v>
      </c>
      <c r="Q362" s="15"/>
      <c r="R362" s="737" t="s">
        <v>555</v>
      </c>
      <c r="S362" s="749" t="s">
        <v>1206</v>
      </c>
      <c r="T362" s="20" t="s">
        <v>127</v>
      </c>
      <c r="U362" s="7">
        <v>128</v>
      </c>
      <c r="V362" s="52">
        <v>44557</v>
      </c>
      <c r="W362" s="26" t="str">
        <f t="shared" si="139"/>
        <v>Termo de Abertura de Processo (TAP) nº 128, de 27/12/2021</v>
      </c>
      <c r="X362" s="30" t="s">
        <v>3152</v>
      </c>
      <c r="Y362" s="63" t="str">
        <f t="shared" si="133"/>
        <v>Fluxo específico de guia</v>
      </c>
      <c r="Z362" s="7"/>
      <c r="AA362" s="7"/>
      <c r="AB362" s="7"/>
      <c r="AC362" s="7"/>
      <c r="AD362" s="8"/>
      <c r="AE362" s="9"/>
      <c r="AF362" s="8"/>
      <c r="AG362" s="391"/>
      <c r="AH362" s="26" t="str">
        <f t="shared" si="140"/>
        <v/>
      </c>
      <c r="AI362" s="30"/>
      <c r="AJ362" s="30"/>
      <c r="AK362" s="30"/>
      <c r="AL362" s="11" t="s">
        <v>655</v>
      </c>
      <c r="AM362" s="52">
        <v>44567</v>
      </c>
      <c r="AN362" s="52">
        <v>44567</v>
      </c>
      <c r="AO362" s="52">
        <v>44567</v>
      </c>
      <c r="AP362" s="7"/>
      <c r="AQ362" s="30" t="s">
        <v>3153</v>
      </c>
      <c r="AR362" s="11"/>
      <c r="AS362" s="52"/>
      <c r="AT362" s="52"/>
      <c r="AU362" s="52"/>
      <c r="AV362" s="7"/>
      <c r="AW362" s="30"/>
      <c r="AX362" s="4"/>
      <c r="AY362" s="8"/>
      <c r="AZ362" s="6"/>
      <c r="BA362" s="421"/>
      <c r="BB362" s="31"/>
      <c r="BC362" s="31"/>
      <c r="BD362" s="31"/>
      <c r="BE362" s="8"/>
      <c r="BF362" s="8" t="str">
        <f t="shared" si="141"/>
        <v/>
      </c>
      <c r="BG362" s="134"/>
      <c r="BH362" s="6"/>
      <c r="BI362" s="4"/>
      <c r="BJ362" s="10"/>
      <c r="BK362" s="10"/>
      <c r="BL362" s="10"/>
      <c r="BM362" s="4"/>
      <c r="BN362" s="4" t="str">
        <f t="shared" si="142"/>
        <v/>
      </c>
      <c r="BO362" s="4"/>
      <c r="BP362" s="8" t="s">
        <v>555</v>
      </c>
      <c r="BQ362" s="8" t="s">
        <v>3154</v>
      </c>
      <c r="BR362" s="31">
        <v>44567</v>
      </c>
      <c r="BS362" s="31"/>
      <c r="BT362" s="25" t="str">
        <f t="shared" si="143"/>
        <v>Guia nº 32.3, de 06/01/2022</v>
      </c>
      <c r="BU362" s="196" t="s">
        <v>3153</v>
      </c>
    </row>
    <row r="363" spans="1:73" ht="72" x14ac:dyDescent="0.3">
      <c r="A363" s="15" t="s">
        <v>700</v>
      </c>
      <c r="B363" s="15" t="s">
        <v>3155</v>
      </c>
      <c r="C363" s="651" t="s">
        <v>3156</v>
      </c>
      <c r="D363" s="19" t="s">
        <v>3157</v>
      </c>
      <c r="E363" s="15" t="s">
        <v>99</v>
      </c>
      <c r="F363" s="15" t="s">
        <v>99</v>
      </c>
      <c r="G363" s="15"/>
      <c r="H363" s="7" t="s">
        <v>236</v>
      </c>
      <c r="I363" s="663" t="s">
        <v>3158</v>
      </c>
      <c r="J363" s="15" t="s">
        <v>154</v>
      </c>
      <c r="K363" s="15" t="s">
        <v>155</v>
      </c>
      <c r="L363" s="683" t="s">
        <v>156</v>
      </c>
      <c r="M363" s="675" t="s">
        <v>95</v>
      </c>
      <c r="N363" s="15" t="s">
        <v>3159</v>
      </c>
      <c r="O363" s="7" t="s">
        <v>3112</v>
      </c>
      <c r="P363" s="7" t="s">
        <v>2738</v>
      </c>
      <c r="Q363" s="15"/>
      <c r="R363" s="737" t="s">
        <v>100</v>
      </c>
      <c r="S363" s="749" t="s">
        <v>126</v>
      </c>
      <c r="T363" s="20" t="s">
        <v>127</v>
      </c>
      <c r="U363" s="7">
        <v>133</v>
      </c>
      <c r="V363" s="52">
        <v>44559</v>
      </c>
      <c r="W363" s="26" t="str">
        <f t="shared" ref="W363" si="144">IF(U363="","",_xlfn.CONCAT(T363," nº ",U363,", ","de ",TEXT(V363,"dd/mm/aaaa")))</f>
        <v>Termo de Abertura de Processo (TAP) nº 133, de 29/12/2021</v>
      </c>
      <c r="X363" s="30" t="s">
        <v>3160</v>
      </c>
      <c r="Y363" s="63" t="str">
        <f t="shared" si="133"/>
        <v xml:space="preserve">Dispensa da AIR; Realização da CP; ARR não obrigatória </v>
      </c>
      <c r="Z363" s="63" t="s">
        <v>192</v>
      </c>
      <c r="AA363" s="7" t="s">
        <v>306</v>
      </c>
      <c r="AB363" s="7" t="s">
        <v>525</v>
      </c>
      <c r="AC363" s="7"/>
      <c r="AD363" s="8" t="s">
        <v>775</v>
      </c>
      <c r="AE363" s="9"/>
      <c r="AF363" s="8"/>
      <c r="AG363" s="391"/>
      <c r="AH363" s="26" t="str">
        <f t="shared" ref="AH363" si="145">IF(AG363="","",_xlfn.CONCAT(AF363," ","de ",TEXT(AG363,"dd/mm/aaaa")))</f>
        <v/>
      </c>
      <c r="AI363" s="30"/>
      <c r="AJ363" s="63" t="s">
        <v>108</v>
      </c>
      <c r="AK363" s="30"/>
      <c r="AL363" s="11"/>
      <c r="AM363" s="52"/>
      <c r="AN363" s="52"/>
      <c r="AO363" s="52"/>
      <c r="AP363" s="7"/>
      <c r="AQ363" s="30"/>
      <c r="AR363" s="11"/>
      <c r="AS363" s="52"/>
      <c r="AT363" s="52"/>
      <c r="AU363" s="52"/>
      <c r="AV363" s="7"/>
      <c r="AW363" s="30"/>
      <c r="AX363" s="98" t="s">
        <v>109</v>
      </c>
      <c r="AY363" s="8"/>
      <c r="AZ363" s="6" t="s">
        <v>110</v>
      </c>
      <c r="BA363" s="421">
        <v>1060</v>
      </c>
      <c r="BB363" s="31">
        <v>44550</v>
      </c>
      <c r="BC363" s="31">
        <v>44566</v>
      </c>
      <c r="BD363" s="31">
        <v>44613</v>
      </c>
      <c r="BE363" s="8">
        <v>45</v>
      </c>
      <c r="BF363" s="8" t="str">
        <f t="shared" ref="BF363" si="146">IF(BA363="","",_xlfn.CONCAT("Consulta Pública"," nº ",BA363,", de ",TEXT(BB363,"dd/mm/aaaa")))</f>
        <v>Consulta Pública nº 1060, de 20/12/2021</v>
      </c>
      <c r="BG363" s="134" t="s">
        <v>3161</v>
      </c>
      <c r="BH363" s="6"/>
      <c r="BI363" s="4"/>
      <c r="BJ363" s="10"/>
      <c r="BK363" s="10"/>
      <c r="BL363" s="10"/>
      <c r="BM363" s="4"/>
      <c r="BN363" s="4" t="str">
        <f t="shared" ref="BN363" si="147">IF(BI363="","",_xlfn.CONCAT("Consulta Pública"," nº ",BI363,", de ",TEXT(BJ363,"dd/mm/aaaa")))</f>
        <v/>
      </c>
      <c r="BO363" s="4"/>
      <c r="BP363" s="8" t="s">
        <v>139</v>
      </c>
      <c r="BQ363" s="8">
        <v>740</v>
      </c>
      <c r="BR363" s="31">
        <v>44782</v>
      </c>
      <c r="BS363" s="31">
        <v>44790</v>
      </c>
      <c r="BT363" s="25" t="str">
        <f t="shared" ref="BT363" si="148">IF(BQ363="","",_xlfn.CONCAT(BP363," nº ",BQ363,", de ",TEXT(BR363,"dd/mm/aaaa")))</f>
        <v>RDC nº 740, de 09/08/2022</v>
      </c>
      <c r="BU363" s="196" t="s">
        <v>3162</v>
      </c>
    </row>
    <row r="364" spans="1:73" ht="57.6" x14ac:dyDescent="0.3">
      <c r="A364" s="15" t="s">
        <v>1093</v>
      </c>
      <c r="B364" s="15" t="s">
        <v>3163</v>
      </c>
      <c r="C364" s="651" t="s">
        <v>3164</v>
      </c>
      <c r="D364" s="19" t="s">
        <v>3165</v>
      </c>
      <c r="E364" s="15" t="s">
        <v>99</v>
      </c>
      <c r="F364" s="15" t="s">
        <v>99</v>
      </c>
      <c r="G364" s="15" t="s">
        <v>2735</v>
      </c>
      <c r="H364" s="7" t="s">
        <v>236</v>
      </c>
      <c r="I364" s="663" t="s">
        <v>3166</v>
      </c>
      <c r="J364" s="15" t="s">
        <v>92</v>
      </c>
      <c r="K364" s="15" t="s">
        <v>174</v>
      </c>
      <c r="L364" s="683" t="s">
        <v>1101</v>
      </c>
      <c r="M364" s="675" t="s">
        <v>238</v>
      </c>
      <c r="N364" s="15" t="s">
        <v>3167</v>
      </c>
      <c r="O364" s="7" t="s">
        <v>3168</v>
      </c>
      <c r="P364" s="7" t="s">
        <v>2738</v>
      </c>
      <c r="Q364" s="15" t="s">
        <v>2735</v>
      </c>
      <c r="R364" s="737" t="s">
        <v>100</v>
      </c>
      <c r="S364" s="749" t="s">
        <v>126</v>
      </c>
      <c r="T364" s="20" t="s">
        <v>127</v>
      </c>
      <c r="U364" s="7">
        <v>131</v>
      </c>
      <c r="V364" s="52">
        <v>44559</v>
      </c>
      <c r="W364" s="26" t="str">
        <f t="shared" ref="W364" si="149">IF(U364="","",_xlfn.CONCAT(T364," nº ",U364,", ","de ",TEXT(V364,"dd/mm/aaaa")))</f>
        <v>Termo de Abertura de Processo (TAP) nº 131, de 29/12/2021</v>
      </c>
      <c r="X364" s="30" t="s">
        <v>3169</v>
      </c>
      <c r="Y364" s="63" t="str">
        <f t="shared" si="133"/>
        <v xml:space="preserve">Dispensa da AIR; Dispensa da CP; ARR não obrigatória </v>
      </c>
      <c r="Z364" s="63" t="s">
        <v>192</v>
      </c>
      <c r="AA364" s="7" t="s">
        <v>306</v>
      </c>
      <c r="AB364" s="7"/>
      <c r="AC364" s="7"/>
      <c r="AD364" s="8"/>
      <c r="AE364" s="9"/>
      <c r="AF364" s="8"/>
      <c r="AG364" s="391"/>
      <c r="AH364" s="26" t="str">
        <f t="shared" ref="AH364" si="150">IF(AG364="","",_xlfn.CONCAT(AF364," ","de ",TEXT(AG364,"dd/mm/aaaa")))</f>
        <v/>
      </c>
      <c r="AI364" s="30"/>
      <c r="AJ364" s="63" t="s">
        <v>108</v>
      </c>
      <c r="AK364" s="30"/>
      <c r="AL364" s="11"/>
      <c r="AM364" s="52"/>
      <c r="AN364" s="52"/>
      <c r="AO364" s="52"/>
      <c r="AP364" s="7"/>
      <c r="AQ364" s="30"/>
      <c r="AR364" s="11"/>
      <c r="AS364" s="52"/>
      <c r="AT364" s="52"/>
      <c r="AU364" s="52"/>
      <c r="AV364" s="7"/>
      <c r="AW364" s="30"/>
      <c r="AX364" s="98" t="s">
        <v>130</v>
      </c>
      <c r="AY364" s="8" t="s">
        <v>194</v>
      </c>
      <c r="AZ364" s="6"/>
      <c r="BA364" s="421"/>
      <c r="BB364" s="31"/>
      <c r="BC364" s="31"/>
      <c r="BD364" s="31"/>
      <c r="BE364" s="8"/>
      <c r="BF364" s="8" t="str">
        <f t="shared" ref="BF364" si="151">IF(BA364="","",_xlfn.CONCAT("Consulta Pública"," nº ",BA364,", de ",TEXT(BB364,"dd/mm/aaaa")))</f>
        <v/>
      </c>
      <c r="BG364" s="134"/>
      <c r="BH364" s="6"/>
      <c r="BI364" s="4"/>
      <c r="BJ364" s="10"/>
      <c r="BK364" s="10"/>
      <c r="BL364" s="10"/>
      <c r="BM364" s="4"/>
      <c r="BN364" s="4" t="str">
        <f t="shared" ref="BN364" si="152">IF(BI364="","",_xlfn.CONCAT("Consulta Pública"," nº ",BI364,", de ",TEXT(BJ364,"dd/mm/aaaa")))</f>
        <v/>
      </c>
      <c r="BO364" s="4"/>
      <c r="BP364" s="8" t="s">
        <v>139</v>
      </c>
      <c r="BQ364" s="8">
        <v>590</v>
      </c>
      <c r="BR364" s="31">
        <v>44551</v>
      </c>
      <c r="BS364" s="31">
        <v>44559</v>
      </c>
      <c r="BT364" s="25" t="str">
        <f t="shared" ref="BT364" si="153">IF(BQ364="","",_xlfn.CONCAT(BP364," nº ",BQ364,", de ",TEXT(BR364,"dd/mm/aaaa")))</f>
        <v>RDC nº 590, de 21/12/2021</v>
      </c>
      <c r="BU364" s="196" t="s">
        <v>3170</v>
      </c>
    </row>
    <row r="365" spans="1:73" ht="144" x14ac:dyDescent="0.3">
      <c r="A365" s="15" t="s">
        <v>1937</v>
      </c>
      <c r="B365" s="15" t="s">
        <v>3171</v>
      </c>
      <c r="C365" s="651" t="s">
        <v>3172</v>
      </c>
      <c r="D365" s="19" t="s">
        <v>3173</v>
      </c>
      <c r="E365" s="15" t="s">
        <v>99</v>
      </c>
      <c r="F365" s="15" t="s">
        <v>99</v>
      </c>
      <c r="G365" s="15" t="s">
        <v>3174</v>
      </c>
      <c r="H365" s="7" t="s">
        <v>236</v>
      </c>
      <c r="I365" s="663" t="s">
        <v>3175</v>
      </c>
      <c r="J365" s="15" t="s">
        <v>163</v>
      </c>
      <c r="K365" s="15" t="s">
        <v>166</v>
      </c>
      <c r="L365" s="683" t="s">
        <v>2088</v>
      </c>
      <c r="M365" s="675" t="s">
        <v>588</v>
      </c>
      <c r="N365" s="15" t="s">
        <v>3176</v>
      </c>
      <c r="O365" s="7" t="s">
        <v>3177</v>
      </c>
      <c r="P365" s="7" t="s">
        <v>2738</v>
      </c>
      <c r="Q365" s="15" t="s">
        <v>3174</v>
      </c>
      <c r="R365" s="737" t="s">
        <v>100</v>
      </c>
      <c r="S365" s="749" t="s">
        <v>126</v>
      </c>
      <c r="T365" s="20" t="s">
        <v>127</v>
      </c>
      <c r="U365" s="7">
        <v>130</v>
      </c>
      <c r="V365" s="52">
        <v>44559</v>
      </c>
      <c r="W365" s="26" t="str">
        <f t="shared" ref="W365" si="154">IF(U365="","",_xlfn.CONCAT(T365," nº ",U365,", ","de ",TEXT(V365,"dd/mm/aaaa")))</f>
        <v>Termo de Abertura de Processo (TAP) nº 130, de 29/12/2021</v>
      </c>
      <c r="X365" s="30" t="s">
        <v>3178</v>
      </c>
      <c r="Y365" s="63" t="str">
        <f t="shared" si="133"/>
        <v xml:space="preserve">Dispensa da AIR; Dispensa da CP; ARR não obrigatória </v>
      </c>
      <c r="Z365" s="63" t="s">
        <v>192</v>
      </c>
      <c r="AA365" s="7" t="s">
        <v>525</v>
      </c>
      <c r="AB365" s="7"/>
      <c r="AC365" s="7"/>
      <c r="AD365" s="8" t="s">
        <v>2032</v>
      </c>
      <c r="AE365" s="9"/>
      <c r="AF365" s="8"/>
      <c r="AG365" s="391"/>
      <c r="AH365" s="26" t="str">
        <f t="shared" ref="AH365" si="155">IF(AG365="","",_xlfn.CONCAT(AF365," ","de ",TEXT(AG365,"dd/mm/aaaa")))</f>
        <v/>
      </c>
      <c r="AI365" s="30"/>
      <c r="AJ365" s="63" t="s">
        <v>108</v>
      </c>
      <c r="AK365" s="30"/>
      <c r="AL365" s="11"/>
      <c r="AM365" s="52"/>
      <c r="AN365" s="52"/>
      <c r="AO365" s="52"/>
      <c r="AP365" s="7"/>
      <c r="AQ365" s="30"/>
      <c r="AR365" s="11"/>
      <c r="AS365" s="52"/>
      <c r="AT365" s="52"/>
      <c r="AU365" s="52"/>
      <c r="AV365" s="7"/>
      <c r="AW365" s="30"/>
      <c r="AX365" s="98" t="s">
        <v>130</v>
      </c>
      <c r="AY365" s="8" t="s">
        <v>194</v>
      </c>
      <c r="AZ365" s="6"/>
      <c r="BA365" s="421"/>
      <c r="BB365" s="31"/>
      <c r="BC365" s="31"/>
      <c r="BD365" s="31"/>
      <c r="BE365" s="8"/>
      <c r="BF365" s="8" t="str">
        <f t="shared" ref="BF365" si="156">IF(BA365="","",_xlfn.CONCAT("Consulta Pública"," nº ",BA365,", de ",TEXT(BB365,"dd/mm/aaaa")))</f>
        <v/>
      </c>
      <c r="BG365" s="134"/>
      <c r="BH365" s="6"/>
      <c r="BI365" s="4"/>
      <c r="BJ365" s="10"/>
      <c r="BK365" s="10"/>
      <c r="BL365" s="10"/>
      <c r="BM365" s="4"/>
      <c r="BN365" s="4" t="str">
        <f t="shared" ref="BN365" si="157">IF(BI365="","",_xlfn.CONCAT("Consulta Pública"," nº ",BI365,", de ",TEXT(BJ365,"dd/mm/aaaa")))</f>
        <v/>
      </c>
      <c r="BO365" s="4"/>
      <c r="BP365" s="8" t="s">
        <v>250</v>
      </c>
      <c r="BQ365" s="8">
        <v>116</v>
      </c>
      <c r="BR365" s="31">
        <v>44551</v>
      </c>
      <c r="BS365" s="31">
        <v>44559</v>
      </c>
      <c r="BT365" s="25" t="str">
        <f t="shared" ref="BT365:BT367" si="158">IF(BQ365="","",_xlfn.CONCAT(BP365," nº ",BQ365,", de ",TEXT(BR365,"dd/mm/aaaa")))</f>
        <v>IN nº 116, de 21/12/2021</v>
      </c>
      <c r="BU365" s="405" t="s">
        <v>3179</v>
      </c>
    </row>
    <row r="366" spans="1:73" ht="100.8" x14ac:dyDescent="0.3">
      <c r="A366" s="15" t="s">
        <v>1163</v>
      </c>
      <c r="B366" s="15" t="s">
        <v>3180</v>
      </c>
      <c r="C366" s="651" t="s">
        <v>3181</v>
      </c>
      <c r="D366" s="19" t="s">
        <v>3182</v>
      </c>
      <c r="E366" s="15" t="s">
        <v>99</v>
      </c>
      <c r="F366" s="15" t="s">
        <v>99</v>
      </c>
      <c r="G366" s="15" t="s">
        <v>1197</v>
      </c>
      <c r="H366" s="7" t="s">
        <v>236</v>
      </c>
      <c r="I366" s="663" t="s">
        <v>1198</v>
      </c>
      <c r="J366" s="15" t="s">
        <v>92</v>
      </c>
      <c r="K366" s="15" t="s">
        <v>93</v>
      </c>
      <c r="L366" s="683" t="s">
        <v>208</v>
      </c>
      <c r="M366" s="675" t="s">
        <v>258</v>
      </c>
      <c r="N366" s="15" t="s">
        <v>3183</v>
      </c>
      <c r="O366" s="7" t="s">
        <v>3184</v>
      </c>
      <c r="P366" s="7" t="s">
        <v>124</v>
      </c>
      <c r="Q366" s="15" t="s">
        <v>1197</v>
      </c>
      <c r="R366" s="737" t="s">
        <v>100</v>
      </c>
      <c r="S366" s="749" t="s">
        <v>126</v>
      </c>
      <c r="T366" s="20" t="s">
        <v>127</v>
      </c>
      <c r="U366" s="7">
        <v>134</v>
      </c>
      <c r="V366" s="52">
        <v>44559</v>
      </c>
      <c r="W366" s="26" t="str">
        <f t="shared" ref="W366" si="159">IF(U366="","",_xlfn.CONCAT(T366," nº ",U366,", ","de ",TEXT(V366,"dd/mm/aaaa")))</f>
        <v>Termo de Abertura de Processo (TAP) nº 134, de 29/12/2021</v>
      </c>
      <c r="X366" s="30" t="s">
        <v>3185</v>
      </c>
      <c r="Y366" s="63" t="str">
        <f t="shared" si="133"/>
        <v xml:space="preserve">Dispensa da AIR; Dispensa da CP; Dispensa da ARR </v>
      </c>
      <c r="Z366" s="63" t="s">
        <v>192</v>
      </c>
      <c r="AA366" s="7" t="s">
        <v>131</v>
      </c>
      <c r="AB366" s="7"/>
      <c r="AC366" s="7"/>
      <c r="AD366" s="8"/>
      <c r="AE366" s="9"/>
      <c r="AF366" s="8"/>
      <c r="AG366" s="391"/>
      <c r="AH366" s="26" t="str">
        <f t="shared" ref="AH366" si="160">IF(AG366="","",_xlfn.CONCAT(AF366," ","de ",TEXT(AG366,"dd/mm/aaaa")))</f>
        <v/>
      </c>
      <c r="AI366" s="30"/>
      <c r="AJ366" s="7" t="s">
        <v>1315</v>
      </c>
      <c r="AK366" s="7" t="s">
        <v>1627</v>
      </c>
      <c r="AL366" s="11"/>
      <c r="AM366" s="52"/>
      <c r="AN366" s="52"/>
      <c r="AO366" s="52"/>
      <c r="AP366" s="7"/>
      <c r="AQ366" s="30"/>
      <c r="AR366" s="11"/>
      <c r="AS366" s="52"/>
      <c r="AT366" s="52"/>
      <c r="AU366" s="52"/>
      <c r="AV366" s="7"/>
      <c r="AW366" s="30"/>
      <c r="AX366" s="98" t="s">
        <v>130</v>
      </c>
      <c r="AY366" s="8" t="s">
        <v>131</v>
      </c>
      <c r="AZ366" s="6"/>
      <c r="BA366" s="421"/>
      <c r="BB366" s="31"/>
      <c r="BC366" s="31"/>
      <c r="BD366" s="31"/>
      <c r="BE366" s="8"/>
      <c r="BF366" s="8" t="str">
        <f t="shared" ref="BF366" si="161">IF(BA366="","",_xlfn.CONCAT("Consulta Pública"," nº ",BA366,", de ",TEXT(BB366,"dd/mm/aaaa")))</f>
        <v/>
      </c>
      <c r="BG366" s="134"/>
      <c r="BH366" s="6"/>
      <c r="BI366" s="4"/>
      <c r="BJ366" s="10"/>
      <c r="BK366" s="10"/>
      <c r="BL366" s="10"/>
      <c r="BM366" s="4"/>
      <c r="BN366" s="4" t="str">
        <f t="shared" ref="BN366" si="162">IF(BI366="","",_xlfn.CONCAT("Consulta Pública"," nº ",BI366,", de ",TEXT(BJ366,"dd/mm/aaaa")))</f>
        <v/>
      </c>
      <c r="BO366" s="4"/>
      <c r="BP366" s="8" t="s">
        <v>139</v>
      </c>
      <c r="BQ366" s="8">
        <v>593</v>
      </c>
      <c r="BR366" s="31">
        <v>44553</v>
      </c>
      <c r="BS366" s="31">
        <v>44559</v>
      </c>
      <c r="BT366" s="25" t="str">
        <f t="shared" si="158"/>
        <v>RDC nº 593, de 23/12/2021</v>
      </c>
      <c r="BU366" s="405" t="s">
        <v>3186</v>
      </c>
    </row>
    <row r="367" spans="1:73" ht="115.2" x14ac:dyDescent="0.3">
      <c r="A367" s="15" t="s">
        <v>539</v>
      </c>
      <c r="B367" s="15" t="s">
        <v>3187</v>
      </c>
      <c r="C367" s="651" t="s">
        <v>3188</v>
      </c>
      <c r="D367" s="19" t="s">
        <v>3189</v>
      </c>
      <c r="E367" s="15" t="s">
        <v>99</v>
      </c>
      <c r="F367" s="15" t="s">
        <v>99</v>
      </c>
      <c r="G367" s="15" t="s">
        <v>3054</v>
      </c>
      <c r="H367" s="7" t="s">
        <v>236</v>
      </c>
      <c r="I367" s="663" t="s">
        <v>3190</v>
      </c>
      <c r="J367" s="15" t="s">
        <v>163</v>
      </c>
      <c r="K367" s="15" t="s">
        <v>164</v>
      </c>
      <c r="L367" s="683" t="s">
        <v>3089</v>
      </c>
      <c r="M367" s="675" t="s">
        <v>238</v>
      </c>
      <c r="N367" s="15" t="s">
        <v>3191</v>
      </c>
      <c r="O367" s="7" t="s">
        <v>3192</v>
      </c>
      <c r="P367" s="7" t="s">
        <v>2738</v>
      </c>
      <c r="Q367" s="122" t="s">
        <v>3092</v>
      </c>
      <c r="R367" s="737" t="s">
        <v>100</v>
      </c>
      <c r="S367" s="749" t="s">
        <v>126</v>
      </c>
      <c r="T367" s="20" t="s">
        <v>127</v>
      </c>
      <c r="U367" s="7">
        <v>119</v>
      </c>
      <c r="V367" s="52">
        <v>44538</v>
      </c>
      <c r="W367" s="26" t="str">
        <f t="shared" ref="W367:W372" si="163">IF(U367="","",_xlfn.CONCAT(T367," nº ",U367,", ","de ",TEXT(V367,"dd/mm/aaaa")))</f>
        <v>Termo de Abertura de Processo (TAP) nº 119, de 08/12/2021</v>
      </c>
      <c r="X367" s="30" t="s">
        <v>3059</v>
      </c>
      <c r="Y367" s="63" t="str">
        <f t="shared" si="133"/>
        <v xml:space="preserve">Dispensa da AIR; Realização da CP; ARR não obrigatória </v>
      </c>
      <c r="Z367" s="63" t="s">
        <v>192</v>
      </c>
      <c r="AA367" s="7" t="s">
        <v>299</v>
      </c>
      <c r="AB367" s="7"/>
      <c r="AC367" s="7"/>
      <c r="AD367" s="8"/>
      <c r="AE367" s="9"/>
      <c r="AF367" s="8"/>
      <c r="AG367" s="391"/>
      <c r="AH367" s="26" t="str">
        <f t="shared" ref="AH367:AH372" si="164">IF(AG367="","",_xlfn.CONCAT(AF367," ","de ",TEXT(AG367,"dd/mm/aaaa")))</f>
        <v/>
      </c>
      <c r="AI367" s="30"/>
      <c r="AJ367" s="63" t="s">
        <v>108</v>
      </c>
      <c r="AK367" s="30"/>
      <c r="AL367" s="11"/>
      <c r="AM367" s="52"/>
      <c r="AN367" s="52"/>
      <c r="AO367" s="52"/>
      <c r="AP367" s="7"/>
      <c r="AQ367" s="30"/>
      <c r="AR367" s="11"/>
      <c r="AS367" s="52"/>
      <c r="AT367" s="52"/>
      <c r="AU367" s="52"/>
      <c r="AV367" s="7"/>
      <c r="AW367" s="30"/>
      <c r="AX367" s="98" t="s">
        <v>109</v>
      </c>
      <c r="AY367" s="8"/>
      <c r="AZ367" s="6" t="s">
        <v>110</v>
      </c>
      <c r="BA367" s="439">
        <v>1062</v>
      </c>
      <c r="BB367" s="31">
        <v>44567</v>
      </c>
      <c r="BC367" s="31">
        <v>44573</v>
      </c>
      <c r="BD367" s="31">
        <v>44632</v>
      </c>
      <c r="BE367" s="8">
        <v>60</v>
      </c>
      <c r="BF367" s="8" t="str">
        <f t="shared" ref="BF367:BF372" si="165">IF(BA367="","",_xlfn.CONCAT("Consulta Pública"," nº ",BA367,", de ",TEXT(BB367,"dd/mm/aaaa")))</f>
        <v>Consulta Pública nº 1062, de 06/01/2022</v>
      </c>
      <c r="BG367" s="134" t="s">
        <v>3193</v>
      </c>
      <c r="BH367" s="6"/>
      <c r="BI367" s="4"/>
      <c r="BJ367" s="10"/>
      <c r="BK367" s="10"/>
      <c r="BL367" s="10"/>
      <c r="BM367" s="4"/>
      <c r="BN367" s="4" t="str">
        <f t="shared" ref="BN367:BN372" si="166">IF(BI367="","",_xlfn.CONCAT("Consulta Pública"," nº ",BI367,", de ",TEXT(BJ367,"dd/mm/aaaa")))</f>
        <v/>
      </c>
      <c r="BO367" s="4"/>
      <c r="BP367" s="8" t="s">
        <v>250</v>
      </c>
      <c r="BQ367" s="8">
        <v>147</v>
      </c>
      <c r="BR367" s="31">
        <v>44680</v>
      </c>
      <c r="BS367" s="31">
        <v>44685</v>
      </c>
      <c r="BT367" s="25" t="str">
        <f t="shared" si="158"/>
        <v>IN nº 147, de 29/04/2022</v>
      </c>
      <c r="BU367" s="196" t="s">
        <v>3194</v>
      </c>
    </row>
    <row r="368" spans="1:73" ht="115.2" x14ac:dyDescent="0.3">
      <c r="A368" s="15" t="s">
        <v>539</v>
      </c>
      <c r="B368" s="15" t="s">
        <v>3195</v>
      </c>
      <c r="C368" s="651" t="s">
        <v>3196</v>
      </c>
      <c r="D368" s="19" t="s">
        <v>3197</v>
      </c>
      <c r="E368" s="15" t="s">
        <v>99</v>
      </c>
      <c r="F368" s="15" t="s">
        <v>99</v>
      </c>
      <c r="G368" s="15" t="s">
        <v>3054</v>
      </c>
      <c r="H368" s="7" t="s">
        <v>236</v>
      </c>
      <c r="I368" s="663" t="s">
        <v>3190</v>
      </c>
      <c r="J368" s="15" t="s">
        <v>163</v>
      </c>
      <c r="K368" s="15" t="s">
        <v>164</v>
      </c>
      <c r="L368" s="683" t="s">
        <v>3089</v>
      </c>
      <c r="M368" s="675" t="s">
        <v>238</v>
      </c>
      <c r="N368" s="15" t="s">
        <v>3198</v>
      </c>
      <c r="O368" s="7" t="s">
        <v>3199</v>
      </c>
      <c r="P368" s="7" t="s">
        <v>2738</v>
      </c>
      <c r="Q368" s="122" t="s">
        <v>3092</v>
      </c>
      <c r="R368" s="737" t="s">
        <v>100</v>
      </c>
      <c r="S368" s="749" t="s">
        <v>126</v>
      </c>
      <c r="T368" s="20" t="s">
        <v>127</v>
      </c>
      <c r="U368" s="7">
        <v>119</v>
      </c>
      <c r="V368" s="52">
        <v>44538</v>
      </c>
      <c r="W368" s="26" t="str">
        <f t="shared" si="163"/>
        <v>Termo de Abertura de Processo (TAP) nº 119, de 08/12/2021</v>
      </c>
      <c r="X368" s="30" t="s">
        <v>3059</v>
      </c>
      <c r="Y368" s="63" t="str">
        <f t="shared" si="133"/>
        <v xml:space="preserve">Dispensa da AIR; Realização da CP; ARR não obrigatória </v>
      </c>
      <c r="Z368" s="63" t="s">
        <v>192</v>
      </c>
      <c r="AA368" s="7" t="s">
        <v>299</v>
      </c>
      <c r="AB368" s="7"/>
      <c r="AC368" s="7"/>
      <c r="AD368" s="8"/>
      <c r="AE368" s="9"/>
      <c r="AF368" s="8"/>
      <c r="AG368" s="391"/>
      <c r="AH368" s="26" t="str">
        <f t="shared" si="164"/>
        <v/>
      </c>
      <c r="AI368" s="30"/>
      <c r="AJ368" s="63" t="s">
        <v>108</v>
      </c>
      <c r="AK368" s="30"/>
      <c r="AL368" s="11"/>
      <c r="AM368" s="52"/>
      <c r="AN368" s="52"/>
      <c r="AO368" s="52"/>
      <c r="AP368" s="7"/>
      <c r="AQ368" s="30"/>
      <c r="AR368" s="11"/>
      <c r="AS368" s="52"/>
      <c r="AT368" s="52"/>
      <c r="AU368" s="52"/>
      <c r="AV368" s="7"/>
      <c r="AW368" s="30"/>
      <c r="AX368" s="98" t="s">
        <v>109</v>
      </c>
      <c r="AY368" s="8"/>
      <c r="AZ368" s="6" t="s">
        <v>110</v>
      </c>
      <c r="BA368" s="439">
        <v>1063</v>
      </c>
      <c r="BB368" s="31">
        <v>44567</v>
      </c>
      <c r="BC368" s="31">
        <v>44573</v>
      </c>
      <c r="BD368" s="31">
        <v>44632</v>
      </c>
      <c r="BE368" s="8">
        <v>60</v>
      </c>
      <c r="BF368" s="8" t="str">
        <f t="shared" si="165"/>
        <v>Consulta Pública nº 1063, de 06/01/2022</v>
      </c>
      <c r="BG368" s="134" t="s">
        <v>3200</v>
      </c>
      <c r="BH368" s="6"/>
      <c r="BI368" s="4"/>
      <c r="BJ368" s="10"/>
      <c r="BK368" s="10"/>
      <c r="BL368" s="10"/>
      <c r="BM368" s="4"/>
      <c r="BN368" s="4" t="str">
        <f t="shared" si="166"/>
        <v/>
      </c>
      <c r="BO368" s="4"/>
      <c r="BP368" s="8" t="s">
        <v>250</v>
      </c>
      <c r="BQ368" s="8">
        <v>148</v>
      </c>
      <c r="BR368" s="31">
        <v>44680</v>
      </c>
      <c r="BS368" s="31">
        <v>44685</v>
      </c>
      <c r="BT368" s="25" t="str">
        <f t="shared" ref="BT368" si="167">IF(BQ368="","",_xlfn.CONCAT(BP368," nº ",BQ368,", de ",TEXT(BR368,"dd/mm/aaaa")))</f>
        <v>IN nº 148, de 29/04/2022</v>
      </c>
      <c r="BU368" s="196" t="s">
        <v>3201</v>
      </c>
    </row>
    <row r="369" spans="1:73" ht="115.2" x14ac:dyDescent="0.3">
      <c r="A369" s="15" t="s">
        <v>539</v>
      </c>
      <c r="B369" s="15" t="s">
        <v>3202</v>
      </c>
      <c r="C369" s="651" t="s">
        <v>3203</v>
      </c>
      <c r="D369" s="19" t="s">
        <v>3204</v>
      </c>
      <c r="E369" s="15" t="s">
        <v>99</v>
      </c>
      <c r="F369" s="15" t="s">
        <v>99</v>
      </c>
      <c r="G369" s="15" t="s">
        <v>3054</v>
      </c>
      <c r="H369" s="7" t="s">
        <v>236</v>
      </c>
      <c r="I369" s="663" t="s">
        <v>3190</v>
      </c>
      <c r="J369" s="15" t="s">
        <v>163</v>
      </c>
      <c r="K369" s="15" t="s">
        <v>164</v>
      </c>
      <c r="L369" s="683" t="s">
        <v>3089</v>
      </c>
      <c r="M369" s="675" t="s">
        <v>238</v>
      </c>
      <c r="N369" s="15" t="s">
        <v>3205</v>
      </c>
      <c r="O369" s="7" t="s">
        <v>3206</v>
      </c>
      <c r="P369" s="7" t="s">
        <v>2738</v>
      </c>
      <c r="Q369" s="122" t="s">
        <v>3092</v>
      </c>
      <c r="R369" s="737" t="s">
        <v>100</v>
      </c>
      <c r="S369" s="749" t="s">
        <v>126</v>
      </c>
      <c r="T369" s="20" t="s">
        <v>127</v>
      </c>
      <c r="U369" s="7">
        <v>119</v>
      </c>
      <c r="V369" s="52">
        <v>44538</v>
      </c>
      <c r="W369" s="26" t="str">
        <f t="shared" si="163"/>
        <v>Termo de Abertura de Processo (TAP) nº 119, de 08/12/2021</v>
      </c>
      <c r="X369" s="30" t="s">
        <v>3059</v>
      </c>
      <c r="Y369" s="63" t="str">
        <f t="shared" si="133"/>
        <v xml:space="preserve">Dispensa da AIR; Realização da CP; ARR não obrigatória </v>
      </c>
      <c r="Z369" s="63" t="s">
        <v>192</v>
      </c>
      <c r="AA369" s="7" t="s">
        <v>299</v>
      </c>
      <c r="AB369" s="7"/>
      <c r="AC369" s="7"/>
      <c r="AD369" s="8"/>
      <c r="AE369" s="9"/>
      <c r="AF369" s="8"/>
      <c r="AG369" s="391"/>
      <c r="AH369" s="26" t="str">
        <f t="shared" si="164"/>
        <v/>
      </c>
      <c r="AI369" s="30"/>
      <c r="AJ369" s="63" t="s">
        <v>108</v>
      </c>
      <c r="AK369" s="30"/>
      <c r="AL369" s="11"/>
      <c r="AM369" s="52"/>
      <c r="AN369" s="52"/>
      <c r="AO369" s="52"/>
      <c r="AP369" s="7"/>
      <c r="AQ369" s="30"/>
      <c r="AR369" s="11"/>
      <c r="AS369" s="52"/>
      <c r="AT369" s="52"/>
      <c r="AU369" s="52"/>
      <c r="AV369" s="7"/>
      <c r="AW369" s="30"/>
      <c r="AX369" s="98" t="s">
        <v>109</v>
      </c>
      <c r="AY369" s="8"/>
      <c r="AZ369" s="6" t="s">
        <v>110</v>
      </c>
      <c r="BA369" s="439">
        <v>1064</v>
      </c>
      <c r="BB369" s="31">
        <v>44567</v>
      </c>
      <c r="BC369" s="31">
        <v>44573</v>
      </c>
      <c r="BD369" s="31">
        <v>44632</v>
      </c>
      <c r="BE369" s="8">
        <v>60</v>
      </c>
      <c r="BF369" s="8" t="str">
        <f t="shared" si="165"/>
        <v>Consulta Pública nº 1064, de 06/01/2022</v>
      </c>
      <c r="BG369" s="134" t="s">
        <v>3207</v>
      </c>
      <c r="BH369" s="6"/>
      <c r="BI369" s="4"/>
      <c r="BJ369" s="10"/>
      <c r="BK369" s="10"/>
      <c r="BL369" s="10"/>
      <c r="BM369" s="4"/>
      <c r="BN369" s="4" t="str">
        <f t="shared" si="166"/>
        <v/>
      </c>
      <c r="BO369" s="4"/>
      <c r="BP369" s="8" t="s">
        <v>250</v>
      </c>
      <c r="BQ369" s="8">
        <v>149</v>
      </c>
      <c r="BR369" s="31">
        <v>44680</v>
      </c>
      <c r="BS369" s="31">
        <v>44685</v>
      </c>
      <c r="BT369" s="25" t="str">
        <f t="shared" ref="BT369:BT372" si="168">IF(BQ369="","",_xlfn.CONCAT(BP369," nº ",BQ369,", de ",TEXT(BR369,"dd/mm/aaaa")))</f>
        <v>IN nº 149, de 29/04/2022</v>
      </c>
      <c r="BU369" s="196" t="s">
        <v>3208</v>
      </c>
    </row>
    <row r="370" spans="1:73" ht="115.2" x14ac:dyDescent="0.3">
      <c r="A370" s="15" t="s">
        <v>539</v>
      </c>
      <c r="B370" s="15" t="s">
        <v>3209</v>
      </c>
      <c r="C370" s="651" t="s">
        <v>3210</v>
      </c>
      <c r="D370" s="19" t="s">
        <v>3211</v>
      </c>
      <c r="E370" s="15" t="s">
        <v>99</v>
      </c>
      <c r="F370" s="15" t="s">
        <v>99</v>
      </c>
      <c r="G370" s="15" t="s">
        <v>3054</v>
      </c>
      <c r="H370" s="7" t="s">
        <v>236</v>
      </c>
      <c r="I370" s="663" t="s">
        <v>3190</v>
      </c>
      <c r="J370" s="15" t="s">
        <v>163</v>
      </c>
      <c r="K370" s="15" t="s">
        <v>164</v>
      </c>
      <c r="L370" s="683" t="s">
        <v>3089</v>
      </c>
      <c r="M370" s="675" t="s">
        <v>238</v>
      </c>
      <c r="N370" s="15" t="s">
        <v>3212</v>
      </c>
      <c r="O370" s="7" t="s">
        <v>3213</v>
      </c>
      <c r="P370" s="7" t="s">
        <v>2738</v>
      </c>
      <c r="Q370" s="122" t="s">
        <v>3092</v>
      </c>
      <c r="R370" s="737" t="s">
        <v>100</v>
      </c>
      <c r="S370" s="749" t="s">
        <v>126</v>
      </c>
      <c r="T370" s="20" t="s">
        <v>127</v>
      </c>
      <c r="U370" s="7">
        <v>119</v>
      </c>
      <c r="V370" s="52">
        <v>44538</v>
      </c>
      <c r="W370" s="26" t="str">
        <f t="shared" si="163"/>
        <v>Termo de Abertura de Processo (TAP) nº 119, de 08/12/2021</v>
      </c>
      <c r="X370" s="30" t="s">
        <v>3059</v>
      </c>
      <c r="Y370" s="63" t="str">
        <f t="shared" si="133"/>
        <v xml:space="preserve">Dispensa da AIR; Realização da CP; ARR não obrigatória </v>
      </c>
      <c r="Z370" s="63" t="s">
        <v>192</v>
      </c>
      <c r="AA370" s="7" t="s">
        <v>299</v>
      </c>
      <c r="AB370" s="7"/>
      <c r="AC370" s="7"/>
      <c r="AD370" s="8"/>
      <c r="AE370" s="9"/>
      <c r="AF370" s="8"/>
      <c r="AG370" s="391"/>
      <c r="AH370" s="26" t="str">
        <f t="shared" si="164"/>
        <v/>
      </c>
      <c r="AI370" s="30"/>
      <c r="AJ370" s="63" t="s">
        <v>108</v>
      </c>
      <c r="AK370" s="30"/>
      <c r="AL370" s="11"/>
      <c r="AM370" s="52"/>
      <c r="AN370" s="52"/>
      <c r="AO370" s="52"/>
      <c r="AP370" s="7"/>
      <c r="AQ370" s="30"/>
      <c r="AR370" s="11"/>
      <c r="AS370" s="52"/>
      <c r="AT370" s="52"/>
      <c r="AU370" s="52"/>
      <c r="AV370" s="7"/>
      <c r="AW370" s="30"/>
      <c r="AX370" s="98" t="s">
        <v>109</v>
      </c>
      <c r="AY370" s="8"/>
      <c r="AZ370" s="6" t="s">
        <v>110</v>
      </c>
      <c r="BA370" s="439">
        <v>1065</v>
      </c>
      <c r="BB370" s="31">
        <v>44567</v>
      </c>
      <c r="BC370" s="31">
        <v>44573</v>
      </c>
      <c r="BD370" s="31">
        <v>44632</v>
      </c>
      <c r="BE370" s="8">
        <v>60</v>
      </c>
      <c r="BF370" s="8" t="str">
        <f t="shared" si="165"/>
        <v>Consulta Pública nº 1065, de 06/01/2022</v>
      </c>
      <c r="BG370" s="134" t="s">
        <v>3214</v>
      </c>
      <c r="BH370" s="6"/>
      <c r="BI370" s="4"/>
      <c r="BJ370" s="10"/>
      <c r="BK370" s="10"/>
      <c r="BL370" s="10"/>
      <c r="BM370" s="4"/>
      <c r="BN370" s="4" t="str">
        <f t="shared" si="166"/>
        <v/>
      </c>
      <c r="BO370" s="4"/>
      <c r="BP370" s="8" t="s">
        <v>250</v>
      </c>
      <c r="BQ370" s="8">
        <v>150</v>
      </c>
      <c r="BR370" s="31">
        <v>44680</v>
      </c>
      <c r="BS370" s="31">
        <v>44685</v>
      </c>
      <c r="BT370" s="25" t="str">
        <f t="shared" ref="BT370" si="169">IF(BQ370="","",_xlfn.CONCAT(BP370," nº ",BQ370,", de ",TEXT(BR370,"dd/mm/aaaa")))</f>
        <v>IN nº 150, de 29/04/2022</v>
      </c>
      <c r="BU370" s="196" t="s">
        <v>3215</v>
      </c>
    </row>
    <row r="371" spans="1:73" ht="129.6" x14ac:dyDescent="0.3">
      <c r="A371" s="15" t="s">
        <v>539</v>
      </c>
      <c r="B371" s="15" t="s">
        <v>3216</v>
      </c>
      <c r="C371" s="651" t="s">
        <v>3217</v>
      </c>
      <c r="D371" s="19" t="s">
        <v>3218</v>
      </c>
      <c r="E371" s="15" t="s">
        <v>99</v>
      </c>
      <c r="F371" s="15" t="s">
        <v>99</v>
      </c>
      <c r="G371" s="15" t="s">
        <v>3054</v>
      </c>
      <c r="H371" s="7" t="s">
        <v>236</v>
      </c>
      <c r="I371" s="663" t="s">
        <v>3190</v>
      </c>
      <c r="J371" s="15" t="s">
        <v>163</v>
      </c>
      <c r="K371" s="15" t="s">
        <v>164</v>
      </c>
      <c r="L371" s="683" t="s">
        <v>3089</v>
      </c>
      <c r="M371" s="675" t="s">
        <v>238</v>
      </c>
      <c r="N371" s="15" t="s">
        <v>3219</v>
      </c>
      <c r="O371" s="7" t="s">
        <v>3220</v>
      </c>
      <c r="P371" s="7" t="s">
        <v>2738</v>
      </c>
      <c r="Q371" s="122" t="s">
        <v>3092</v>
      </c>
      <c r="R371" s="737" t="s">
        <v>100</v>
      </c>
      <c r="S371" s="749" t="s">
        <v>126</v>
      </c>
      <c r="T371" s="20" t="s">
        <v>127</v>
      </c>
      <c r="U371" s="7">
        <v>119</v>
      </c>
      <c r="V371" s="52">
        <v>44538</v>
      </c>
      <c r="W371" s="26" t="str">
        <f t="shared" si="163"/>
        <v>Termo de Abertura de Processo (TAP) nº 119, de 08/12/2021</v>
      </c>
      <c r="X371" s="30" t="s">
        <v>3059</v>
      </c>
      <c r="Y371" s="63" t="str">
        <f t="shared" si="133"/>
        <v xml:space="preserve">Dispensa da AIR; Realização da CP; ARR não obrigatória </v>
      </c>
      <c r="Z371" s="63" t="s">
        <v>192</v>
      </c>
      <c r="AA371" s="7" t="s">
        <v>299</v>
      </c>
      <c r="AB371" s="7"/>
      <c r="AC371" s="7"/>
      <c r="AD371" s="8"/>
      <c r="AE371" s="9"/>
      <c r="AF371" s="8"/>
      <c r="AG371" s="391"/>
      <c r="AH371" s="26" t="str">
        <f t="shared" si="164"/>
        <v/>
      </c>
      <c r="AI371" s="30"/>
      <c r="AJ371" s="63" t="s">
        <v>108</v>
      </c>
      <c r="AK371" s="30"/>
      <c r="AL371" s="11"/>
      <c r="AM371" s="52"/>
      <c r="AN371" s="52"/>
      <c r="AO371" s="52"/>
      <c r="AP371" s="7"/>
      <c r="AQ371" s="30"/>
      <c r="AR371" s="11"/>
      <c r="AS371" s="52"/>
      <c r="AT371" s="52"/>
      <c r="AU371" s="52"/>
      <c r="AV371" s="7"/>
      <c r="AW371" s="30"/>
      <c r="AX371" s="98" t="s">
        <v>109</v>
      </c>
      <c r="AY371" s="8"/>
      <c r="AZ371" s="6" t="s">
        <v>110</v>
      </c>
      <c r="BA371" s="439">
        <v>1066</v>
      </c>
      <c r="BB371" s="31">
        <v>44567</v>
      </c>
      <c r="BC371" s="31">
        <v>44573</v>
      </c>
      <c r="BD371" s="31">
        <v>44632</v>
      </c>
      <c r="BE371" s="8">
        <v>60</v>
      </c>
      <c r="BF371" s="8" t="str">
        <f t="shared" si="165"/>
        <v>Consulta Pública nº 1066, de 06/01/2022</v>
      </c>
      <c r="BG371" s="134" t="s">
        <v>3221</v>
      </c>
      <c r="BH371" s="6"/>
      <c r="BI371" s="4"/>
      <c r="BJ371" s="10"/>
      <c r="BK371" s="10"/>
      <c r="BL371" s="10"/>
      <c r="BM371" s="4"/>
      <c r="BN371" s="4" t="str">
        <f t="shared" si="166"/>
        <v/>
      </c>
      <c r="BO371" s="4"/>
      <c r="BP371" s="8" t="s">
        <v>250</v>
      </c>
      <c r="BQ371" s="8">
        <v>151</v>
      </c>
      <c r="BR371" s="31">
        <v>44680</v>
      </c>
      <c r="BS371" s="31">
        <v>44685</v>
      </c>
      <c r="BT371" s="25" t="str">
        <f t="shared" si="168"/>
        <v>IN nº 151, de 29/04/2022</v>
      </c>
      <c r="BU371" s="196" t="s">
        <v>3222</v>
      </c>
    </row>
    <row r="372" spans="1:73" ht="115.2" x14ac:dyDescent="0.3">
      <c r="A372" s="15" t="s">
        <v>539</v>
      </c>
      <c r="B372" s="15" t="s">
        <v>3223</v>
      </c>
      <c r="C372" s="651" t="s">
        <v>3224</v>
      </c>
      <c r="D372" s="19" t="s">
        <v>3225</v>
      </c>
      <c r="E372" s="15" t="s">
        <v>99</v>
      </c>
      <c r="F372" s="15" t="s">
        <v>99</v>
      </c>
      <c r="G372" s="15" t="s">
        <v>3054</v>
      </c>
      <c r="H372" s="7" t="s">
        <v>236</v>
      </c>
      <c r="I372" s="663" t="s">
        <v>3226</v>
      </c>
      <c r="J372" s="15" t="s">
        <v>163</v>
      </c>
      <c r="K372" s="15" t="s">
        <v>164</v>
      </c>
      <c r="L372" s="683" t="s">
        <v>3089</v>
      </c>
      <c r="M372" s="675" t="s">
        <v>238</v>
      </c>
      <c r="N372" s="15" t="s">
        <v>3227</v>
      </c>
      <c r="O372" s="7" t="s">
        <v>3228</v>
      </c>
      <c r="P372" s="7" t="s">
        <v>2738</v>
      </c>
      <c r="Q372" s="122" t="s">
        <v>3092</v>
      </c>
      <c r="R372" s="737" t="s">
        <v>100</v>
      </c>
      <c r="S372" s="749" t="s">
        <v>126</v>
      </c>
      <c r="T372" s="20" t="s">
        <v>127</v>
      </c>
      <c r="U372" s="7">
        <v>119</v>
      </c>
      <c r="V372" s="52">
        <v>44538</v>
      </c>
      <c r="W372" s="26" t="str">
        <f t="shared" si="163"/>
        <v>Termo de Abertura de Processo (TAP) nº 119, de 08/12/2021</v>
      </c>
      <c r="X372" s="30" t="s">
        <v>3059</v>
      </c>
      <c r="Y372" s="63" t="str">
        <f t="shared" si="133"/>
        <v xml:space="preserve">Dispensa da AIR; Realização da CP; ARR não obrigatória </v>
      </c>
      <c r="Z372" s="63" t="s">
        <v>192</v>
      </c>
      <c r="AA372" s="7" t="s">
        <v>299</v>
      </c>
      <c r="AB372" s="7"/>
      <c r="AC372" s="7"/>
      <c r="AD372" s="8"/>
      <c r="AE372" s="9"/>
      <c r="AF372" s="8"/>
      <c r="AG372" s="391"/>
      <c r="AH372" s="26" t="str">
        <f t="shared" si="164"/>
        <v/>
      </c>
      <c r="AI372" s="30"/>
      <c r="AJ372" s="63" t="s">
        <v>108</v>
      </c>
      <c r="AK372" s="30"/>
      <c r="AL372" s="11"/>
      <c r="AM372" s="52"/>
      <c r="AN372" s="52"/>
      <c r="AO372" s="52"/>
      <c r="AP372" s="7"/>
      <c r="AQ372" s="30"/>
      <c r="AR372" s="11"/>
      <c r="AS372" s="52"/>
      <c r="AT372" s="52"/>
      <c r="AU372" s="52"/>
      <c r="AV372" s="7"/>
      <c r="AW372" s="30"/>
      <c r="AX372" s="98" t="s">
        <v>109</v>
      </c>
      <c r="AY372" s="8"/>
      <c r="AZ372" s="6" t="s">
        <v>110</v>
      </c>
      <c r="BA372" s="439">
        <v>1067</v>
      </c>
      <c r="BB372" s="31">
        <v>44567</v>
      </c>
      <c r="BC372" s="31">
        <v>44573</v>
      </c>
      <c r="BD372" s="31">
        <v>44632</v>
      </c>
      <c r="BE372" s="8">
        <v>60</v>
      </c>
      <c r="BF372" s="8" t="str">
        <f t="shared" si="165"/>
        <v>Consulta Pública nº 1067, de 06/01/2022</v>
      </c>
      <c r="BG372" s="134" t="s">
        <v>3229</v>
      </c>
      <c r="BH372" s="6"/>
      <c r="BI372" s="4"/>
      <c r="BJ372" s="10"/>
      <c r="BK372" s="10"/>
      <c r="BL372" s="10"/>
      <c r="BM372" s="4"/>
      <c r="BN372" s="4" t="str">
        <f t="shared" si="166"/>
        <v/>
      </c>
      <c r="BO372" s="4"/>
      <c r="BP372" s="8" t="s">
        <v>250</v>
      </c>
      <c r="BQ372" s="8">
        <v>146</v>
      </c>
      <c r="BR372" s="31">
        <v>44680</v>
      </c>
      <c r="BS372" s="31">
        <v>44685</v>
      </c>
      <c r="BT372" s="25" t="str">
        <f t="shared" si="168"/>
        <v>IN nº 146, de 29/04/2022</v>
      </c>
      <c r="BU372" s="196" t="s">
        <v>3230</v>
      </c>
    </row>
    <row r="373" spans="1:73" ht="129.6" x14ac:dyDescent="0.3">
      <c r="A373" s="15" t="s">
        <v>539</v>
      </c>
      <c r="B373" s="15" t="s">
        <v>3231</v>
      </c>
      <c r="C373" s="651" t="s">
        <v>3232</v>
      </c>
      <c r="D373" s="19" t="s">
        <v>3233</v>
      </c>
      <c r="E373" s="15" t="s">
        <v>99</v>
      </c>
      <c r="F373" s="15" t="s">
        <v>99</v>
      </c>
      <c r="G373" s="15" t="s">
        <v>3054</v>
      </c>
      <c r="H373" s="7" t="s">
        <v>236</v>
      </c>
      <c r="I373" s="663" t="s">
        <v>3234</v>
      </c>
      <c r="J373" s="15" t="s">
        <v>163</v>
      </c>
      <c r="K373" s="15" t="s">
        <v>164</v>
      </c>
      <c r="L373" s="683" t="s">
        <v>165</v>
      </c>
      <c r="M373" s="675" t="s">
        <v>238</v>
      </c>
      <c r="N373" s="15" t="s">
        <v>3235</v>
      </c>
      <c r="O373" s="7" t="s">
        <v>3236</v>
      </c>
      <c r="P373" s="7" t="s">
        <v>2738</v>
      </c>
      <c r="Q373" s="122" t="s">
        <v>3092</v>
      </c>
      <c r="R373" s="737" t="s">
        <v>100</v>
      </c>
      <c r="S373" s="749" t="s">
        <v>126</v>
      </c>
      <c r="T373" s="20" t="s">
        <v>127</v>
      </c>
      <c r="U373" s="7">
        <v>119</v>
      </c>
      <c r="V373" s="52">
        <v>44538</v>
      </c>
      <c r="W373" s="26" t="str">
        <f t="shared" ref="W373:W382" si="170">IF(U373="","",_xlfn.CONCAT(T373," nº ",U373,", ","de ",TEXT(V373,"dd/mm/aaaa")))</f>
        <v>Termo de Abertura de Processo (TAP) nº 119, de 08/12/2021</v>
      </c>
      <c r="X373" s="30" t="s">
        <v>3059</v>
      </c>
      <c r="Y373" s="63" t="str">
        <f t="shared" si="133"/>
        <v xml:space="preserve">Dispensa da AIR; Realização da CP; ARR não obrigatória </v>
      </c>
      <c r="Z373" s="63" t="s">
        <v>192</v>
      </c>
      <c r="AA373" s="7" t="s">
        <v>299</v>
      </c>
      <c r="AB373" s="7"/>
      <c r="AC373" s="7"/>
      <c r="AD373" s="8"/>
      <c r="AE373" s="9"/>
      <c r="AF373" s="8"/>
      <c r="AG373" s="391"/>
      <c r="AH373" s="26" t="str">
        <f t="shared" ref="AH373:AH382" si="171">IF(AG373="","",_xlfn.CONCAT(AF373," ","de ",TEXT(AG373,"dd/mm/aaaa")))</f>
        <v/>
      </c>
      <c r="AI373" s="30"/>
      <c r="AJ373" s="63" t="s">
        <v>108</v>
      </c>
      <c r="AK373" s="30"/>
      <c r="AL373" s="11"/>
      <c r="AM373" s="52"/>
      <c r="AN373" s="52"/>
      <c r="AO373" s="52"/>
      <c r="AP373" s="7"/>
      <c r="AQ373" s="30"/>
      <c r="AR373" s="11"/>
      <c r="AS373" s="52"/>
      <c r="AT373" s="52"/>
      <c r="AU373" s="52"/>
      <c r="AV373" s="7"/>
      <c r="AW373" s="30"/>
      <c r="AX373" s="98" t="s">
        <v>109</v>
      </c>
      <c r="AY373" s="8"/>
      <c r="AZ373" s="6" t="s">
        <v>110</v>
      </c>
      <c r="BA373" s="439">
        <v>1068</v>
      </c>
      <c r="BB373" s="31">
        <v>44580</v>
      </c>
      <c r="BC373" s="31">
        <v>44587</v>
      </c>
      <c r="BD373" s="31">
        <v>44646</v>
      </c>
      <c r="BE373" s="8">
        <v>60</v>
      </c>
      <c r="BF373" s="8" t="str">
        <f t="shared" ref="BF373:BF382" si="172">IF(BA373="","",_xlfn.CONCAT("Consulta Pública"," nº ",BA373,", de ",TEXT(BB373,"dd/mm/aaaa")))</f>
        <v>Consulta Pública nº 1068, de 19/01/2022</v>
      </c>
      <c r="BG373" s="134" t="s">
        <v>3237</v>
      </c>
      <c r="BH373" s="6"/>
      <c r="BI373" s="4"/>
      <c r="BJ373" s="10"/>
      <c r="BK373" s="10"/>
      <c r="BL373" s="10"/>
      <c r="BM373" s="4"/>
      <c r="BN373" s="4" t="str">
        <f t="shared" ref="BN373:BN382" si="173">IF(BI373="","",_xlfn.CONCAT("Consulta Pública"," nº ",BI373,", de ",TEXT(BJ373,"dd/mm/aaaa")))</f>
        <v/>
      </c>
      <c r="BO373" s="4"/>
      <c r="BP373" s="8" t="s">
        <v>250</v>
      </c>
      <c r="BQ373" s="8">
        <v>156</v>
      </c>
      <c r="BR373" s="31">
        <v>44694</v>
      </c>
      <c r="BS373" s="31">
        <v>44699</v>
      </c>
      <c r="BT373" s="25" t="str">
        <f>IF(BQ373="","",_xlfn.CONCAT(BP373," nº ",BQ373,", de ",TEXT(BR373,"dd/mm/aaaa")))</f>
        <v>IN nº 156, de 13/05/2022</v>
      </c>
      <c r="BU373" s="196" t="s">
        <v>3238</v>
      </c>
    </row>
    <row r="374" spans="1:73" ht="100.8" x14ac:dyDescent="0.3">
      <c r="A374" s="15" t="s">
        <v>539</v>
      </c>
      <c r="B374" s="15" t="s">
        <v>3239</v>
      </c>
      <c r="C374" s="651" t="s">
        <v>3240</v>
      </c>
      <c r="D374" s="19" t="s">
        <v>3241</v>
      </c>
      <c r="E374" s="15" t="s">
        <v>99</v>
      </c>
      <c r="F374" s="15" t="s">
        <v>99</v>
      </c>
      <c r="G374" s="15" t="s">
        <v>3054</v>
      </c>
      <c r="H374" s="7" t="s">
        <v>236</v>
      </c>
      <c r="I374" s="663" t="s">
        <v>3242</v>
      </c>
      <c r="J374" s="15" t="s">
        <v>163</v>
      </c>
      <c r="K374" s="15" t="s">
        <v>164</v>
      </c>
      <c r="L374" s="683" t="s">
        <v>165</v>
      </c>
      <c r="M374" s="675" t="s">
        <v>238</v>
      </c>
      <c r="N374" s="15" t="s">
        <v>3243</v>
      </c>
      <c r="O374" s="7" t="s">
        <v>3244</v>
      </c>
      <c r="P374" s="7" t="s">
        <v>2738</v>
      </c>
      <c r="Q374" s="122" t="s">
        <v>3092</v>
      </c>
      <c r="R374" s="737" t="s">
        <v>100</v>
      </c>
      <c r="S374" s="749" t="s">
        <v>126</v>
      </c>
      <c r="T374" s="20" t="s">
        <v>127</v>
      </c>
      <c r="U374" s="7">
        <v>119</v>
      </c>
      <c r="V374" s="52">
        <v>44538</v>
      </c>
      <c r="W374" s="26" t="str">
        <f t="shared" si="170"/>
        <v>Termo de Abertura de Processo (TAP) nº 119, de 08/12/2021</v>
      </c>
      <c r="X374" s="30" t="s">
        <v>3059</v>
      </c>
      <c r="Y374" s="63" t="str">
        <f t="shared" si="133"/>
        <v xml:space="preserve">Dispensa da AIR; Realização da CP; ARR não obrigatória </v>
      </c>
      <c r="Z374" s="63" t="s">
        <v>192</v>
      </c>
      <c r="AA374" s="7" t="s">
        <v>299</v>
      </c>
      <c r="AB374" s="7"/>
      <c r="AC374" s="7"/>
      <c r="AD374" s="8"/>
      <c r="AE374" s="9"/>
      <c r="AF374" s="8"/>
      <c r="AG374" s="391"/>
      <c r="AH374" s="26" t="str">
        <f t="shared" si="171"/>
        <v/>
      </c>
      <c r="AI374" s="30"/>
      <c r="AJ374" s="63" t="s">
        <v>108</v>
      </c>
      <c r="AK374" s="30"/>
      <c r="AL374" s="11"/>
      <c r="AM374" s="52"/>
      <c r="AN374" s="52"/>
      <c r="AO374" s="52"/>
      <c r="AP374" s="7"/>
      <c r="AQ374" s="30"/>
      <c r="AR374" s="11"/>
      <c r="AS374" s="52"/>
      <c r="AT374" s="52"/>
      <c r="AU374" s="52"/>
      <c r="AV374" s="7"/>
      <c r="AW374" s="30"/>
      <c r="AX374" s="98" t="s">
        <v>109</v>
      </c>
      <c r="AY374" s="8"/>
      <c r="AZ374" s="6" t="s">
        <v>110</v>
      </c>
      <c r="BA374" s="439">
        <v>1069</v>
      </c>
      <c r="BB374" s="31">
        <v>44580</v>
      </c>
      <c r="BC374" s="31">
        <v>44587</v>
      </c>
      <c r="BD374" s="31">
        <v>44646</v>
      </c>
      <c r="BE374" s="8">
        <v>60</v>
      </c>
      <c r="BF374" s="8" t="str">
        <f t="shared" si="172"/>
        <v>Consulta Pública nº 1069, de 19/01/2022</v>
      </c>
      <c r="BG374" s="127" t="s">
        <v>3245</v>
      </c>
      <c r="BH374" s="6"/>
      <c r="BI374" s="4"/>
      <c r="BJ374" s="10"/>
      <c r="BK374" s="10"/>
      <c r="BL374" s="10"/>
      <c r="BM374" s="4"/>
      <c r="BN374" s="4" t="str">
        <f t="shared" si="173"/>
        <v/>
      </c>
      <c r="BO374" s="4"/>
      <c r="BP374" s="8" t="s">
        <v>250</v>
      </c>
      <c r="BQ374" s="8">
        <v>141</v>
      </c>
      <c r="BR374" s="31">
        <v>44680</v>
      </c>
      <c r="BS374" s="31">
        <v>44685</v>
      </c>
      <c r="BT374" s="25" t="str">
        <f t="shared" ref="BT374" si="174">IF(BQ374="","",_xlfn.CONCAT(BP374," nº ",BQ374,", de ",TEXT(BR374,"dd/mm/aaaa")))</f>
        <v>IN nº 141, de 29/04/2022</v>
      </c>
      <c r="BU374" s="196" t="s">
        <v>3246</v>
      </c>
    </row>
    <row r="375" spans="1:73" ht="159" thickBot="1" x14ac:dyDescent="0.35">
      <c r="A375" s="15" t="s">
        <v>1937</v>
      </c>
      <c r="B375" s="15" t="s">
        <v>3247</v>
      </c>
      <c r="C375" s="651" t="s">
        <v>3248</v>
      </c>
      <c r="D375" s="19" t="s">
        <v>3249</v>
      </c>
      <c r="E375" s="15" t="s">
        <v>99</v>
      </c>
      <c r="F375" s="15" t="s">
        <v>99</v>
      </c>
      <c r="G375" s="15"/>
      <c r="H375" s="7" t="s">
        <v>236</v>
      </c>
      <c r="I375" s="663" t="s">
        <v>3250</v>
      </c>
      <c r="J375" s="15" t="s">
        <v>163</v>
      </c>
      <c r="K375" s="15" t="s">
        <v>166</v>
      </c>
      <c r="L375" s="683" t="s">
        <v>3251</v>
      </c>
      <c r="M375" s="675" t="s">
        <v>588</v>
      </c>
      <c r="N375" s="15" t="s">
        <v>3252</v>
      </c>
      <c r="O375" s="7" t="s">
        <v>3253</v>
      </c>
      <c r="P375" s="7" t="s">
        <v>98</v>
      </c>
      <c r="Q375" s="122"/>
      <c r="R375" s="737" t="s">
        <v>100</v>
      </c>
      <c r="S375" s="749" t="s">
        <v>126</v>
      </c>
      <c r="T375" s="20" t="s">
        <v>127</v>
      </c>
      <c r="U375" s="7">
        <v>4</v>
      </c>
      <c r="V375" s="52">
        <v>44599</v>
      </c>
      <c r="W375" s="26" t="str">
        <f t="shared" si="170"/>
        <v>Termo de Abertura de Processo (TAP) nº 4, de 07/02/2022</v>
      </c>
      <c r="X375" s="30" t="s">
        <v>3254</v>
      </c>
      <c r="Y375" s="63" t="str">
        <f t="shared" si="133"/>
        <v>Dispensa da AIR; Dispensa da CP; Realização da ARR obrigatória</v>
      </c>
      <c r="Z375" s="63" t="s">
        <v>192</v>
      </c>
      <c r="AA375" s="7" t="s">
        <v>131</v>
      </c>
      <c r="AB375" s="7"/>
      <c r="AC375" s="7"/>
      <c r="AD375" s="8"/>
      <c r="AE375" s="9"/>
      <c r="AF375" s="8"/>
      <c r="AG375" s="391"/>
      <c r="AH375" s="26" t="str">
        <f t="shared" si="171"/>
        <v/>
      </c>
      <c r="AI375" s="30"/>
      <c r="AJ375" s="7" t="s">
        <v>243</v>
      </c>
      <c r="AK375" s="30"/>
      <c r="AL375" s="11"/>
      <c r="AM375" s="52"/>
      <c r="AN375" s="52"/>
      <c r="AO375" s="52"/>
      <c r="AP375" s="7"/>
      <c r="AQ375" s="30"/>
      <c r="AR375" s="11"/>
      <c r="AS375" s="52"/>
      <c r="AT375" s="52"/>
      <c r="AU375" s="52"/>
      <c r="AV375" s="7"/>
      <c r="AW375" s="30"/>
      <c r="AX375" s="98" t="s">
        <v>130</v>
      </c>
      <c r="AY375" s="8" t="s">
        <v>131</v>
      </c>
      <c r="AZ375" s="6"/>
      <c r="BA375" s="439"/>
      <c r="BB375" s="31"/>
      <c r="BC375" s="31"/>
      <c r="BD375" s="31"/>
      <c r="BE375" s="8"/>
      <c r="BF375" s="8" t="str">
        <f t="shared" si="172"/>
        <v/>
      </c>
      <c r="BG375" s="127"/>
      <c r="BH375" s="6"/>
      <c r="BI375" s="4"/>
      <c r="BJ375" s="10"/>
      <c r="BK375" s="10"/>
      <c r="BL375" s="10"/>
      <c r="BM375" s="4"/>
      <c r="BN375" s="4" t="str">
        <f t="shared" si="173"/>
        <v/>
      </c>
      <c r="BO375" s="4"/>
      <c r="BP375" s="8" t="s">
        <v>139</v>
      </c>
      <c r="BQ375" s="8">
        <v>595</v>
      </c>
      <c r="BR375" s="31">
        <v>44589</v>
      </c>
      <c r="BS375" s="31">
        <v>44589</v>
      </c>
      <c r="BT375" s="25" t="str">
        <f>IF(BQ375="","",_xlfn.CONCAT(BP375," nº ",BQ375,", de ",TEXT(BR375,"dd/mm/aaaa")))</f>
        <v>RDC nº 595, de 28/01/2022</v>
      </c>
      <c r="BU375" s="196" t="s">
        <v>3255</v>
      </c>
    </row>
    <row r="376" spans="1:73" ht="115.8" thickBot="1" x14ac:dyDescent="0.35">
      <c r="A376" s="15" t="s">
        <v>539</v>
      </c>
      <c r="B376" s="15" t="s">
        <v>3256</v>
      </c>
      <c r="C376" s="651" t="s">
        <v>3257</v>
      </c>
      <c r="D376" s="19" t="s">
        <v>3258</v>
      </c>
      <c r="E376" s="15" t="s">
        <v>99</v>
      </c>
      <c r="F376" s="15" t="s">
        <v>99</v>
      </c>
      <c r="G376" s="15" t="s">
        <v>3054</v>
      </c>
      <c r="H376" s="7" t="s">
        <v>236</v>
      </c>
      <c r="I376" s="663" t="s">
        <v>3259</v>
      </c>
      <c r="J376" s="15" t="s">
        <v>163</v>
      </c>
      <c r="K376" s="15" t="s">
        <v>164</v>
      </c>
      <c r="L376" s="683" t="s">
        <v>165</v>
      </c>
      <c r="M376" s="675" t="s">
        <v>238</v>
      </c>
      <c r="N376" s="15" t="s">
        <v>3260</v>
      </c>
      <c r="O376" s="7" t="s">
        <v>3261</v>
      </c>
      <c r="P376" s="7" t="s">
        <v>2738</v>
      </c>
      <c r="Q376" s="122" t="s">
        <v>3092</v>
      </c>
      <c r="R376" s="737" t="s">
        <v>100</v>
      </c>
      <c r="S376" s="749" t="s">
        <v>126</v>
      </c>
      <c r="T376" s="20" t="s">
        <v>127</v>
      </c>
      <c r="U376" s="7">
        <v>119</v>
      </c>
      <c r="V376" s="52">
        <v>44538</v>
      </c>
      <c r="W376" s="26" t="str">
        <f t="shared" si="170"/>
        <v>Termo de Abertura de Processo (TAP) nº 119, de 08/12/2021</v>
      </c>
      <c r="X376" s="30" t="s">
        <v>3059</v>
      </c>
      <c r="Y376" s="63" t="str">
        <f t="shared" si="133"/>
        <v xml:space="preserve">Dispensa da AIR; Realização da CP; ARR não obrigatória </v>
      </c>
      <c r="Z376" s="63" t="s">
        <v>192</v>
      </c>
      <c r="AA376" s="7" t="s">
        <v>299</v>
      </c>
      <c r="AB376" s="7"/>
      <c r="AC376" s="7"/>
      <c r="AD376" s="8"/>
      <c r="AE376" s="9"/>
      <c r="AF376" s="8"/>
      <c r="AG376" s="391"/>
      <c r="AH376" s="26" t="str">
        <f t="shared" si="171"/>
        <v/>
      </c>
      <c r="AI376" s="30"/>
      <c r="AJ376" s="63" t="s">
        <v>108</v>
      </c>
      <c r="AK376" s="30"/>
      <c r="AL376" s="11"/>
      <c r="AM376" s="52"/>
      <c r="AN376" s="52"/>
      <c r="AO376" s="52"/>
      <c r="AP376" s="7"/>
      <c r="AQ376" s="30"/>
      <c r="AR376" s="11"/>
      <c r="AS376" s="52"/>
      <c r="AT376" s="52"/>
      <c r="AU376" s="52"/>
      <c r="AV376" s="7"/>
      <c r="AW376" s="30"/>
      <c r="AX376" s="98" t="s">
        <v>109</v>
      </c>
      <c r="AY376" s="8"/>
      <c r="AZ376" s="369" t="s">
        <v>110</v>
      </c>
      <c r="BA376" s="487">
        <v>1072</v>
      </c>
      <c r="BB376" s="375">
        <v>44595</v>
      </c>
      <c r="BC376" s="375">
        <v>44601</v>
      </c>
      <c r="BD376" s="375">
        <v>44660</v>
      </c>
      <c r="BE376" s="8">
        <v>60</v>
      </c>
      <c r="BF376" s="8" t="str">
        <f t="shared" si="172"/>
        <v>Consulta Pública nº 1072, de 03/02/2022</v>
      </c>
      <c r="BG376" s="134" t="s">
        <v>3262</v>
      </c>
      <c r="BH376" s="6"/>
      <c r="BI376" s="4"/>
      <c r="BJ376" s="10"/>
      <c r="BK376" s="10"/>
      <c r="BL376" s="10"/>
      <c r="BM376" s="4"/>
      <c r="BN376" s="4" t="str">
        <f t="shared" si="173"/>
        <v/>
      </c>
      <c r="BO376" s="4"/>
      <c r="BP376" s="8" t="s">
        <v>250</v>
      </c>
      <c r="BQ376" s="8">
        <v>142</v>
      </c>
      <c r="BR376" s="31">
        <v>44680</v>
      </c>
      <c r="BS376" s="31">
        <v>44685</v>
      </c>
      <c r="BT376" s="25" t="str">
        <f t="shared" ref="BT376:BT378" si="175">IF(BQ376="","",_xlfn.CONCAT(BP376," nº ",BQ376,", de ",TEXT(BR376,"dd/mm/aaaa")))</f>
        <v>IN nº 142, de 29/04/2022</v>
      </c>
      <c r="BU376" s="196" t="s">
        <v>3263</v>
      </c>
    </row>
    <row r="377" spans="1:73" ht="144.6" thickBot="1" x14ac:dyDescent="0.35">
      <c r="A377" s="15" t="s">
        <v>539</v>
      </c>
      <c r="B377" s="15" t="s">
        <v>3264</v>
      </c>
      <c r="C377" s="651" t="s">
        <v>3265</v>
      </c>
      <c r="D377" s="19" t="s">
        <v>3266</v>
      </c>
      <c r="E377" s="15" t="s">
        <v>99</v>
      </c>
      <c r="F377" s="15" t="s">
        <v>99</v>
      </c>
      <c r="G377" s="15" t="s">
        <v>3054</v>
      </c>
      <c r="H377" s="7" t="s">
        <v>236</v>
      </c>
      <c r="I377" s="663" t="s">
        <v>3259</v>
      </c>
      <c r="J377" s="15" t="s">
        <v>163</v>
      </c>
      <c r="K377" s="15" t="s">
        <v>164</v>
      </c>
      <c r="L377" s="683" t="s">
        <v>165</v>
      </c>
      <c r="M377" s="675" t="s">
        <v>238</v>
      </c>
      <c r="N377" s="15" t="s">
        <v>3267</v>
      </c>
      <c r="O377" s="7" t="s">
        <v>3268</v>
      </c>
      <c r="P377" s="7" t="s">
        <v>2738</v>
      </c>
      <c r="Q377" s="122" t="s">
        <v>3092</v>
      </c>
      <c r="R377" s="737" t="s">
        <v>100</v>
      </c>
      <c r="S377" s="749" t="s">
        <v>126</v>
      </c>
      <c r="T377" s="20" t="s">
        <v>127</v>
      </c>
      <c r="U377" s="7">
        <v>119</v>
      </c>
      <c r="V377" s="52">
        <v>44538</v>
      </c>
      <c r="W377" s="26" t="str">
        <f t="shared" si="170"/>
        <v>Termo de Abertura de Processo (TAP) nº 119, de 08/12/2021</v>
      </c>
      <c r="X377" s="30" t="s">
        <v>3059</v>
      </c>
      <c r="Y377" s="63" t="str">
        <f t="shared" si="133"/>
        <v xml:space="preserve">Dispensa da AIR; Realização da CP; ARR não obrigatória </v>
      </c>
      <c r="Z377" s="63" t="s">
        <v>192</v>
      </c>
      <c r="AA377" s="7" t="s">
        <v>299</v>
      </c>
      <c r="AB377" s="7"/>
      <c r="AC377" s="7"/>
      <c r="AD377" s="8"/>
      <c r="AE377" s="9"/>
      <c r="AF377" s="8"/>
      <c r="AG377" s="391"/>
      <c r="AH377" s="26" t="str">
        <f t="shared" si="171"/>
        <v/>
      </c>
      <c r="AI377" s="30"/>
      <c r="AJ377" s="63" t="s">
        <v>108</v>
      </c>
      <c r="AK377" s="30"/>
      <c r="AL377" s="11"/>
      <c r="AM377" s="52"/>
      <c r="AN377" s="52"/>
      <c r="AO377" s="52"/>
      <c r="AP377" s="7"/>
      <c r="AQ377" s="30"/>
      <c r="AR377" s="11"/>
      <c r="AS377" s="52"/>
      <c r="AT377" s="52"/>
      <c r="AU377" s="52"/>
      <c r="AV377" s="7"/>
      <c r="AW377" s="30"/>
      <c r="AX377" s="98" t="s">
        <v>109</v>
      </c>
      <c r="AY377" s="8"/>
      <c r="AZ377" s="369" t="s">
        <v>110</v>
      </c>
      <c r="BA377" s="487">
        <v>1073</v>
      </c>
      <c r="BB377" s="375">
        <v>44595</v>
      </c>
      <c r="BC377" s="375">
        <v>44601</v>
      </c>
      <c r="BD377" s="375">
        <v>44660</v>
      </c>
      <c r="BE377" s="8">
        <v>60</v>
      </c>
      <c r="BF377" s="8" t="str">
        <f t="shared" si="172"/>
        <v>Consulta Pública nº 1073, de 03/02/2022</v>
      </c>
      <c r="BG377" s="134" t="s">
        <v>3269</v>
      </c>
      <c r="BH377" s="6"/>
      <c r="BI377" s="4"/>
      <c r="BJ377" s="10"/>
      <c r="BK377" s="10"/>
      <c r="BL377" s="10"/>
      <c r="BM377" s="4"/>
      <c r="BN377" s="4" t="str">
        <f t="shared" si="173"/>
        <v/>
      </c>
      <c r="BO377" s="4"/>
      <c r="BP377" s="8" t="s">
        <v>250</v>
      </c>
      <c r="BQ377" s="8">
        <v>143</v>
      </c>
      <c r="BR377" s="31">
        <v>44680</v>
      </c>
      <c r="BS377" s="31">
        <v>44685</v>
      </c>
      <c r="BT377" s="25" t="str">
        <f t="shared" si="175"/>
        <v>IN nº 143, de 29/04/2022</v>
      </c>
      <c r="BU377" s="196" t="s">
        <v>3270</v>
      </c>
    </row>
    <row r="378" spans="1:73" ht="115.8" thickBot="1" x14ac:dyDescent="0.35">
      <c r="A378" s="15" t="s">
        <v>539</v>
      </c>
      <c r="B378" s="15" t="s">
        <v>3271</v>
      </c>
      <c r="C378" s="651" t="s">
        <v>3272</v>
      </c>
      <c r="D378" s="19" t="s">
        <v>3273</v>
      </c>
      <c r="E378" s="15" t="s">
        <v>99</v>
      </c>
      <c r="F378" s="15" t="s">
        <v>99</v>
      </c>
      <c r="G378" s="15" t="s">
        <v>3054</v>
      </c>
      <c r="H378" s="7" t="s">
        <v>236</v>
      </c>
      <c r="I378" s="663" t="s">
        <v>3259</v>
      </c>
      <c r="J378" s="15" t="s">
        <v>163</v>
      </c>
      <c r="K378" s="15" t="s">
        <v>164</v>
      </c>
      <c r="L378" s="683" t="s">
        <v>165</v>
      </c>
      <c r="M378" s="675" t="s">
        <v>238</v>
      </c>
      <c r="N378" s="15" t="s">
        <v>3274</v>
      </c>
      <c r="O378" s="7" t="s">
        <v>3275</v>
      </c>
      <c r="P378" s="7" t="s">
        <v>2738</v>
      </c>
      <c r="Q378" s="122" t="s">
        <v>3092</v>
      </c>
      <c r="R378" s="737" t="s">
        <v>100</v>
      </c>
      <c r="S378" s="749" t="s">
        <v>126</v>
      </c>
      <c r="T378" s="20" t="s">
        <v>127</v>
      </c>
      <c r="U378" s="7">
        <v>119</v>
      </c>
      <c r="V378" s="52">
        <v>44538</v>
      </c>
      <c r="W378" s="26" t="str">
        <f t="shared" si="170"/>
        <v>Termo de Abertura de Processo (TAP) nº 119, de 08/12/2021</v>
      </c>
      <c r="X378" s="30" t="s">
        <v>3059</v>
      </c>
      <c r="Y378" s="63" t="str">
        <f t="shared" si="133"/>
        <v xml:space="preserve">Dispensa da AIR; Realização da CP; ARR não obrigatória </v>
      </c>
      <c r="Z378" s="63" t="s">
        <v>192</v>
      </c>
      <c r="AA378" s="7" t="s">
        <v>299</v>
      </c>
      <c r="AB378" s="7"/>
      <c r="AC378" s="7"/>
      <c r="AD378" s="8"/>
      <c r="AE378" s="9"/>
      <c r="AF378" s="8"/>
      <c r="AG378" s="391"/>
      <c r="AH378" s="26" t="str">
        <f t="shared" si="171"/>
        <v/>
      </c>
      <c r="AI378" s="30"/>
      <c r="AJ378" s="63" t="s">
        <v>108</v>
      </c>
      <c r="AK378" s="30"/>
      <c r="AL378" s="11"/>
      <c r="AM378" s="52"/>
      <c r="AN378" s="52"/>
      <c r="AO378" s="52"/>
      <c r="AP378" s="7"/>
      <c r="AQ378" s="30"/>
      <c r="AR378" s="11"/>
      <c r="AS378" s="52"/>
      <c r="AT378" s="52"/>
      <c r="AU378" s="52"/>
      <c r="AV378" s="7"/>
      <c r="AW378" s="30"/>
      <c r="AX378" s="98" t="s">
        <v>109</v>
      </c>
      <c r="AY378" s="8"/>
      <c r="AZ378" s="369" t="s">
        <v>110</v>
      </c>
      <c r="BA378" s="487">
        <v>1074</v>
      </c>
      <c r="BB378" s="375">
        <v>44595</v>
      </c>
      <c r="BC378" s="375">
        <v>44601</v>
      </c>
      <c r="BD378" s="375">
        <v>44660</v>
      </c>
      <c r="BE378" s="8">
        <v>60</v>
      </c>
      <c r="BF378" s="8" t="str">
        <f t="shared" si="172"/>
        <v>Consulta Pública nº 1074, de 03/02/2022</v>
      </c>
      <c r="BG378" s="134" t="s">
        <v>3276</v>
      </c>
      <c r="BH378" s="6"/>
      <c r="BI378" s="368"/>
      <c r="BJ378" s="362"/>
      <c r="BK378" s="362"/>
      <c r="BL378" s="362"/>
      <c r="BM378" s="4"/>
      <c r="BN378" s="4" t="str">
        <f t="shared" si="173"/>
        <v/>
      </c>
      <c r="BO378" s="4"/>
      <c r="BP378" s="8" t="s">
        <v>250</v>
      </c>
      <c r="BQ378" s="8">
        <v>144</v>
      </c>
      <c r="BR378" s="31">
        <v>44680</v>
      </c>
      <c r="BS378" s="31">
        <v>44685</v>
      </c>
      <c r="BT378" s="25" t="str">
        <f t="shared" si="175"/>
        <v>IN nº 144, de 29/04/2022</v>
      </c>
      <c r="BU378" s="196" t="s">
        <v>3277</v>
      </c>
    </row>
    <row r="379" spans="1:73" ht="158.4" x14ac:dyDescent="0.3">
      <c r="A379" s="15" t="s">
        <v>700</v>
      </c>
      <c r="B379" s="15" t="s">
        <v>3278</v>
      </c>
      <c r="C379" s="651" t="s">
        <v>3279</v>
      </c>
      <c r="D379" s="19" t="s">
        <v>3280</v>
      </c>
      <c r="E379" s="15" t="s">
        <v>99</v>
      </c>
      <c r="F379" s="15" t="s">
        <v>99</v>
      </c>
      <c r="G379" s="15" t="s">
        <v>3281</v>
      </c>
      <c r="H379" s="7" t="s">
        <v>236</v>
      </c>
      <c r="I379" s="663" t="s">
        <v>3282</v>
      </c>
      <c r="J379" s="15" t="s">
        <v>154</v>
      </c>
      <c r="K379" s="15" t="s">
        <v>155</v>
      </c>
      <c r="L379" s="683" t="s">
        <v>156</v>
      </c>
      <c r="M379" s="675" t="s">
        <v>238</v>
      </c>
      <c r="N379" s="15" t="s">
        <v>3283</v>
      </c>
      <c r="O379" s="7" t="s">
        <v>3284</v>
      </c>
      <c r="P379" s="7" t="s">
        <v>2738</v>
      </c>
      <c r="Q379" s="15" t="s">
        <v>3281</v>
      </c>
      <c r="R379" s="737" t="s">
        <v>100</v>
      </c>
      <c r="S379" s="749" t="s">
        <v>126</v>
      </c>
      <c r="T379" s="20" t="s">
        <v>127</v>
      </c>
      <c r="U379" s="7">
        <v>6</v>
      </c>
      <c r="V379" s="52">
        <v>44601</v>
      </c>
      <c r="W379" s="26" t="str">
        <f t="shared" si="170"/>
        <v>Termo de Abertura de Processo (TAP) nº 6, de 09/02/2022</v>
      </c>
      <c r="X379" s="30" t="s">
        <v>3285</v>
      </c>
      <c r="Y379" s="63" t="str">
        <f t="shared" si="133"/>
        <v xml:space="preserve">Dispensa da AIR; Dispensa da CP; ARR não obrigatória </v>
      </c>
      <c r="Z379" s="63" t="s">
        <v>192</v>
      </c>
      <c r="AA379" s="7" t="s">
        <v>306</v>
      </c>
      <c r="AB379" s="7"/>
      <c r="AC379" s="7"/>
      <c r="AD379" s="8"/>
      <c r="AE379" s="9"/>
      <c r="AF379" s="8"/>
      <c r="AG379" s="391"/>
      <c r="AH379" s="26" t="str">
        <f t="shared" si="171"/>
        <v/>
      </c>
      <c r="AI379" s="30"/>
      <c r="AJ379" s="63" t="s">
        <v>108</v>
      </c>
      <c r="AK379" s="30"/>
      <c r="AL379" s="11"/>
      <c r="AM379" s="52"/>
      <c r="AN379" s="52"/>
      <c r="AO379" s="52"/>
      <c r="AP379" s="7"/>
      <c r="AQ379" s="30"/>
      <c r="AR379" s="11"/>
      <c r="AS379" s="52"/>
      <c r="AT379" s="52"/>
      <c r="AU379" s="52"/>
      <c r="AV379" s="7"/>
      <c r="AW379" s="30"/>
      <c r="AX379" s="98" t="s">
        <v>130</v>
      </c>
      <c r="AY379" s="8" t="s">
        <v>194</v>
      </c>
      <c r="AZ379" s="6"/>
      <c r="BA379" s="439"/>
      <c r="BB379" s="31"/>
      <c r="BC379" s="31"/>
      <c r="BD379" s="31"/>
      <c r="BE379" s="8"/>
      <c r="BF379" s="8" t="str">
        <f t="shared" si="172"/>
        <v/>
      </c>
      <c r="BG379" s="134"/>
      <c r="BH379" s="173"/>
      <c r="BI379" s="4"/>
      <c r="BJ379" s="10"/>
      <c r="BK379" s="10"/>
      <c r="BL379" s="10"/>
      <c r="BM379" s="4"/>
      <c r="BN379" s="4" t="str">
        <f t="shared" si="173"/>
        <v/>
      </c>
      <c r="BO379" s="4"/>
      <c r="BP379" s="8" t="s">
        <v>250</v>
      </c>
      <c r="BQ379" s="8">
        <v>117</v>
      </c>
      <c r="BR379" s="31">
        <v>44594</v>
      </c>
      <c r="BS379" s="31">
        <v>44601</v>
      </c>
      <c r="BT379" s="25" t="str">
        <f t="shared" ref="BT379:BT382" si="176">IF(BQ379="","",_xlfn.CONCAT(BP379," nº ",BQ379,", de ",TEXT(BR379,"dd/mm/aaaa")))</f>
        <v>IN nº 117, de 02/02/2022</v>
      </c>
      <c r="BU379" s="196" t="s">
        <v>3286</v>
      </c>
    </row>
    <row r="380" spans="1:73" ht="57.6" x14ac:dyDescent="0.3">
      <c r="A380" s="15" t="s">
        <v>1093</v>
      </c>
      <c r="B380" s="15" t="s">
        <v>3287</v>
      </c>
      <c r="C380" s="651" t="s">
        <v>3288</v>
      </c>
      <c r="D380" s="19" t="s">
        <v>3289</v>
      </c>
      <c r="E380" s="15" t="s">
        <v>99</v>
      </c>
      <c r="F380" s="15" t="s">
        <v>99</v>
      </c>
      <c r="G380" s="15" t="s">
        <v>3290</v>
      </c>
      <c r="H380" s="7" t="s">
        <v>236</v>
      </c>
      <c r="I380" s="663" t="s">
        <v>3291</v>
      </c>
      <c r="J380" s="15" t="s">
        <v>92</v>
      </c>
      <c r="K380" s="15" t="s">
        <v>174</v>
      </c>
      <c r="L380" s="683" t="s">
        <v>1101</v>
      </c>
      <c r="M380" s="675" t="s">
        <v>1035</v>
      </c>
      <c r="N380" s="15" t="s">
        <v>3292</v>
      </c>
      <c r="O380" s="7" t="s">
        <v>3293</v>
      </c>
      <c r="P380" s="7" t="s">
        <v>2738</v>
      </c>
      <c r="Q380" s="15" t="s">
        <v>3290</v>
      </c>
      <c r="R380" s="737" t="s">
        <v>100</v>
      </c>
      <c r="S380" s="749" t="s">
        <v>126</v>
      </c>
      <c r="T380" s="20" t="s">
        <v>127</v>
      </c>
      <c r="U380" s="7">
        <v>7</v>
      </c>
      <c r="V380" s="52">
        <v>44601</v>
      </c>
      <c r="W380" s="26" t="str">
        <f t="shared" si="170"/>
        <v>Termo de Abertura de Processo (TAP) nº 7, de 09/02/2022</v>
      </c>
      <c r="X380" s="30" t="s">
        <v>3294</v>
      </c>
      <c r="Y380" s="63" t="str">
        <f t="shared" si="133"/>
        <v xml:space="preserve">Dispensa da AIR; Dispensa da CP; ARR não obrigatória </v>
      </c>
      <c r="Z380" s="63" t="s">
        <v>192</v>
      </c>
      <c r="AA380" s="7" t="s">
        <v>306</v>
      </c>
      <c r="AB380" s="7"/>
      <c r="AC380" s="7"/>
      <c r="AD380" s="8"/>
      <c r="AE380" s="9"/>
      <c r="AF380" s="8"/>
      <c r="AG380" s="391"/>
      <c r="AH380" s="26" t="str">
        <f t="shared" si="171"/>
        <v/>
      </c>
      <c r="AI380" s="30"/>
      <c r="AJ380" s="63" t="s">
        <v>108</v>
      </c>
      <c r="AK380" s="30"/>
      <c r="AL380" s="11"/>
      <c r="AM380" s="52"/>
      <c r="AN380" s="52"/>
      <c r="AO380" s="52"/>
      <c r="AP380" s="7"/>
      <c r="AQ380" s="30"/>
      <c r="AR380" s="11"/>
      <c r="AS380" s="52"/>
      <c r="AT380" s="52"/>
      <c r="AU380" s="52"/>
      <c r="AV380" s="7"/>
      <c r="AW380" s="30"/>
      <c r="AX380" s="98" t="s">
        <v>130</v>
      </c>
      <c r="AY380" s="8" t="s">
        <v>194</v>
      </c>
      <c r="AZ380" s="6"/>
      <c r="BA380" s="439"/>
      <c r="BB380" s="31"/>
      <c r="BC380" s="31"/>
      <c r="BD380" s="31"/>
      <c r="BE380" s="8"/>
      <c r="BF380" s="8" t="str">
        <f t="shared" si="172"/>
        <v/>
      </c>
      <c r="BG380" s="134"/>
      <c r="BH380" s="173"/>
      <c r="BI380" s="4"/>
      <c r="BJ380" s="10"/>
      <c r="BK380" s="10"/>
      <c r="BL380" s="10"/>
      <c r="BM380" s="4"/>
      <c r="BN380" s="4" t="str">
        <f t="shared" si="173"/>
        <v/>
      </c>
      <c r="BO380" s="4"/>
      <c r="BP380" s="8" t="s">
        <v>139</v>
      </c>
      <c r="BQ380" s="8">
        <v>596</v>
      </c>
      <c r="BR380" s="31">
        <v>44594</v>
      </c>
      <c r="BS380" s="31">
        <v>44601</v>
      </c>
      <c r="BT380" s="25" t="str">
        <f t="shared" si="176"/>
        <v>RDC nº 596, de 02/02/2022</v>
      </c>
      <c r="BU380" s="196" t="s">
        <v>3295</v>
      </c>
    </row>
    <row r="381" spans="1:73" ht="129.6" x14ac:dyDescent="0.3">
      <c r="A381" s="15" t="s">
        <v>1937</v>
      </c>
      <c r="B381" s="15" t="s">
        <v>3296</v>
      </c>
      <c r="C381" s="651" t="s">
        <v>3297</v>
      </c>
      <c r="D381" s="19" t="s">
        <v>3298</v>
      </c>
      <c r="E381" s="15" t="s">
        <v>99</v>
      </c>
      <c r="F381" s="15" t="s">
        <v>99</v>
      </c>
      <c r="G381" s="15" t="s">
        <v>3299</v>
      </c>
      <c r="H381" s="7" t="s">
        <v>90</v>
      </c>
      <c r="I381" s="663" t="s">
        <v>2901</v>
      </c>
      <c r="J381" s="15" t="s">
        <v>119</v>
      </c>
      <c r="K381" s="15" t="s">
        <v>120</v>
      </c>
      <c r="L381" s="683" t="s">
        <v>2902</v>
      </c>
      <c r="M381" s="675" t="s">
        <v>95</v>
      </c>
      <c r="N381" s="15" t="s">
        <v>3300</v>
      </c>
      <c r="O381" s="7" t="s">
        <v>3301</v>
      </c>
      <c r="P381" s="7" t="s">
        <v>2738</v>
      </c>
      <c r="Q381" s="15" t="s">
        <v>3299</v>
      </c>
      <c r="R381" s="737" t="s">
        <v>100</v>
      </c>
      <c r="S381" s="749" t="s">
        <v>199</v>
      </c>
      <c r="T381" s="20" t="s">
        <v>127</v>
      </c>
      <c r="U381" s="7">
        <v>9</v>
      </c>
      <c r="V381" s="52">
        <v>44601</v>
      </c>
      <c r="W381" s="26" t="str">
        <f t="shared" si="170"/>
        <v>Termo de Abertura de Processo (TAP) nº 9, de 09/02/2022</v>
      </c>
      <c r="X381" s="307" t="s">
        <v>3302</v>
      </c>
      <c r="Y381" s="63" t="str">
        <f t="shared" si="133"/>
        <v xml:space="preserve">Dispensa da AIR; Dispensa da CP; ARR não obrigatória </v>
      </c>
      <c r="Z381" s="63" t="s">
        <v>192</v>
      </c>
      <c r="AA381" s="7" t="s">
        <v>306</v>
      </c>
      <c r="AB381" s="7"/>
      <c r="AC381" s="7"/>
      <c r="AD381" s="8"/>
      <c r="AE381" s="9"/>
      <c r="AF381" s="8"/>
      <c r="AG381" s="391"/>
      <c r="AH381" s="26" t="str">
        <f t="shared" si="171"/>
        <v/>
      </c>
      <c r="AI381" s="30"/>
      <c r="AJ381" s="63" t="s">
        <v>108</v>
      </c>
      <c r="AK381" s="30"/>
      <c r="AL381" s="11"/>
      <c r="AM381" s="52"/>
      <c r="AN381" s="52"/>
      <c r="AO381" s="52"/>
      <c r="AP381" s="7"/>
      <c r="AQ381" s="30"/>
      <c r="AR381" s="11"/>
      <c r="AS381" s="52"/>
      <c r="AT381" s="52"/>
      <c r="AU381" s="52"/>
      <c r="AV381" s="7"/>
      <c r="AW381" s="30"/>
      <c r="AX381" s="98" t="s">
        <v>130</v>
      </c>
      <c r="AY381" s="8" t="s">
        <v>194</v>
      </c>
      <c r="AZ381" s="6"/>
      <c r="BA381" s="439"/>
      <c r="BB381" s="31"/>
      <c r="BC381" s="31"/>
      <c r="BD381" s="31"/>
      <c r="BE381" s="8"/>
      <c r="BF381" s="8" t="str">
        <f t="shared" si="172"/>
        <v/>
      </c>
      <c r="BG381" s="134"/>
      <c r="BH381" s="173"/>
      <c r="BI381" s="4"/>
      <c r="BJ381" s="10"/>
      <c r="BK381" s="10"/>
      <c r="BL381" s="10"/>
      <c r="BM381" s="4"/>
      <c r="BN381" s="4" t="str">
        <f t="shared" si="173"/>
        <v/>
      </c>
      <c r="BO381" s="4"/>
      <c r="BP381" s="8"/>
      <c r="BQ381" s="8"/>
      <c r="BR381" s="31"/>
      <c r="BS381" s="31"/>
      <c r="BT381" s="25" t="str">
        <f t="shared" si="176"/>
        <v/>
      </c>
      <c r="BU381" s="196"/>
    </row>
    <row r="382" spans="1:73" ht="115.2" x14ac:dyDescent="0.3">
      <c r="A382" s="15" t="s">
        <v>1937</v>
      </c>
      <c r="B382" s="15" t="s">
        <v>3303</v>
      </c>
      <c r="C382" s="651" t="s">
        <v>3304</v>
      </c>
      <c r="D382" s="19" t="s">
        <v>3305</v>
      </c>
      <c r="E382" s="15" t="s">
        <v>99</v>
      </c>
      <c r="F382" s="15" t="s">
        <v>99</v>
      </c>
      <c r="G382" s="15" t="s">
        <v>3306</v>
      </c>
      <c r="H382" s="7" t="s">
        <v>236</v>
      </c>
      <c r="I382" s="663" t="s">
        <v>2901</v>
      </c>
      <c r="J382" s="15" t="s">
        <v>119</v>
      </c>
      <c r="K382" s="15" t="s">
        <v>120</v>
      </c>
      <c r="L382" s="683" t="s">
        <v>2902</v>
      </c>
      <c r="M382" s="675" t="s">
        <v>1035</v>
      </c>
      <c r="N382" s="15" t="s">
        <v>3307</v>
      </c>
      <c r="O382" s="7" t="s">
        <v>3308</v>
      </c>
      <c r="P382" s="7" t="s">
        <v>2738</v>
      </c>
      <c r="Q382" s="15" t="s">
        <v>3306</v>
      </c>
      <c r="R382" s="737" t="s">
        <v>100</v>
      </c>
      <c r="S382" s="749" t="s">
        <v>126</v>
      </c>
      <c r="T382" s="20" t="s">
        <v>127</v>
      </c>
      <c r="U382" s="7">
        <v>10</v>
      </c>
      <c r="V382" s="52">
        <v>44601</v>
      </c>
      <c r="W382" s="26" t="str">
        <f t="shared" si="170"/>
        <v>Termo de Abertura de Processo (TAP) nº 10, de 09/02/2022</v>
      </c>
      <c r="X382" s="307" t="s">
        <v>3309</v>
      </c>
      <c r="Y382" s="63" t="str">
        <f t="shared" si="133"/>
        <v xml:space="preserve">Dispensa da AIR; Dispensa da CP; ARR não obrigatória </v>
      </c>
      <c r="Z382" s="63" t="s">
        <v>192</v>
      </c>
      <c r="AA382" s="7" t="s">
        <v>306</v>
      </c>
      <c r="AB382" s="7"/>
      <c r="AC382" s="7"/>
      <c r="AD382" s="8"/>
      <c r="AE382" s="9"/>
      <c r="AF382" s="8"/>
      <c r="AG382" s="391"/>
      <c r="AH382" s="26" t="str">
        <f t="shared" si="171"/>
        <v/>
      </c>
      <c r="AI382" s="30"/>
      <c r="AJ382" s="63" t="s">
        <v>108</v>
      </c>
      <c r="AK382" s="30"/>
      <c r="AL382" s="11"/>
      <c r="AM382" s="52"/>
      <c r="AN382" s="52"/>
      <c r="AO382" s="52"/>
      <c r="AP382" s="7"/>
      <c r="AQ382" s="30"/>
      <c r="AR382" s="11"/>
      <c r="AS382" s="52"/>
      <c r="AT382" s="52"/>
      <c r="AU382" s="52"/>
      <c r="AV382" s="7"/>
      <c r="AW382" s="30"/>
      <c r="AX382" s="98" t="s">
        <v>130</v>
      </c>
      <c r="AY382" s="8" t="s">
        <v>194</v>
      </c>
      <c r="AZ382" s="6"/>
      <c r="BA382" s="439"/>
      <c r="BB382" s="31"/>
      <c r="BC382" s="31"/>
      <c r="BD382" s="31"/>
      <c r="BE382" s="8"/>
      <c r="BF382" s="8" t="str">
        <f t="shared" si="172"/>
        <v/>
      </c>
      <c r="BG382" s="134"/>
      <c r="BH382" s="173"/>
      <c r="BI382" s="4"/>
      <c r="BJ382" s="10"/>
      <c r="BK382" s="10"/>
      <c r="BL382" s="10"/>
      <c r="BM382" s="4"/>
      <c r="BN382" s="4" t="str">
        <f t="shared" si="173"/>
        <v/>
      </c>
      <c r="BO382" s="4"/>
      <c r="BP382" s="8" t="s">
        <v>250</v>
      </c>
      <c r="BQ382" s="8">
        <v>119</v>
      </c>
      <c r="BR382" s="31">
        <v>44615</v>
      </c>
      <c r="BS382" s="31">
        <v>44622</v>
      </c>
      <c r="BT382" s="25" t="str">
        <f t="shared" si="176"/>
        <v>IN nº 119, de 23/02/2022</v>
      </c>
      <c r="BU382" s="196" t="s">
        <v>3310</v>
      </c>
    </row>
    <row r="383" spans="1:73" ht="158.4" x14ac:dyDescent="0.3">
      <c r="A383" s="15" t="s">
        <v>1821</v>
      </c>
      <c r="B383" s="15" t="s">
        <v>3311</v>
      </c>
      <c r="C383" s="651" t="s">
        <v>3312</v>
      </c>
      <c r="D383" s="19" t="s">
        <v>3313</v>
      </c>
      <c r="E383" s="15" t="s">
        <v>99</v>
      </c>
      <c r="F383" s="15" t="s">
        <v>99</v>
      </c>
      <c r="G383" s="15" t="s">
        <v>3314</v>
      </c>
      <c r="H383" s="7" t="s">
        <v>236</v>
      </c>
      <c r="I383" s="663" t="s">
        <v>3080</v>
      </c>
      <c r="J383" s="15" t="s">
        <v>176</v>
      </c>
      <c r="K383" s="15" t="s">
        <v>181</v>
      </c>
      <c r="L383" s="683" t="s">
        <v>182</v>
      </c>
      <c r="M383" s="675" t="s">
        <v>1035</v>
      </c>
      <c r="N383" s="15" t="s">
        <v>3315</v>
      </c>
      <c r="O383" s="7" t="s">
        <v>3316</v>
      </c>
      <c r="P383" s="7" t="s">
        <v>124</v>
      </c>
      <c r="Q383" s="15" t="s">
        <v>3314</v>
      </c>
      <c r="R383" s="737" t="s">
        <v>100</v>
      </c>
      <c r="S383" s="749" t="s">
        <v>126</v>
      </c>
      <c r="T383" s="20" t="s">
        <v>127</v>
      </c>
      <c r="U383" s="7">
        <v>11</v>
      </c>
      <c r="V383" s="52">
        <v>44606</v>
      </c>
      <c r="W383" s="26" t="str">
        <f t="shared" ref="W383" si="177">IF(U383="","",_xlfn.CONCAT(T383," nº ",U383,", ","de ",TEXT(V383,"dd/mm/aaaa")))</f>
        <v>Termo de Abertura de Processo (TAP) nº 11, de 14/02/2022</v>
      </c>
      <c r="X383" s="307" t="s">
        <v>3317</v>
      </c>
      <c r="Y383" s="63" t="str">
        <f t="shared" si="133"/>
        <v xml:space="preserve">Dispensa da AIR; Dispensa da CP; Dispensa da ARR </v>
      </c>
      <c r="Z383" s="63" t="s">
        <v>192</v>
      </c>
      <c r="AA383" s="7" t="s">
        <v>131</v>
      </c>
      <c r="AB383" s="7"/>
      <c r="AC383" s="7"/>
      <c r="AD383" s="8"/>
      <c r="AE383" s="9"/>
      <c r="AF383" s="8"/>
      <c r="AG383" s="391"/>
      <c r="AH383" s="26" t="str">
        <f t="shared" ref="AH383" si="178">IF(AG383="","",_xlfn.CONCAT(AF383," ","de ",TEXT(AG383,"dd/mm/aaaa")))</f>
        <v/>
      </c>
      <c r="AI383" s="30"/>
      <c r="AJ383" s="7" t="s">
        <v>1315</v>
      </c>
      <c r="AK383" s="7" t="s">
        <v>1627</v>
      </c>
      <c r="AL383" s="11"/>
      <c r="AM383" s="52"/>
      <c r="AN383" s="52"/>
      <c r="AO383" s="52"/>
      <c r="AP383" s="7"/>
      <c r="AQ383" s="30"/>
      <c r="AR383" s="11"/>
      <c r="AS383" s="52"/>
      <c r="AT383" s="52"/>
      <c r="AU383" s="52"/>
      <c r="AV383" s="7"/>
      <c r="AW383" s="30"/>
      <c r="AX383" s="98" t="s">
        <v>130</v>
      </c>
      <c r="AY383" s="8" t="s">
        <v>131</v>
      </c>
      <c r="AZ383" s="6"/>
      <c r="BA383" s="439"/>
      <c r="BB383" s="31"/>
      <c r="BC383" s="31"/>
      <c r="BD383" s="31"/>
      <c r="BE383" s="8"/>
      <c r="BF383" s="8" t="str">
        <f t="shared" ref="BF383" si="179">IF(BA383="","",_xlfn.CONCAT("Consulta Pública"," nº ",BA383,", de ",TEXT(BB383,"dd/mm/aaaa")))</f>
        <v/>
      </c>
      <c r="BG383" s="134"/>
      <c r="BH383" s="173"/>
      <c r="BI383" s="4"/>
      <c r="BJ383" s="10"/>
      <c r="BK383" s="10"/>
      <c r="BL383" s="10"/>
      <c r="BM383" s="4"/>
      <c r="BN383" s="4" t="str">
        <f t="shared" ref="BN383" si="180">IF(BI383="","",_xlfn.CONCAT("Consulta Pública"," nº ",BI383,", de ",TEXT(BJ383,"dd/mm/aaaa")))</f>
        <v/>
      </c>
      <c r="BO383" s="4"/>
      <c r="BP383" s="8" t="s">
        <v>139</v>
      </c>
      <c r="BQ383" s="8">
        <v>605</v>
      </c>
      <c r="BR383" s="31">
        <v>44603</v>
      </c>
      <c r="BS383" s="31">
        <v>44603</v>
      </c>
      <c r="BT383" s="25" t="str">
        <f t="shared" ref="BT383" si="181">IF(BQ383="","",_xlfn.CONCAT(BP383," nº ",BQ383,", de ",TEXT(BR383,"dd/mm/aaaa")))</f>
        <v>RDC nº 605, de 11/02/2022</v>
      </c>
      <c r="BU383" s="196" t="s">
        <v>3318</v>
      </c>
    </row>
    <row r="384" spans="1:73" ht="115.2" x14ac:dyDescent="0.3">
      <c r="A384" s="15" t="s">
        <v>539</v>
      </c>
      <c r="B384" s="15" t="s">
        <v>3319</v>
      </c>
      <c r="C384" s="651" t="s">
        <v>3320</v>
      </c>
      <c r="D384" s="19" t="s">
        <v>3321</v>
      </c>
      <c r="E384" s="15" t="s">
        <v>99</v>
      </c>
      <c r="F384" s="15" t="s">
        <v>99</v>
      </c>
      <c r="G384" s="15" t="s">
        <v>3054</v>
      </c>
      <c r="H384" s="7" t="s">
        <v>236</v>
      </c>
      <c r="I384" s="663" t="s">
        <v>3322</v>
      </c>
      <c r="J384" s="15" t="s">
        <v>163</v>
      </c>
      <c r="K384" s="15" t="s">
        <v>164</v>
      </c>
      <c r="L384" s="683" t="s">
        <v>165</v>
      </c>
      <c r="M384" s="675" t="s">
        <v>238</v>
      </c>
      <c r="N384" s="15" t="s">
        <v>3323</v>
      </c>
      <c r="O384" s="7" t="s">
        <v>3324</v>
      </c>
      <c r="P384" s="7" t="s">
        <v>2738</v>
      </c>
      <c r="Q384" s="122" t="s">
        <v>3092</v>
      </c>
      <c r="R384" s="737" t="s">
        <v>100</v>
      </c>
      <c r="S384" s="749" t="s">
        <v>126</v>
      </c>
      <c r="T384" s="20" t="s">
        <v>127</v>
      </c>
      <c r="U384" s="7">
        <v>119</v>
      </c>
      <c r="V384" s="52">
        <v>44538</v>
      </c>
      <c r="W384" s="26" t="str">
        <f t="shared" ref="W384:W391" si="182">IF(U384="","",_xlfn.CONCAT(T384," nº ",U384,", ","de ",TEXT(V384,"dd/mm/aaaa")))</f>
        <v>Termo de Abertura de Processo (TAP) nº 119, de 08/12/2021</v>
      </c>
      <c r="X384" s="30" t="s">
        <v>3059</v>
      </c>
      <c r="Y384" s="63" t="str">
        <f t="shared" si="133"/>
        <v xml:space="preserve">Dispensa da AIR; Realização da CP; ARR não obrigatória </v>
      </c>
      <c r="Z384" s="63" t="s">
        <v>192</v>
      </c>
      <c r="AA384" s="7" t="s">
        <v>299</v>
      </c>
      <c r="AB384" s="7"/>
      <c r="AC384" s="7"/>
      <c r="AD384" s="8"/>
      <c r="AE384" s="9"/>
      <c r="AF384" s="8"/>
      <c r="AG384" s="391"/>
      <c r="AH384" s="26" t="str">
        <f>IF(AG384="","",_xlfn.CONCAT(AF384," ","de ",TEXT(AG384,"dd/mm/aaaa")))</f>
        <v/>
      </c>
      <c r="AI384" s="30"/>
      <c r="AJ384" s="63" t="s">
        <v>108</v>
      </c>
      <c r="AK384" s="30"/>
      <c r="AL384" s="11"/>
      <c r="AM384" s="52"/>
      <c r="AN384" s="52"/>
      <c r="AO384" s="52"/>
      <c r="AP384" s="7"/>
      <c r="AQ384" s="30"/>
      <c r="AR384" s="11"/>
      <c r="AS384" s="52"/>
      <c r="AT384" s="52"/>
      <c r="AU384" s="52"/>
      <c r="AV384" s="7"/>
      <c r="AW384" s="30"/>
      <c r="AX384" s="98" t="s">
        <v>109</v>
      </c>
      <c r="AY384" s="8"/>
      <c r="AZ384" s="6" t="s">
        <v>110</v>
      </c>
      <c r="BA384" s="439">
        <v>1075</v>
      </c>
      <c r="BB384" s="31">
        <v>44602</v>
      </c>
      <c r="BC384" s="31">
        <v>44608</v>
      </c>
      <c r="BD384" s="31">
        <v>44667</v>
      </c>
      <c r="BE384" s="8">
        <v>60</v>
      </c>
      <c r="BF384" s="8" t="str">
        <f t="shared" ref="BF384:BF389" si="183">IF(BA384="","",_xlfn.CONCAT("Consulta Pública"," nº ",BA384,", de ",TEXT(BB384,"dd/mm/aaaa")))</f>
        <v>Consulta Pública nº 1075, de 10/02/2022</v>
      </c>
      <c r="BG384" s="134" t="s">
        <v>3325</v>
      </c>
      <c r="BH384" s="173"/>
      <c r="BI384" s="4"/>
      <c r="BJ384" s="10"/>
      <c r="BK384" s="10"/>
      <c r="BL384" s="10"/>
      <c r="BM384" s="4"/>
      <c r="BN384" s="4" t="str">
        <f t="shared" ref="BN384:BN389" si="184">IF(BI384="","",_xlfn.CONCAT("Consulta Pública"," nº ",BI384,", de ",TEXT(BJ384,"dd/mm/aaaa")))</f>
        <v/>
      </c>
      <c r="BO384" s="4"/>
      <c r="BP384" s="8" t="s">
        <v>250</v>
      </c>
      <c r="BQ384" s="8">
        <v>154</v>
      </c>
      <c r="BR384" s="31">
        <v>44694</v>
      </c>
      <c r="BS384" s="31">
        <v>44699</v>
      </c>
      <c r="BT384" s="25" t="str">
        <f t="shared" ref="BT384:BT389" si="185">IF(BQ384="","",_xlfn.CONCAT(BP384," nº ",BQ384,", de ",TEXT(BR384,"dd/mm/aaaa")))</f>
        <v>IN nº 154, de 13/05/2022</v>
      </c>
      <c r="BU384" s="196"/>
    </row>
    <row r="385" spans="1:73" ht="72" x14ac:dyDescent="0.3">
      <c r="A385" s="15" t="s">
        <v>83</v>
      </c>
      <c r="B385" s="15" t="s">
        <v>3326</v>
      </c>
      <c r="C385" s="651" t="s">
        <v>3327</v>
      </c>
      <c r="D385" s="19" t="s">
        <v>3328</v>
      </c>
      <c r="E385" s="15" t="s">
        <v>99</v>
      </c>
      <c r="F385" s="15" t="s">
        <v>99</v>
      </c>
      <c r="G385" s="15" t="s">
        <v>2818</v>
      </c>
      <c r="H385" s="7" t="s">
        <v>236</v>
      </c>
      <c r="I385" s="663" t="s">
        <v>3329</v>
      </c>
      <c r="J385" s="15" t="s">
        <v>176</v>
      </c>
      <c r="K385" s="63" t="s">
        <v>177</v>
      </c>
      <c r="L385" s="683" t="s">
        <v>178</v>
      </c>
      <c r="M385" s="675" t="s">
        <v>1035</v>
      </c>
      <c r="N385" s="15" t="s">
        <v>3330</v>
      </c>
      <c r="O385" s="7" t="s">
        <v>2846</v>
      </c>
      <c r="P385" s="7" t="s">
        <v>2738</v>
      </c>
      <c r="Q385" s="122" t="s">
        <v>2818</v>
      </c>
      <c r="R385" s="737" t="s">
        <v>100</v>
      </c>
      <c r="S385" s="749" t="s">
        <v>126</v>
      </c>
      <c r="T385" s="20" t="s">
        <v>127</v>
      </c>
      <c r="U385" s="7">
        <v>12</v>
      </c>
      <c r="V385" s="52">
        <v>44608</v>
      </c>
      <c r="W385" s="26" t="str">
        <f t="shared" si="182"/>
        <v>Termo de Abertura de Processo (TAP) nº 12, de 16/02/2022</v>
      </c>
      <c r="X385" s="30" t="s">
        <v>3331</v>
      </c>
      <c r="Y385" s="63" t="str">
        <f t="shared" si="133"/>
        <v xml:space="preserve">Dispensa da AIR; Dispensa da CP; ARR não obrigatória </v>
      </c>
      <c r="Z385" s="63" t="s">
        <v>192</v>
      </c>
      <c r="AA385" s="7" t="s">
        <v>306</v>
      </c>
      <c r="AB385" s="7"/>
      <c r="AC385" s="7"/>
      <c r="AD385" s="8"/>
      <c r="AE385" s="9"/>
      <c r="AF385" s="8"/>
      <c r="AG385" s="391"/>
      <c r="AH385" s="26" t="str">
        <f>IF(AG385="","",_xlfn.CONCAT(AF385," ","de ",TEXT(AG385,"dd/mm/aaaa")))</f>
        <v/>
      </c>
      <c r="AI385" s="30"/>
      <c r="AJ385" s="63" t="s">
        <v>108</v>
      </c>
      <c r="AK385" s="30"/>
      <c r="AL385" s="11"/>
      <c r="AM385" s="52"/>
      <c r="AN385" s="52"/>
      <c r="AO385" s="52"/>
      <c r="AP385" s="7"/>
      <c r="AQ385" s="30"/>
      <c r="AR385" s="11"/>
      <c r="AS385" s="52"/>
      <c r="AT385" s="52"/>
      <c r="AU385" s="52"/>
      <c r="AV385" s="7"/>
      <c r="AW385" s="30"/>
      <c r="AX385" s="98" t="s">
        <v>130</v>
      </c>
      <c r="AY385" s="8" t="s">
        <v>194</v>
      </c>
      <c r="AZ385" s="6"/>
      <c r="BA385" s="439"/>
      <c r="BB385" s="31"/>
      <c r="BC385" s="31"/>
      <c r="BD385" s="31"/>
      <c r="BE385" s="8"/>
      <c r="BF385" s="8" t="str">
        <f t="shared" si="183"/>
        <v/>
      </c>
      <c r="BG385" s="134"/>
      <c r="BH385" s="173"/>
      <c r="BI385" s="4"/>
      <c r="BJ385" s="10"/>
      <c r="BK385" s="10"/>
      <c r="BL385" s="10"/>
      <c r="BM385" s="4"/>
      <c r="BN385" s="4" t="str">
        <f t="shared" si="184"/>
        <v/>
      </c>
      <c r="BO385" s="4"/>
      <c r="BP385" s="8" t="s">
        <v>139</v>
      </c>
      <c r="BQ385" s="8">
        <v>598</v>
      </c>
      <c r="BR385" s="31">
        <v>44601</v>
      </c>
      <c r="BS385" s="31">
        <v>44608</v>
      </c>
      <c r="BT385" s="25" t="str">
        <f t="shared" si="185"/>
        <v>RDC nº 598, de 09/02/2022</v>
      </c>
      <c r="BU385" s="196" t="s">
        <v>3332</v>
      </c>
    </row>
    <row r="386" spans="1:73" ht="103.95" customHeight="1" x14ac:dyDescent="0.3">
      <c r="A386" s="15" t="s">
        <v>1163</v>
      </c>
      <c r="B386" s="15" t="s">
        <v>3333</v>
      </c>
      <c r="C386" s="651" t="s">
        <v>3334</v>
      </c>
      <c r="D386" s="19" t="s">
        <v>3335</v>
      </c>
      <c r="E386" s="15" t="s">
        <v>99</v>
      </c>
      <c r="F386" s="15" t="s">
        <v>99</v>
      </c>
      <c r="G386" s="15" t="s">
        <v>3336</v>
      </c>
      <c r="H386" s="7" t="s">
        <v>236</v>
      </c>
      <c r="I386" s="686" t="s">
        <v>3337</v>
      </c>
      <c r="J386" s="15" t="s">
        <v>92</v>
      </c>
      <c r="K386" s="15" t="s">
        <v>93</v>
      </c>
      <c r="L386" s="683" t="s">
        <v>208</v>
      </c>
      <c r="M386" s="675" t="s">
        <v>258</v>
      </c>
      <c r="N386" s="128" t="s">
        <v>3338</v>
      </c>
      <c r="O386" s="128" t="s">
        <v>3339</v>
      </c>
      <c r="P386" s="7" t="s">
        <v>555</v>
      </c>
      <c r="Q386" s="122" t="s">
        <v>3340</v>
      </c>
      <c r="R386" s="737" t="s">
        <v>555</v>
      </c>
      <c r="S386" s="749" t="s">
        <v>1206</v>
      </c>
      <c r="T386" s="20" t="s">
        <v>127</v>
      </c>
      <c r="U386" s="128">
        <v>19</v>
      </c>
      <c r="V386" s="214">
        <v>44615</v>
      </c>
      <c r="W386" s="215" t="str">
        <f t="shared" si="182"/>
        <v>Termo de Abertura de Processo (TAP) nº 19, de 23/02/2022</v>
      </c>
      <c r="X386" s="463" t="s">
        <v>3341</v>
      </c>
      <c r="Y386" s="63" t="str">
        <f t="shared" si="133"/>
        <v>Fluxo específico de guia</v>
      </c>
      <c r="Z386" s="7"/>
      <c r="AA386" s="7"/>
      <c r="AB386" s="7"/>
      <c r="AC386" s="7"/>
      <c r="AD386" s="8"/>
      <c r="AE386" s="9"/>
      <c r="AF386" s="8"/>
      <c r="AG386" s="391"/>
      <c r="AH386" s="26" t="str">
        <f t="shared" ref="AH386:AH387" si="186">IF(AG386="","",_xlfn.CONCAT(AF386," ","de ",TEXT(AG386,"dd/mm/aaaa")))</f>
        <v/>
      </c>
      <c r="AI386" s="30"/>
      <c r="AJ386" s="30"/>
      <c r="AK386" s="30"/>
      <c r="AL386" s="11" t="s">
        <v>655</v>
      </c>
      <c r="AM386" s="130">
        <v>44624</v>
      </c>
      <c r="AN386" s="130">
        <v>44624</v>
      </c>
      <c r="AO386" s="130">
        <v>44624</v>
      </c>
      <c r="AP386" s="216"/>
      <c r="AQ386" s="473" t="s">
        <v>3342</v>
      </c>
      <c r="AR386" s="11"/>
      <c r="AS386" s="217"/>
      <c r="AT386" s="217"/>
      <c r="AU386" s="217"/>
      <c r="AV386" s="216"/>
      <c r="AW386" s="216"/>
      <c r="AX386" s="216"/>
      <c r="AY386" s="216"/>
      <c r="AZ386" s="6"/>
      <c r="BA386" s="129"/>
      <c r="BB386" s="130"/>
      <c r="BC386" s="130"/>
      <c r="BD386" s="130"/>
      <c r="BE386" s="216"/>
      <c r="BF386" s="129" t="str">
        <f t="shared" si="183"/>
        <v/>
      </c>
      <c r="BG386" s="215"/>
      <c r="BH386" s="173"/>
      <c r="BI386" s="216"/>
      <c r="BJ386" s="217"/>
      <c r="BK386" s="217"/>
      <c r="BL386" s="217"/>
      <c r="BM386" s="216"/>
      <c r="BN386" s="216" t="str">
        <f t="shared" si="184"/>
        <v/>
      </c>
      <c r="BO386" s="216"/>
      <c r="BP386" s="8" t="s">
        <v>555</v>
      </c>
      <c r="BQ386" s="129" t="s">
        <v>1193</v>
      </c>
      <c r="BR386" s="130">
        <v>44624</v>
      </c>
      <c r="BS386" s="130"/>
      <c r="BT386" s="220" t="str">
        <f t="shared" si="185"/>
        <v>Guia nº 8.3, de 04/03/2022</v>
      </c>
      <c r="BU386" s="472" t="s">
        <v>3342</v>
      </c>
    </row>
    <row r="387" spans="1:73" ht="124.95" customHeight="1" x14ac:dyDescent="0.3">
      <c r="A387" s="15" t="s">
        <v>1163</v>
      </c>
      <c r="B387" s="15" t="s">
        <v>3343</v>
      </c>
      <c r="C387" s="651" t="s">
        <v>3344</v>
      </c>
      <c r="D387" s="19" t="s">
        <v>3345</v>
      </c>
      <c r="E387" s="15" t="s">
        <v>99</v>
      </c>
      <c r="F387" s="15" t="s">
        <v>99</v>
      </c>
      <c r="G387" s="15"/>
      <c r="H387" s="7" t="s">
        <v>236</v>
      </c>
      <c r="I387" s="686" t="s">
        <v>3346</v>
      </c>
      <c r="J387" s="15" t="s">
        <v>92</v>
      </c>
      <c r="K387" s="15" t="s">
        <v>93</v>
      </c>
      <c r="L387" s="683" t="s">
        <v>208</v>
      </c>
      <c r="M387" s="675" t="s">
        <v>258</v>
      </c>
      <c r="N387" s="128" t="s">
        <v>3347</v>
      </c>
      <c r="O387" s="128" t="s">
        <v>3348</v>
      </c>
      <c r="P387" s="7" t="s">
        <v>555</v>
      </c>
      <c r="Q387" s="122" t="s">
        <v>3349</v>
      </c>
      <c r="R387" s="737" t="s">
        <v>555</v>
      </c>
      <c r="S387" s="749" t="s">
        <v>1206</v>
      </c>
      <c r="T387" s="20" t="s">
        <v>127</v>
      </c>
      <c r="U387" s="128">
        <v>21</v>
      </c>
      <c r="V387" s="214">
        <v>44616</v>
      </c>
      <c r="W387" s="215" t="str">
        <f t="shared" si="182"/>
        <v>Termo de Abertura de Processo (TAP) nº 21, de 24/02/2022</v>
      </c>
      <c r="X387" s="463" t="s">
        <v>3350</v>
      </c>
      <c r="Y387" s="63" t="str">
        <f t="shared" si="133"/>
        <v>Fluxo específico de guia</v>
      </c>
      <c r="Z387" s="7"/>
      <c r="AA387" s="7"/>
      <c r="AB387" s="7"/>
      <c r="AC387" s="7"/>
      <c r="AD387" s="8"/>
      <c r="AE387" s="9"/>
      <c r="AF387" s="8"/>
      <c r="AG387" s="391"/>
      <c r="AH387" s="26" t="str">
        <f t="shared" si="186"/>
        <v/>
      </c>
      <c r="AI387" s="30"/>
      <c r="AJ387" s="30"/>
      <c r="AK387" s="30"/>
      <c r="AL387" s="11" t="s">
        <v>655</v>
      </c>
      <c r="AM387" s="214">
        <v>44637</v>
      </c>
      <c r="AN387" s="52">
        <v>44637</v>
      </c>
      <c r="AO387" s="214">
        <v>44697</v>
      </c>
      <c r="AP387" s="128"/>
      <c r="AQ387" s="463" t="s">
        <v>3351</v>
      </c>
      <c r="AR387" s="11"/>
      <c r="AS387" s="217"/>
      <c r="AT387" s="217"/>
      <c r="AU387" s="217"/>
      <c r="AV387" s="216"/>
      <c r="AW387" s="216"/>
      <c r="AX387" s="216"/>
      <c r="AY387" s="216"/>
      <c r="AZ387" s="6"/>
      <c r="BA387" s="129"/>
      <c r="BB387" s="130"/>
      <c r="BC387" s="130"/>
      <c r="BD387" s="130"/>
      <c r="BE387" s="216"/>
      <c r="BF387" s="129" t="str">
        <f t="shared" si="183"/>
        <v/>
      </c>
      <c r="BG387" s="215"/>
      <c r="BH387" s="173"/>
      <c r="BI387" s="216"/>
      <c r="BJ387" s="217"/>
      <c r="BK387" s="217"/>
      <c r="BL387" s="217"/>
      <c r="BM387" s="216"/>
      <c r="BN387" s="216" t="str">
        <f t="shared" si="184"/>
        <v/>
      </c>
      <c r="BO387" s="216"/>
      <c r="BP387" s="8" t="s">
        <v>555</v>
      </c>
      <c r="BQ387" s="129" t="s">
        <v>3352</v>
      </c>
      <c r="BR387" s="130">
        <v>44866</v>
      </c>
      <c r="BS387" s="130"/>
      <c r="BT387" s="220" t="str">
        <f t="shared" si="185"/>
        <v>Guia nº 9.4, de 01/11/2022</v>
      </c>
      <c r="BU387" s="472" t="s">
        <v>3353</v>
      </c>
    </row>
    <row r="388" spans="1:73" ht="57.6" x14ac:dyDescent="0.3">
      <c r="A388" s="15" t="s">
        <v>83</v>
      </c>
      <c r="B388" s="15" t="s">
        <v>3354</v>
      </c>
      <c r="C388" s="651" t="s">
        <v>3355</v>
      </c>
      <c r="D388" s="19" t="s">
        <v>3356</v>
      </c>
      <c r="E388" s="15" t="s">
        <v>99</v>
      </c>
      <c r="F388" s="15" t="s">
        <v>99</v>
      </c>
      <c r="G388" s="15"/>
      <c r="H388" s="7" t="s">
        <v>236</v>
      </c>
      <c r="I388" s="663" t="s">
        <v>3357</v>
      </c>
      <c r="J388" s="15" t="s">
        <v>176</v>
      </c>
      <c r="K388" s="63" t="s">
        <v>177</v>
      </c>
      <c r="L388" s="683" t="s">
        <v>178</v>
      </c>
      <c r="M388" s="675" t="s">
        <v>1035</v>
      </c>
      <c r="N388" s="7" t="s">
        <v>3358</v>
      </c>
      <c r="O388" s="7" t="s">
        <v>3359</v>
      </c>
      <c r="P388" s="7" t="s">
        <v>2738</v>
      </c>
      <c r="Q388" s="122" t="s">
        <v>3360</v>
      </c>
      <c r="R388" s="737" t="s">
        <v>100</v>
      </c>
      <c r="S388" s="749" t="s">
        <v>126</v>
      </c>
      <c r="T388" s="20" t="s">
        <v>127</v>
      </c>
      <c r="U388" s="7">
        <v>23</v>
      </c>
      <c r="V388" s="52">
        <v>44622</v>
      </c>
      <c r="W388" s="26" t="str">
        <f t="shared" si="182"/>
        <v>Termo de Abertura de Processo (TAP) nº 23, de 02/03/2022</v>
      </c>
      <c r="X388" s="30" t="s">
        <v>3361</v>
      </c>
      <c r="Y388" s="63" t="str">
        <f t="shared" si="133"/>
        <v xml:space="preserve">Dispensa da AIR; Dispensa da CP; ARR não obrigatória </v>
      </c>
      <c r="Z388" s="63" t="s">
        <v>192</v>
      </c>
      <c r="AA388" s="7" t="s">
        <v>306</v>
      </c>
      <c r="AB388" s="7"/>
      <c r="AC388" s="7"/>
      <c r="AD388" s="8"/>
      <c r="AE388" s="9"/>
      <c r="AF388" s="8"/>
      <c r="AG388" s="391"/>
      <c r="AH388" s="26" t="str">
        <f>IF(AG388="","",_xlfn.CONCAT(AF388," ","de ",TEXT(AG388,"dd/mm/aaaa")))</f>
        <v/>
      </c>
      <c r="AI388" s="30"/>
      <c r="AJ388" s="63" t="s">
        <v>108</v>
      </c>
      <c r="AK388" s="30"/>
      <c r="AL388" s="11"/>
      <c r="AM388" s="52"/>
      <c r="AN388" s="52"/>
      <c r="AO388" s="52"/>
      <c r="AP388" s="7"/>
      <c r="AQ388" s="30"/>
      <c r="AR388" s="11"/>
      <c r="AS388" s="52"/>
      <c r="AT388" s="52"/>
      <c r="AU388" s="52"/>
      <c r="AV388" s="7"/>
      <c r="AW388" s="30"/>
      <c r="AX388" s="98" t="s">
        <v>130</v>
      </c>
      <c r="AY388" s="8" t="s">
        <v>194</v>
      </c>
      <c r="AZ388" s="6"/>
      <c r="BA388" s="439"/>
      <c r="BB388" s="31"/>
      <c r="BC388" s="31"/>
      <c r="BD388" s="31"/>
      <c r="BE388" s="8"/>
      <c r="BF388" s="8" t="str">
        <f t="shared" si="183"/>
        <v/>
      </c>
      <c r="BG388" s="134"/>
      <c r="BH388" s="173"/>
      <c r="BI388" s="4"/>
      <c r="BJ388" s="10"/>
      <c r="BK388" s="10"/>
      <c r="BL388" s="10"/>
      <c r="BM388" s="4"/>
      <c r="BN388" s="4" t="str">
        <f t="shared" si="184"/>
        <v/>
      </c>
      <c r="BO388" s="4"/>
      <c r="BP388" s="8" t="s">
        <v>139</v>
      </c>
      <c r="BQ388" s="8">
        <v>607</v>
      </c>
      <c r="BR388" s="31">
        <v>44615</v>
      </c>
      <c r="BS388" s="31">
        <v>44622</v>
      </c>
      <c r="BT388" s="25" t="str">
        <f t="shared" si="185"/>
        <v>RDC nº 607, de 23/02/2022</v>
      </c>
      <c r="BU388" s="405" t="s">
        <v>3362</v>
      </c>
    </row>
    <row r="389" spans="1:73" ht="144" x14ac:dyDescent="0.3">
      <c r="A389" s="15" t="s">
        <v>83</v>
      </c>
      <c r="B389" s="15" t="s">
        <v>3363</v>
      </c>
      <c r="C389" s="651" t="s">
        <v>3364</v>
      </c>
      <c r="D389" s="19" t="s">
        <v>3365</v>
      </c>
      <c r="E389" s="15" t="s">
        <v>99</v>
      </c>
      <c r="F389" s="15" t="s">
        <v>99</v>
      </c>
      <c r="G389" s="15" t="s">
        <v>3366</v>
      </c>
      <c r="H389" s="7" t="s">
        <v>236</v>
      </c>
      <c r="I389" s="663" t="s">
        <v>3367</v>
      </c>
      <c r="J389" s="15" t="s">
        <v>92</v>
      </c>
      <c r="K389" s="15" t="s">
        <v>93</v>
      </c>
      <c r="L389" s="683" t="s">
        <v>94</v>
      </c>
      <c r="M389" s="675" t="s">
        <v>258</v>
      </c>
      <c r="N389" s="15" t="s">
        <v>3368</v>
      </c>
      <c r="O389" s="7" t="s">
        <v>3369</v>
      </c>
      <c r="P389" s="7" t="s">
        <v>124</v>
      </c>
      <c r="Q389" s="464" t="s">
        <v>3370</v>
      </c>
      <c r="R389" s="737" t="s">
        <v>100</v>
      </c>
      <c r="S389" s="749" t="s">
        <v>126</v>
      </c>
      <c r="T389" s="20" t="s">
        <v>127</v>
      </c>
      <c r="U389" s="7">
        <v>24</v>
      </c>
      <c r="V389" s="52">
        <v>44622</v>
      </c>
      <c r="W389" s="26" t="str">
        <f t="shared" si="182"/>
        <v>Termo de Abertura de Processo (TAP) nº 24, de 02/03/2022</v>
      </c>
      <c r="X389" s="307" t="s">
        <v>3371</v>
      </c>
      <c r="Y389" s="63" t="str">
        <f t="shared" si="133"/>
        <v xml:space="preserve">Dispensa da AIR; Dispensa da CP; Dispensa da ARR </v>
      </c>
      <c r="Z389" s="63" t="s">
        <v>192</v>
      </c>
      <c r="AA389" s="7" t="s">
        <v>131</v>
      </c>
      <c r="AB389" s="7"/>
      <c r="AC389" s="7"/>
      <c r="AD389" s="8"/>
      <c r="AE389" s="9"/>
      <c r="AF389" s="8"/>
      <c r="AG389" s="391"/>
      <c r="AH389" s="26" t="str">
        <f>IF(AG389="","",_xlfn.CONCAT(AF389," ","de ",TEXT(AG389,"dd/mm/aaaa")))</f>
        <v/>
      </c>
      <c r="AI389" s="30"/>
      <c r="AJ389" s="7" t="s">
        <v>1315</v>
      </c>
      <c r="AK389" s="7" t="s">
        <v>1632</v>
      </c>
      <c r="AL389" s="11"/>
      <c r="AM389" s="52"/>
      <c r="AN389" s="52"/>
      <c r="AO389" s="52"/>
      <c r="AP389" s="7"/>
      <c r="AQ389" s="30"/>
      <c r="AR389" s="11"/>
      <c r="AS389" s="52"/>
      <c r="AT389" s="52"/>
      <c r="AU389" s="52"/>
      <c r="AV389" s="7"/>
      <c r="AW389" s="30"/>
      <c r="AX389" s="98" t="s">
        <v>130</v>
      </c>
      <c r="AY389" s="8" t="s">
        <v>131</v>
      </c>
      <c r="AZ389" s="6"/>
      <c r="BA389" s="439"/>
      <c r="BB389" s="31"/>
      <c r="BC389" s="31"/>
      <c r="BD389" s="31"/>
      <c r="BE389" s="8"/>
      <c r="BF389" s="8" t="str">
        <f t="shared" si="183"/>
        <v/>
      </c>
      <c r="BG389" s="134"/>
      <c r="BH389" s="173"/>
      <c r="BI389" s="4"/>
      <c r="BJ389" s="10"/>
      <c r="BK389" s="10"/>
      <c r="BL389" s="10"/>
      <c r="BM389" s="4"/>
      <c r="BN389" s="4" t="str">
        <f t="shared" si="184"/>
        <v/>
      </c>
      <c r="BO389" s="4"/>
      <c r="BP389" s="8" t="s">
        <v>139</v>
      </c>
      <c r="BQ389" s="8">
        <v>606</v>
      </c>
      <c r="BR389" s="31">
        <v>44615</v>
      </c>
      <c r="BS389" s="31">
        <v>44622</v>
      </c>
      <c r="BT389" s="25" t="str">
        <f t="shared" si="185"/>
        <v>RDC nº 606, de 23/02/2022</v>
      </c>
      <c r="BU389" s="405" t="s">
        <v>3372</v>
      </c>
    </row>
    <row r="390" spans="1:73" ht="115.2" x14ac:dyDescent="0.3">
      <c r="A390" s="15" t="s">
        <v>539</v>
      </c>
      <c r="B390" s="15" t="s">
        <v>3373</v>
      </c>
      <c r="C390" s="651" t="s">
        <v>3374</v>
      </c>
      <c r="D390" s="19" t="s">
        <v>3375</v>
      </c>
      <c r="E390" s="15" t="s">
        <v>99</v>
      </c>
      <c r="F390" s="15" t="s">
        <v>99</v>
      </c>
      <c r="G390" s="15" t="s">
        <v>3054</v>
      </c>
      <c r="H390" s="7" t="s">
        <v>236</v>
      </c>
      <c r="I390" s="663" t="s">
        <v>3376</v>
      </c>
      <c r="J390" s="15" t="s">
        <v>163</v>
      </c>
      <c r="K390" s="15" t="s">
        <v>164</v>
      </c>
      <c r="L390" s="683" t="s">
        <v>165</v>
      </c>
      <c r="M390" s="675" t="s">
        <v>238</v>
      </c>
      <c r="N390" s="15" t="s">
        <v>3377</v>
      </c>
      <c r="O390" s="7" t="s">
        <v>3378</v>
      </c>
      <c r="P390" s="7" t="s">
        <v>2738</v>
      </c>
      <c r="Q390" s="122" t="s">
        <v>3092</v>
      </c>
      <c r="R390" s="737" t="s">
        <v>100</v>
      </c>
      <c r="S390" s="749" t="s">
        <v>126</v>
      </c>
      <c r="T390" s="20" t="s">
        <v>127</v>
      </c>
      <c r="U390" s="7">
        <v>119</v>
      </c>
      <c r="V390" s="52">
        <v>44538</v>
      </c>
      <c r="W390" s="26" t="str">
        <f t="shared" si="182"/>
        <v>Termo de Abertura de Processo (TAP) nº 119, de 08/12/2021</v>
      </c>
      <c r="X390" s="30" t="s">
        <v>3059</v>
      </c>
      <c r="Y390" s="63" t="str">
        <f t="shared" si="133"/>
        <v xml:space="preserve">Dispensa da AIR; Realização da CP; ARR não obrigatória </v>
      </c>
      <c r="Z390" s="63" t="s">
        <v>192</v>
      </c>
      <c r="AA390" s="7" t="s">
        <v>299</v>
      </c>
      <c r="AB390" s="7"/>
      <c r="AC390" s="7"/>
      <c r="AD390" s="8"/>
      <c r="AE390" s="9"/>
      <c r="AF390" s="8"/>
      <c r="AG390" s="391"/>
      <c r="AH390" s="26" t="str">
        <f t="shared" ref="AH390:AH391" si="187">IF(AG390="","",_xlfn.CONCAT(AF390," ","de ",TEXT(AG390,"dd/mm/aaaa")))</f>
        <v/>
      </c>
      <c r="AI390" s="30"/>
      <c r="AJ390" s="63" t="s">
        <v>108</v>
      </c>
      <c r="AK390" s="30"/>
      <c r="AL390" s="11"/>
      <c r="AM390" s="52"/>
      <c r="AN390" s="52"/>
      <c r="AO390" s="52"/>
      <c r="AP390" s="7"/>
      <c r="AQ390" s="30"/>
      <c r="AR390" s="11"/>
      <c r="AS390" s="52"/>
      <c r="AT390" s="52"/>
      <c r="AU390" s="52"/>
      <c r="AV390" s="7"/>
      <c r="AW390" s="30"/>
      <c r="AX390" s="98" t="s">
        <v>109</v>
      </c>
      <c r="AY390" s="8"/>
      <c r="AZ390" s="6" t="s">
        <v>110</v>
      </c>
      <c r="BA390" s="439">
        <v>1078</v>
      </c>
      <c r="BB390" s="31">
        <v>44617</v>
      </c>
      <c r="BC390" s="31">
        <v>44622</v>
      </c>
      <c r="BD390" s="31">
        <v>44681</v>
      </c>
      <c r="BE390" s="8">
        <v>60</v>
      </c>
      <c r="BF390" s="8" t="str">
        <f t="shared" ref="BF390:BF391" si="188">IF(BA390="","",_xlfn.CONCAT("Consulta Pública"," nº ",BA390,", de ",TEXT(BB390,"dd/mm/aaaa")))</f>
        <v>Consulta Pública nº 1078, de 25/02/2022</v>
      </c>
      <c r="BG390" s="134" t="s">
        <v>3379</v>
      </c>
      <c r="BH390" s="173"/>
      <c r="BI390" s="4"/>
      <c r="BJ390" s="10"/>
      <c r="BK390" s="10"/>
      <c r="BL390" s="10"/>
      <c r="BM390" s="4"/>
      <c r="BN390" s="4" t="str">
        <f t="shared" ref="BN390:BN391" si="189">IF(BI390="","",_xlfn.CONCAT("Consulta Pública"," nº ",BI390,", de ",TEXT(BJ390,"dd/mm/aaaa")))</f>
        <v/>
      </c>
      <c r="BO390" s="4"/>
      <c r="BP390" s="8" t="s">
        <v>250</v>
      </c>
      <c r="BQ390" s="8">
        <v>172</v>
      </c>
      <c r="BR390" s="31">
        <v>44785</v>
      </c>
      <c r="BS390" s="31">
        <v>44790</v>
      </c>
      <c r="BT390" s="8" t="str">
        <f t="shared" ref="BT390" si="190">IF(BQ390="","",_xlfn.CONCAT(BP390," nº ",BQ390,", de ",TEXT(BR390,"dd/mm/aaaa")))</f>
        <v>IN nº 172, de 12/08/2022</v>
      </c>
      <c r="BU390" s="405" t="s">
        <v>3380</v>
      </c>
    </row>
    <row r="391" spans="1:73" ht="115.2" x14ac:dyDescent="0.3">
      <c r="A391" s="15" t="s">
        <v>539</v>
      </c>
      <c r="B391" s="15" t="s">
        <v>3381</v>
      </c>
      <c r="C391" s="651" t="s">
        <v>3382</v>
      </c>
      <c r="D391" s="19" t="s">
        <v>3383</v>
      </c>
      <c r="E391" s="15" t="s">
        <v>99</v>
      </c>
      <c r="F391" s="15" t="s">
        <v>99</v>
      </c>
      <c r="G391" s="15" t="s">
        <v>3054</v>
      </c>
      <c r="H391" s="7" t="s">
        <v>236</v>
      </c>
      <c r="I391" s="663" t="s">
        <v>3384</v>
      </c>
      <c r="J391" s="15" t="s">
        <v>163</v>
      </c>
      <c r="K391" s="15" t="s">
        <v>164</v>
      </c>
      <c r="L391" s="683" t="s">
        <v>165</v>
      </c>
      <c r="M391" s="675" t="s">
        <v>238</v>
      </c>
      <c r="N391" s="15" t="s">
        <v>3385</v>
      </c>
      <c r="O391" s="7" t="s">
        <v>3386</v>
      </c>
      <c r="P391" s="7" t="s">
        <v>2738</v>
      </c>
      <c r="Q391" s="122" t="s">
        <v>3092</v>
      </c>
      <c r="R391" s="737" t="s">
        <v>100</v>
      </c>
      <c r="S391" s="749" t="s">
        <v>126</v>
      </c>
      <c r="T391" s="20" t="s">
        <v>127</v>
      </c>
      <c r="U391" s="7">
        <v>119</v>
      </c>
      <c r="V391" s="52">
        <v>44538</v>
      </c>
      <c r="W391" s="26" t="str">
        <f t="shared" si="182"/>
        <v>Termo de Abertura de Processo (TAP) nº 119, de 08/12/2021</v>
      </c>
      <c r="X391" s="30" t="s">
        <v>3059</v>
      </c>
      <c r="Y391" s="63" t="str">
        <f t="shared" si="133"/>
        <v xml:space="preserve">Dispensa da AIR; Realização da CP; ARR não obrigatória </v>
      </c>
      <c r="Z391" s="63" t="s">
        <v>192</v>
      </c>
      <c r="AA391" s="7" t="s">
        <v>299</v>
      </c>
      <c r="AB391" s="7"/>
      <c r="AC391" s="7"/>
      <c r="AD391" s="8"/>
      <c r="AE391" s="9"/>
      <c r="AF391" s="8"/>
      <c r="AG391" s="391"/>
      <c r="AH391" s="26" t="str">
        <f t="shared" si="187"/>
        <v/>
      </c>
      <c r="AI391" s="30"/>
      <c r="AJ391" s="63" t="s">
        <v>108</v>
      </c>
      <c r="AK391" s="30"/>
      <c r="AL391" s="11"/>
      <c r="AM391" s="52"/>
      <c r="AN391" s="52"/>
      <c r="AO391" s="52"/>
      <c r="AP391" s="7"/>
      <c r="AQ391" s="30"/>
      <c r="AR391" s="11"/>
      <c r="AS391" s="52"/>
      <c r="AT391" s="52"/>
      <c r="AU391" s="52"/>
      <c r="AV391" s="7"/>
      <c r="AW391" s="30"/>
      <c r="AX391" s="98" t="s">
        <v>109</v>
      </c>
      <c r="AY391" s="8"/>
      <c r="AZ391" s="6" t="s">
        <v>110</v>
      </c>
      <c r="BA391" s="439">
        <v>1079</v>
      </c>
      <c r="BB391" s="31">
        <v>44617</v>
      </c>
      <c r="BC391" s="31">
        <v>44622</v>
      </c>
      <c r="BD391" s="31">
        <v>44681</v>
      </c>
      <c r="BE391" s="8">
        <v>60</v>
      </c>
      <c r="BF391" s="8" t="str">
        <f t="shared" si="188"/>
        <v>Consulta Pública nº 1079, de 25/02/2022</v>
      </c>
      <c r="BG391" s="134" t="s">
        <v>3387</v>
      </c>
      <c r="BH391" s="173"/>
      <c r="BI391" s="4"/>
      <c r="BJ391" s="10"/>
      <c r="BK391" s="10"/>
      <c r="BL391" s="10"/>
      <c r="BM391" s="4"/>
      <c r="BN391" s="4" t="str">
        <f t="shared" si="189"/>
        <v/>
      </c>
      <c r="BO391" s="4"/>
      <c r="BP391" s="8" t="s">
        <v>250</v>
      </c>
      <c r="BQ391" s="8">
        <v>168</v>
      </c>
      <c r="BR391" s="31">
        <v>44785</v>
      </c>
      <c r="BS391" s="31">
        <v>44790</v>
      </c>
      <c r="BT391" s="129" t="str">
        <f t="shared" ref="BT391:BT397" si="191">IF(BQ391="","",_xlfn.CONCAT(BP391," nº ",BQ391,", de ",TEXT(BR391,"dd/mm/aaaa")))</f>
        <v>IN nº 168, de 12/08/2022</v>
      </c>
      <c r="BU391" s="405" t="s">
        <v>3388</v>
      </c>
    </row>
    <row r="392" spans="1:73" ht="72" x14ac:dyDescent="0.3">
      <c r="A392" s="15" t="s">
        <v>1093</v>
      </c>
      <c r="B392" s="15" t="s">
        <v>3389</v>
      </c>
      <c r="C392" s="651" t="s">
        <v>3390</v>
      </c>
      <c r="D392" s="19" t="s">
        <v>3391</v>
      </c>
      <c r="E392" s="15" t="s">
        <v>99</v>
      </c>
      <c r="F392" s="15" t="s">
        <v>99</v>
      </c>
      <c r="G392" s="15" t="s">
        <v>3016</v>
      </c>
      <c r="H392" s="128" t="s">
        <v>236</v>
      </c>
      <c r="I392" s="663" t="s">
        <v>3392</v>
      </c>
      <c r="J392" s="15" t="s">
        <v>92</v>
      </c>
      <c r="K392" s="15" t="s">
        <v>174</v>
      </c>
      <c r="L392" s="683" t="s">
        <v>1101</v>
      </c>
      <c r="M392" s="725" t="s">
        <v>1035</v>
      </c>
      <c r="N392" s="128" t="s">
        <v>3393</v>
      </c>
      <c r="O392" s="128" t="s">
        <v>3394</v>
      </c>
      <c r="P392" s="128" t="s">
        <v>2738</v>
      </c>
      <c r="Q392" s="469" t="s">
        <v>3016</v>
      </c>
      <c r="R392" s="744" t="s">
        <v>100</v>
      </c>
      <c r="S392" s="755" t="s">
        <v>126</v>
      </c>
      <c r="T392" s="20" t="s">
        <v>127</v>
      </c>
      <c r="U392" s="128">
        <v>27</v>
      </c>
      <c r="V392" s="214">
        <v>44636</v>
      </c>
      <c r="W392" s="215" t="str">
        <f>IF(U392="","",_xlfn.CONCAT(T392," nº ",U392,", ","de ",TEXT(V392,"dd/mm/aaaa")))</f>
        <v>Termo de Abertura de Processo (TAP) nº 27, de 16/03/2022</v>
      </c>
      <c r="X392" s="463" t="s">
        <v>3395</v>
      </c>
      <c r="Y392" s="63" t="str">
        <f t="shared" si="133"/>
        <v xml:space="preserve">Dispensa da AIR; Dispensa da CP; ARR não obrigatória </v>
      </c>
      <c r="Z392" s="128" t="s">
        <v>192</v>
      </c>
      <c r="AA392" s="7" t="s">
        <v>306</v>
      </c>
      <c r="AB392" s="128"/>
      <c r="AC392" s="128"/>
      <c r="AD392" s="216"/>
      <c r="AE392" s="471"/>
      <c r="AF392" s="129"/>
      <c r="AG392" s="217"/>
      <c r="AH392" s="216" t="str">
        <f t="shared" ref="AH392:AH397" si="192">IF(AG392="","",_xlfn.CONCAT(AF392," ","de ",TEXT(AG392,"dd/mm/aaaa")))</f>
        <v/>
      </c>
      <c r="AI392" s="128"/>
      <c r="AJ392" s="63" t="s">
        <v>108</v>
      </c>
      <c r="AK392" s="128"/>
      <c r="AL392" s="11"/>
      <c r="AM392" s="217"/>
      <c r="AN392" s="217"/>
      <c r="AO392" s="217"/>
      <c r="AP392" s="216"/>
      <c r="AQ392" s="216"/>
      <c r="AR392" s="218"/>
      <c r="AS392" s="217"/>
      <c r="AT392" s="217"/>
      <c r="AU392" s="217"/>
      <c r="AV392" s="216"/>
      <c r="AW392" s="216"/>
      <c r="AX392" s="98" t="s">
        <v>130</v>
      </c>
      <c r="AY392" s="8" t="s">
        <v>194</v>
      </c>
      <c r="AZ392" s="6"/>
      <c r="BA392" s="129"/>
      <c r="BB392" s="130"/>
      <c r="BC392" s="130"/>
      <c r="BD392" s="130"/>
      <c r="BE392" s="216"/>
      <c r="BF392" s="129" t="str">
        <f t="shared" ref="BF392:BF397" si="193">IF(BA392="","",_xlfn.CONCAT("Consulta Pública"," nº ",BA392,", de ",TEXT(BB392,"dd/mm/aaaa")))</f>
        <v/>
      </c>
      <c r="BG392" s="215"/>
      <c r="BH392" s="219"/>
      <c r="BI392" s="216"/>
      <c r="BJ392" s="217"/>
      <c r="BK392" s="217"/>
      <c r="BL392" s="217"/>
      <c r="BM392" s="216"/>
      <c r="BN392" s="216" t="str">
        <f t="shared" ref="BN392:BN397" si="194">IF(BI392="","",_xlfn.CONCAT("Consulta Pública"," nº ",BI392,", de ",TEXT(BJ392,"dd/mm/aaaa")))</f>
        <v/>
      </c>
      <c r="BO392" s="216"/>
      <c r="BP392" s="8" t="s">
        <v>139</v>
      </c>
      <c r="BQ392" s="129">
        <v>609</v>
      </c>
      <c r="BR392" s="130">
        <v>44629</v>
      </c>
      <c r="BS392" s="130">
        <v>44636</v>
      </c>
      <c r="BT392" s="220" t="str">
        <f t="shared" si="191"/>
        <v>RDC nº 609, de 09/03/2022</v>
      </c>
      <c r="BU392" s="472" t="s">
        <v>3396</v>
      </c>
    </row>
    <row r="393" spans="1:73" ht="115.2" x14ac:dyDescent="0.3">
      <c r="A393" s="15" t="s">
        <v>1163</v>
      </c>
      <c r="B393" s="15" t="s">
        <v>3397</v>
      </c>
      <c r="C393" s="651" t="s">
        <v>3398</v>
      </c>
      <c r="D393" s="19" t="s">
        <v>3399</v>
      </c>
      <c r="E393" s="15" t="s">
        <v>99</v>
      </c>
      <c r="F393" s="15" t="s">
        <v>99</v>
      </c>
      <c r="G393" s="15" t="s">
        <v>3400</v>
      </c>
      <c r="H393" s="128" t="s">
        <v>236</v>
      </c>
      <c r="I393" s="686" t="s">
        <v>3401</v>
      </c>
      <c r="J393" s="15" t="s">
        <v>154</v>
      </c>
      <c r="K393" s="147" t="s">
        <v>157</v>
      </c>
      <c r="L393" s="683" t="s">
        <v>1255</v>
      </c>
      <c r="M393" s="725" t="s">
        <v>95</v>
      </c>
      <c r="N393" s="128" t="s">
        <v>3402</v>
      </c>
      <c r="O393" s="128" t="s">
        <v>3403</v>
      </c>
      <c r="P393" s="128" t="s">
        <v>2738</v>
      </c>
      <c r="Q393" s="469" t="s">
        <v>3404</v>
      </c>
      <c r="R393" s="744" t="s">
        <v>100</v>
      </c>
      <c r="S393" s="755" t="s">
        <v>126</v>
      </c>
      <c r="T393" s="20" t="s">
        <v>127</v>
      </c>
      <c r="U393" s="128">
        <v>28</v>
      </c>
      <c r="V393" s="214">
        <v>44636</v>
      </c>
      <c r="W393" s="215" t="str">
        <f>IF(U393="","",_xlfn.CONCAT(T393," nº ",U393,", ","de ",TEXT(V393,"dd/mm/aaaa")))</f>
        <v>Termo de Abertura de Processo (TAP) nº 28, de 16/03/2022</v>
      </c>
      <c r="X393" s="463" t="s">
        <v>3405</v>
      </c>
      <c r="Y393" s="63" t="str">
        <f t="shared" si="133"/>
        <v xml:space="preserve">Dispensa da AIR; Dispensa da CP; ARR não obrigatória </v>
      </c>
      <c r="Z393" s="128" t="s">
        <v>192</v>
      </c>
      <c r="AA393" s="7" t="s">
        <v>306</v>
      </c>
      <c r="AB393" s="128"/>
      <c r="AC393" s="128"/>
      <c r="AD393" s="216"/>
      <c r="AE393" s="471"/>
      <c r="AF393" s="129"/>
      <c r="AG393" s="217"/>
      <c r="AH393" s="216" t="str">
        <f t="shared" si="192"/>
        <v/>
      </c>
      <c r="AI393" s="128"/>
      <c r="AJ393" s="63" t="s">
        <v>108</v>
      </c>
      <c r="AK393" s="128"/>
      <c r="AL393" s="11"/>
      <c r="AM393" s="217"/>
      <c r="AN393" s="217"/>
      <c r="AO393" s="217"/>
      <c r="AP393" s="216"/>
      <c r="AQ393" s="216"/>
      <c r="AR393" s="218"/>
      <c r="AS393" s="217"/>
      <c r="AT393" s="217"/>
      <c r="AU393" s="217"/>
      <c r="AV393" s="216"/>
      <c r="AW393" s="216"/>
      <c r="AX393" s="98" t="s">
        <v>130</v>
      </c>
      <c r="AY393" s="8" t="s">
        <v>194</v>
      </c>
      <c r="AZ393" s="6"/>
      <c r="BA393" s="129"/>
      <c r="BB393" s="130"/>
      <c r="BC393" s="130"/>
      <c r="BD393" s="130"/>
      <c r="BE393" s="216"/>
      <c r="BF393" s="129" t="str">
        <f t="shared" si="193"/>
        <v/>
      </c>
      <c r="BG393" s="215"/>
      <c r="BH393" s="219"/>
      <c r="BI393" s="216"/>
      <c r="BJ393" s="217"/>
      <c r="BK393" s="217"/>
      <c r="BL393" s="217"/>
      <c r="BM393" s="216"/>
      <c r="BN393" s="216" t="str">
        <f t="shared" si="194"/>
        <v/>
      </c>
      <c r="BO393" s="216"/>
      <c r="BP393" s="8" t="s">
        <v>250</v>
      </c>
      <c r="BQ393" s="129">
        <v>120</v>
      </c>
      <c r="BR393" s="130">
        <v>44629</v>
      </c>
      <c r="BS393" s="130">
        <v>44636</v>
      </c>
      <c r="BT393" s="220" t="str">
        <f t="shared" si="191"/>
        <v>IN nº 120, de 09/03/2022</v>
      </c>
      <c r="BU393" s="472" t="s">
        <v>3406</v>
      </c>
    </row>
    <row r="394" spans="1:73" ht="144" x14ac:dyDescent="0.3">
      <c r="A394" s="15" t="s">
        <v>539</v>
      </c>
      <c r="B394" s="15" t="s">
        <v>3407</v>
      </c>
      <c r="C394" s="651" t="s">
        <v>3408</v>
      </c>
      <c r="D394" s="19" t="s">
        <v>3409</v>
      </c>
      <c r="E394" s="15" t="s">
        <v>99</v>
      </c>
      <c r="F394" s="15" t="s">
        <v>99</v>
      </c>
      <c r="G394" s="15" t="s">
        <v>3054</v>
      </c>
      <c r="H394" s="128" t="s">
        <v>236</v>
      </c>
      <c r="I394" s="686" t="s">
        <v>3410</v>
      </c>
      <c r="J394" s="15" t="s">
        <v>163</v>
      </c>
      <c r="K394" s="15" t="s">
        <v>164</v>
      </c>
      <c r="L394" s="683" t="s">
        <v>165</v>
      </c>
      <c r="M394" s="725" t="s">
        <v>238</v>
      </c>
      <c r="N394" s="128" t="s">
        <v>3411</v>
      </c>
      <c r="O394" s="128" t="s">
        <v>3412</v>
      </c>
      <c r="P394" s="128" t="s">
        <v>2738</v>
      </c>
      <c r="Q394" s="469" t="s">
        <v>3092</v>
      </c>
      <c r="R394" s="744" t="s">
        <v>100</v>
      </c>
      <c r="S394" s="755" t="s">
        <v>126</v>
      </c>
      <c r="T394" s="465" t="s">
        <v>127</v>
      </c>
      <c r="U394" s="128">
        <v>119</v>
      </c>
      <c r="V394" s="214">
        <v>44538</v>
      </c>
      <c r="W394" s="215" t="str">
        <f t="shared" ref="W394" si="195">IF(U394="","",_xlfn.CONCAT(T394," nº ",U394,", ","de ",TEXT(V394,"dd/mm/aaaa")))</f>
        <v>Termo de Abertura de Processo (TAP) nº 119, de 08/12/2021</v>
      </c>
      <c r="X394" s="463" t="s">
        <v>3059</v>
      </c>
      <c r="Y394" s="63" t="str">
        <f t="shared" si="133"/>
        <v xml:space="preserve">Dispensa da AIR; Realização da CP; ARR não obrigatória </v>
      </c>
      <c r="Z394" s="63" t="s">
        <v>192</v>
      </c>
      <c r="AA394" s="128" t="s">
        <v>299</v>
      </c>
      <c r="AB394" s="128"/>
      <c r="AC394" s="128"/>
      <c r="AD394" s="216"/>
      <c r="AE394" s="471"/>
      <c r="AF394" s="129"/>
      <c r="AG394" s="217"/>
      <c r="AH394" s="216" t="str">
        <f t="shared" si="192"/>
        <v/>
      </c>
      <c r="AI394" s="128"/>
      <c r="AJ394" s="63" t="s">
        <v>108</v>
      </c>
      <c r="AK394" s="128"/>
      <c r="AL394" s="11"/>
      <c r="AM394" s="217"/>
      <c r="AN394" s="217"/>
      <c r="AO394" s="217"/>
      <c r="AP394" s="216"/>
      <c r="AQ394" s="216"/>
      <c r="AR394" s="218"/>
      <c r="AS394" s="217"/>
      <c r="AT394" s="217"/>
      <c r="AU394" s="217"/>
      <c r="AV394" s="216"/>
      <c r="AW394" s="216"/>
      <c r="AX394" s="98" t="s">
        <v>109</v>
      </c>
      <c r="AY394" s="8"/>
      <c r="AZ394" s="6" t="s">
        <v>110</v>
      </c>
      <c r="BA394" s="129">
        <v>1080</v>
      </c>
      <c r="BB394" s="130">
        <v>44630</v>
      </c>
      <c r="BC394" s="130">
        <v>44636</v>
      </c>
      <c r="BD394" s="130">
        <v>44695</v>
      </c>
      <c r="BE394" s="129">
        <v>60</v>
      </c>
      <c r="BF394" s="129" t="str">
        <f t="shared" si="193"/>
        <v>Consulta Pública nº 1080, de 10/03/2022</v>
      </c>
      <c r="BG394" s="473" t="s">
        <v>3413</v>
      </c>
      <c r="BH394" s="219"/>
      <c r="BI394" s="216"/>
      <c r="BJ394" s="217"/>
      <c r="BK394" s="217"/>
      <c r="BL394" s="217"/>
      <c r="BM394" s="216"/>
      <c r="BN394" s="216" t="str">
        <f t="shared" si="194"/>
        <v/>
      </c>
      <c r="BO394" s="216"/>
      <c r="BP394" s="8" t="s">
        <v>250</v>
      </c>
      <c r="BQ394" s="129">
        <v>177</v>
      </c>
      <c r="BR394" s="130">
        <v>44785</v>
      </c>
      <c r="BS394" s="130">
        <v>44790</v>
      </c>
      <c r="BT394" s="129" t="str">
        <f t="shared" si="191"/>
        <v>IN nº 177, de 12/08/2022</v>
      </c>
      <c r="BU394" s="472" t="s">
        <v>3414</v>
      </c>
    </row>
    <row r="395" spans="1:73" ht="144" x14ac:dyDescent="0.3">
      <c r="A395" s="15" t="s">
        <v>539</v>
      </c>
      <c r="B395" s="15" t="s">
        <v>3415</v>
      </c>
      <c r="C395" s="651" t="s">
        <v>3416</v>
      </c>
      <c r="D395" s="19" t="s">
        <v>3417</v>
      </c>
      <c r="E395" s="15" t="s">
        <v>99</v>
      </c>
      <c r="F395" s="15" t="s">
        <v>99</v>
      </c>
      <c r="G395" s="15" t="s">
        <v>3054</v>
      </c>
      <c r="H395" s="128" t="s">
        <v>236</v>
      </c>
      <c r="I395" s="686" t="s">
        <v>3418</v>
      </c>
      <c r="J395" s="15" t="s">
        <v>163</v>
      </c>
      <c r="K395" s="15" t="s">
        <v>164</v>
      </c>
      <c r="L395" s="683" t="s">
        <v>165</v>
      </c>
      <c r="M395" s="725" t="s">
        <v>238</v>
      </c>
      <c r="N395" s="128" t="s">
        <v>3419</v>
      </c>
      <c r="O395" s="128" t="s">
        <v>3420</v>
      </c>
      <c r="P395" s="128" t="s">
        <v>2738</v>
      </c>
      <c r="Q395" s="469" t="s">
        <v>3092</v>
      </c>
      <c r="R395" s="744" t="s">
        <v>100</v>
      </c>
      <c r="S395" s="755" t="s">
        <v>126</v>
      </c>
      <c r="T395" s="465" t="s">
        <v>127</v>
      </c>
      <c r="U395" s="128">
        <v>119</v>
      </c>
      <c r="V395" s="214">
        <v>44538</v>
      </c>
      <c r="W395" s="215" t="str">
        <f t="shared" ref="W395:W396" si="196">IF(U395="","",_xlfn.CONCAT(T395," nº ",U395,", ","de ",TEXT(V395,"dd/mm/aaaa")))</f>
        <v>Termo de Abertura de Processo (TAP) nº 119, de 08/12/2021</v>
      </c>
      <c r="X395" s="463" t="s">
        <v>3059</v>
      </c>
      <c r="Y395" s="63" t="str">
        <f t="shared" si="133"/>
        <v xml:space="preserve">Dispensa da AIR; Realização da CP; ARR não obrigatória </v>
      </c>
      <c r="Z395" s="63" t="s">
        <v>192</v>
      </c>
      <c r="AA395" s="128" t="s">
        <v>299</v>
      </c>
      <c r="AB395" s="128"/>
      <c r="AC395" s="128"/>
      <c r="AD395" s="216"/>
      <c r="AE395" s="471"/>
      <c r="AF395" s="129"/>
      <c r="AG395" s="217"/>
      <c r="AH395" s="216" t="str">
        <f t="shared" si="192"/>
        <v/>
      </c>
      <c r="AI395" s="128"/>
      <c r="AJ395" s="63" t="s">
        <v>108</v>
      </c>
      <c r="AK395" s="128"/>
      <c r="AL395" s="11"/>
      <c r="AM395" s="217"/>
      <c r="AN395" s="217"/>
      <c r="AO395" s="217"/>
      <c r="AP395" s="216"/>
      <c r="AQ395" s="216"/>
      <c r="AR395" s="218"/>
      <c r="AS395" s="217"/>
      <c r="AT395" s="217"/>
      <c r="AU395" s="217"/>
      <c r="AV395" s="216"/>
      <c r="AW395" s="216"/>
      <c r="AX395" s="98" t="s">
        <v>109</v>
      </c>
      <c r="AY395" s="8"/>
      <c r="AZ395" s="6" t="s">
        <v>110</v>
      </c>
      <c r="BA395" s="129">
        <v>1081</v>
      </c>
      <c r="BB395" s="130">
        <v>44630</v>
      </c>
      <c r="BC395" s="130">
        <v>44636</v>
      </c>
      <c r="BD395" s="130">
        <v>44695</v>
      </c>
      <c r="BE395" s="129">
        <v>60</v>
      </c>
      <c r="BF395" s="129" t="str">
        <f t="shared" si="193"/>
        <v>Consulta Pública nº 1081, de 10/03/2022</v>
      </c>
      <c r="BG395" s="473" t="s">
        <v>3421</v>
      </c>
      <c r="BH395" s="219"/>
      <c r="BI395" s="216"/>
      <c r="BJ395" s="217"/>
      <c r="BK395" s="217"/>
      <c r="BL395" s="217"/>
      <c r="BM395" s="216"/>
      <c r="BN395" s="216" t="str">
        <f t="shared" si="194"/>
        <v/>
      </c>
      <c r="BO395" s="216"/>
      <c r="BP395" s="8" t="s">
        <v>250</v>
      </c>
      <c r="BQ395" s="129">
        <v>165</v>
      </c>
      <c r="BR395" s="130">
        <v>44785</v>
      </c>
      <c r="BS395" s="130">
        <v>44790</v>
      </c>
      <c r="BT395" s="129" t="str">
        <f t="shared" si="191"/>
        <v>IN nº 165, de 12/08/2022</v>
      </c>
      <c r="BU395" s="472" t="s">
        <v>3422</v>
      </c>
    </row>
    <row r="396" spans="1:73" ht="144" x14ac:dyDescent="0.3">
      <c r="A396" s="15" t="s">
        <v>539</v>
      </c>
      <c r="B396" s="15" t="s">
        <v>3423</v>
      </c>
      <c r="C396" s="651" t="s">
        <v>3424</v>
      </c>
      <c r="D396" s="19" t="s">
        <v>3425</v>
      </c>
      <c r="E396" s="15" t="s">
        <v>99</v>
      </c>
      <c r="F396" s="15" t="s">
        <v>99</v>
      </c>
      <c r="G396" s="15" t="s">
        <v>3054</v>
      </c>
      <c r="H396" s="128" t="s">
        <v>236</v>
      </c>
      <c r="I396" s="686" t="s">
        <v>3426</v>
      </c>
      <c r="J396" s="15" t="s">
        <v>163</v>
      </c>
      <c r="K396" s="15" t="s">
        <v>164</v>
      </c>
      <c r="L396" s="683" t="s">
        <v>165</v>
      </c>
      <c r="M396" s="725" t="s">
        <v>238</v>
      </c>
      <c r="N396" s="128" t="s">
        <v>3427</v>
      </c>
      <c r="O396" s="128" t="s">
        <v>3428</v>
      </c>
      <c r="P396" s="128" t="s">
        <v>2738</v>
      </c>
      <c r="Q396" s="469" t="s">
        <v>3092</v>
      </c>
      <c r="R396" s="744" t="s">
        <v>100</v>
      </c>
      <c r="S396" s="755" t="s">
        <v>126</v>
      </c>
      <c r="T396" s="465" t="s">
        <v>127</v>
      </c>
      <c r="U396" s="128">
        <v>119</v>
      </c>
      <c r="V396" s="214">
        <v>44538</v>
      </c>
      <c r="W396" s="215" t="str">
        <f t="shared" si="196"/>
        <v>Termo de Abertura de Processo (TAP) nº 119, de 08/12/2021</v>
      </c>
      <c r="X396" s="463" t="s">
        <v>3059</v>
      </c>
      <c r="Y396" s="63" t="str">
        <f t="shared" si="133"/>
        <v xml:space="preserve">Dispensa da AIR; Realização da CP; ARR não obrigatória </v>
      </c>
      <c r="Z396" s="63" t="s">
        <v>192</v>
      </c>
      <c r="AA396" s="128" t="s">
        <v>299</v>
      </c>
      <c r="AB396" s="128"/>
      <c r="AC396" s="128"/>
      <c r="AD396" s="216"/>
      <c r="AE396" s="471"/>
      <c r="AF396" s="129"/>
      <c r="AG396" s="217"/>
      <c r="AH396" s="216" t="str">
        <f t="shared" si="192"/>
        <v/>
      </c>
      <c r="AI396" s="128"/>
      <c r="AJ396" s="63" t="s">
        <v>108</v>
      </c>
      <c r="AK396" s="128"/>
      <c r="AL396" s="11"/>
      <c r="AM396" s="217"/>
      <c r="AN396" s="217"/>
      <c r="AO396" s="217"/>
      <c r="AP396" s="216"/>
      <c r="AQ396" s="216"/>
      <c r="AR396" s="218"/>
      <c r="AS396" s="217"/>
      <c r="AT396" s="217"/>
      <c r="AU396" s="217"/>
      <c r="AV396" s="216"/>
      <c r="AW396" s="216"/>
      <c r="AX396" s="98" t="s">
        <v>109</v>
      </c>
      <c r="AY396" s="129"/>
      <c r="AZ396" s="6" t="s">
        <v>110</v>
      </c>
      <c r="BA396" s="129">
        <v>1082</v>
      </c>
      <c r="BB396" s="130">
        <v>44630</v>
      </c>
      <c r="BC396" s="130">
        <v>44636</v>
      </c>
      <c r="BD396" s="130">
        <v>44695</v>
      </c>
      <c r="BE396" s="129">
        <v>60</v>
      </c>
      <c r="BF396" s="129" t="str">
        <f t="shared" si="193"/>
        <v>Consulta Pública nº 1082, de 10/03/2022</v>
      </c>
      <c r="BG396" s="473" t="s">
        <v>3429</v>
      </c>
      <c r="BH396" s="219"/>
      <c r="BI396" s="216"/>
      <c r="BJ396" s="217"/>
      <c r="BK396" s="217"/>
      <c r="BL396" s="217"/>
      <c r="BM396" s="216"/>
      <c r="BN396" s="216" t="str">
        <f t="shared" si="194"/>
        <v/>
      </c>
      <c r="BO396" s="216"/>
      <c r="BP396" s="8" t="s">
        <v>250</v>
      </c>
      <c r="BQ396" s="129">
        <v>173</v>
      </c>
      <c r="BR396" s="130">
        <v>44785</v>
      </c>
      <c r="BS396" s="130">
        <v>44790</v>
      </c>
      <c r="BT396" s="129" t="str">
        <f t="shared" si="191"/>
        <v>IN nº 173, de 12/08/2022</v>
      </c>
      <c r="BU396" s="472" t="s">
        <v>3430</v>
      </c>
    </row>
    <row r="397" spans="1:73" ht="43.2" x14ac:dyDescent="0.3">
      <c r="A397" s="15" t="s">
        <v>1163</v>
      </c>
      <c r="B397" s="15" t="s">
        <v>3431</v>
      </c>
      <c r="C397" s="651" t="s">
        <v>3432</v>
      </c>
      <c r="D397" s="19" t="s">
        <v>3433</v>
      </c>
      <c r="E397" s="15" t="s">
        <v>99</v>
      </c>
      <c r="F397" s="15" t="s">
        <v>99</v>
      </c>
      <c r="G397" s="15"/>
      <c r="H397" s="128" t="s">
        <v>90</v>
      </c>
      <c r="I397" s="687" t="s">
        <v>3434</v>
      </c>
      <c r="J397" s="15" t="s">
        <v>154</v>
      </c>
      <c r="K397" s="147" t="s">
        <v>157</v>
      </c>
      <c r="L397" s="683" t="s">
        <v>1170</v>
      </c>
      <c r="M397" s="725" t="s">
        <v>238</v>
      </c>
      <c r="N397" s="128" t="s">
        <v>3435</v>
      </c>
      <c r="O397" s="128" t="s">
        <v>3436</v>
      </c>
      <c r="P397" s="128" t="s">
        <v>555</v>
      </c>
      <c r="Q397" s="469"/>
      <c r="R397" s="744" t="s">
        <v>555</v>
      </c>
      <c r="S397" s="738" t="s">
        <v>556</v>
      </c>
      <c r="T397" s="465" t="s">
        <v>127</v>
      </c>
      <c r="U397" s="128">
        <v>26</v>
      </c>
      <c r="V397" s="214">
        <v>44635</v>
      </c>
      <c r="W397" s="215" t="str">
        <f t="shared" ref="W397:W398" si="197">IF(U397="","",_xlfn.CONCAT(T397," nº ",U397,", ","de ",TEXT(V397,"dd/mm/aaaa")))</f>
        <v>Termo de Abertura de Processo (TAP) nº 26, de 15/03/2022</v>
      </c>
      <c r="X397" s="463" t="s">
        <v>3437</v>
      </c>
      <c r="Y397" s="63" t="str">
        <f t="shared" si="133"/>
        <v>Fluxo específico de guia</v>
      </c>
      <c r="Z397" s="63"/>
      <c r="AA397" s="128"/>
      <c r="AB397" s="128"/>
      <c r="AC397" s="128"/>
      <c r="AD397" s="216"/>
      <c r="AE397" s="471"/>
      <c r="AF397" s="129"/>
      <c r="AG397" s="217"/>
      <c r="AH397" s="216" t="str">
        <f t="shared" si="192"/>
        <v/>
      </c>
      <c r="AI397" s="128"/>
      <c r="AJ397" s="63"/>
      <c r="AK397" s="128"/>
      <c r="AL397" s="11"/>
      <c r="AM397" s="217"/>
      <c r="AN397" s="217"/>
      <c r="AO397" s="217"/>
      <c r="AP397" s="216"/>
      <c r="AQ397" s="216"/>
      <c r="AR397" s="218"/>
      <c r="AS397" s="217"/>
      <c r="AT397" s="217"/>
      <c r="AU397" s="217"/>
      <c r="AV397" s="216"/>
      <c r="AW397" s="216"/>
      <c r="AX397" s="98"/>
      <c r="AY397" s="129"/>
      <c r="AZ397" s="6"/>
      <c r="BA397" s="129"/>
      <c r="BB397" s="130"/>
      <c r="BC397" s="130"/>
      <c r="BD397" s="130"/>
      <c r="BE397" s="129"/>
      <c r="BF397" s="129" t="str">
        <f t="shared" si="193"/>
        <v/>
      </c>
      <c r="BG397" s="215"/>
      <c r="BH397" s="219"/>
      <c r="BI397" s="216"/>
      <c r="BJ397" s="217"/>
      <c r="BK397" s="217"/>
      <c r="BL397" s="217"/>
      <c r="BM397" s="216"/>
      <c r="BN397" s="216" t="str">
        <f t="shared" si="194"/>
        <v/>
      </c>
      <c r="BO397" s="216"/>
      <c r="BP397" s="216"/>
      <c r="BQ397" s="129"/>
      <c r="BR397" s="130"/>
      <c r="BS397" s="130"/>
      <c r="BT397" s="220" t="str">
        <f t="shared" si="191"/>
        <v/>
      </c>
      <c r="BU397" s="221"/>
    </row>
    <row r="398" spans="1:73" ht="115.2" x14ac:dyDescent="0.3">
      <c r="A398" s="15" t="s">
        <v>539</v>
      </c>
      <c r="B398" s="15" t="s">
        <v>3438</v>
      </c>
      <c r="C398" s="651" t="s">
        <v>3439</v>
      </c>
      <c r="D398" s="19" t="s">
        <v>3440</v>
      </c>
      <c r="E398" s="15" t="s">
        <v>99</v>
      </c>
      <c r="F398" s="15" t="s">
        <v>99</v>
      </c>
      <c r="G398" s="15" t="s">
        <v>3054</v>
      </c>
      <c r="H398" s="128" t="s">
        <v>236</v>
      </c>
      <c r="I398" s="687" t="s">
        <v>3441</v>
      </c>
      <c r="J398" s="15" t="s">
        <v>163</v>
      </c>
      <c r="K398" s="15" t="s">
        <v>164</v>
      </c>
      <c r="L398" s="683" t="s">
        <v>165</v>
      </c>
      <c r="M398" s="725" t="s">
        <v>238</v>
      </c>
      <c r="N398" s="128" t="s">
        <v>3442</v>
      </c>
      <c r="O398" s="128" t="s">
        <v>3443</v>
      </c>
      <c r="P398" s="128" t="s">
        <v>2738</v>
      </c>
      <c r="Q398" s="469" t="s">
        <v>3092</v>
      </c>
      <c r="R398" s="744" t="s">
        <v>100</v>
      </c>
      <c r="S398" s="755" t="s">
        <v>126</v>
      </c>
      <c r="T398" s="465" t="s">
        <v>127</v>
      </c>
      <c r="U398" s="128">
        <v>119</v>
      </c>
      <c r="V398" s="214">
        <v>44538</v>
      </c>
      <c r="W398" s="215" t="str">
        <f t="shared" si="197"/>
        <v>Termo de Abertura de Processo (TAP) nº 119, de 08/12/2021</v>
      </c>
      <c r="X398" s="463" t="s">
        <v>3059</v>
      </c>
      <c r="Y398" s="63" t="str">
        <f t="shared" si="133"/>
        <v xml:space="preserve">Dispensa da AIR; Realização da CP; ARR não obrigatória </v>
      </c>
      <c r="Z398" s="63" t="s">
        <v>192</v>
      </c>
      <c r="AA398" s="128" t="s">
        <v>299</v>
      </c>
      <c r="AB398" s="128"/>
      <c r="AC398" s="128"/>
      <c r="AD398" s="216"/>
      <c r="AE398" s="471"/>
      <c r="AF398" s="129"/>
      <c r="AG398" s="217"/>
      <c r="AH398" s="216" t="str">
        <f t="shared" ref="AH398" si="198">IF(AG398="","",_xlfn.CONCAT(AF398," ","de ",TEXT(AG398,"dd/mm/aaaa")))</f>
        <v/>
      </c>
      <c r="AI398" s="128"/>
      <c r="AJ398" s="63" t="s">
        <v>108</v>
      </c>
      <c r="AK398" s="128"/>
      <c r="AL398" s="11"/>
      <c r="AM398" s="217"/>
      <c r="AN398" s="217"/>
      <c r="AO398" s="217"/>
      <c r="AP398" s="216"/>
      <c r="AQ398" s="216"/>
      <c r="AR398" s="218"/>
      <c r="AS398" s="217"/>
      <c r="AT398" s="217"/>
      <c r="AU398" s="217"/>
      <c r="AV398" s="216"/>
      <c r="AW398" s="216"/>
      <c r="AX398" s="98" t="s">
        <v>109</v>
      </c>
      <c r="AY398" s="129"/>
      <c r="AZ398" s="6" t="s">
        <v>110</v>
      </c>
      <c r="BA398" s="129">
        <v>1083</v>
      </c>
      <c r="BB398" s="130">
        <v>44637</v>
      </c>
      <c r="BC398" s="130">
        <v>44643</v>
      </c>
      <c r="BD398" s="130">
        <v>44703</v>
      </c>
      <c r="BE398" s="129">
        <v>60</v>
      </c>
      <c r="BF398" s="129" t="str">
        <f t="shared" ref="BF398" si="199">IF(BA398="","",_xlfn.CONCAT("Consulta Pública"," nº ",BA398,", de ",TEXT(BB398,"dd/mm/aaaa")))</f>
        <v>Consulta Pública nº 1083, de 17/03/2022</v>
      </c>
      <c r="BG398" s="473" t="s">
        <v>3444</v>
      </c>
      <c r="BH398" s="219"/>
      <c r="BI398" s="216"/>
      <c r="BJ398" s="217"/>
      <c r="BK398" s="217"/>
      <c r="BL398" s="217"/>
      <c r="BM398" s="216"/>
      <c r="BN398" s="216" t="str">
        <f t="shared" ref="BN398" si="200">IF(BI398="","",_xlfn.CONCAT("Consulta Pública"," nº ",BI398,", de ",TEXT(BJ398,"dd/mm/aaaa")))</f>
        <v/>
      </c>
      <c r="BO398" s="216"/>
      <c r="BP398" s="8" t="s">
        <v>250</v>
      </c>
      <c r="BQ398" s="129">
        <v>174</v>
      </c>
      <c r="BR398" s="130">
        <v>44785</v>
      </c>
      <c r="BS398" s="130">
        <v>44790</v>
      </c>
      <c r="BT398" s="129" t="str">
        <f t="shared" ref="BT398" si="201">IF(BQ398="","",_xlfn.CONCAT(BP398," nº ",BQ398,", de ",TEXT(BR398,"dd/mm/aaaa")))</f>
        <v>IN nº 174, de 12/08/2022</v>
      </c>
      <c r="BU398" s="472" t="s">
        <v>3445</v>
      </c>
    </row>
    <row r="399" spans="1:73" ht="115.2" x14ac:dyDescent="0.3">
      <c r="A399" s="15" t="s">
        <v>539</v>
      </c>
      <c r="B399" s="15" t="s">
        <v>3446</v>
      </c>
      <c r="C399" s="651" t="s">
        <v>3447</v>
      </c>
      <c r="D399" s="19" t="s">
        <v>3448</v>
      </c>
      <c r="E399" s="15" t="s">
        <v>99</v>
      </c>
      <c r="F399" s="15" t="s">
        <v>99</v>
      </c>
      <c r="G399" s="15" t="s">
        <v>3054</v>
      </c>
      <c r="H399" s="128" t="s">
        <v>236</v>
      </c>
      <c r="I399" s="687" t="s">
        <v>3441</v>
      </c>
      <c r="J399" s="15" t="s">
        <v>163</v>
      </c>
      <c r="K399" s="15" t="s">
        <v>164</v>
      </c>
      <c r="L399" s="683" t="s">
        <v>165</v>
      </c>
      <c r="M399" s="725" t="s">
        <v>238</v>
      </c>
      <c r="N399" s="128" t="s">
        <v>3449</v>
      </c>
      <c r="O399" s="128" t="s">
        <v>3450</v>
      </c>
      <c r="P399" s="128" t="s">
        <v>2738</v>
      </c>
      <c r="Q399" s="469" t="s">
        <v>3092</v>
      </c>
      <c r="R399" s="744" t="s">
        <v>100</v>
      </c>
      <c r="S399" s="755" t="s">
        <v>126</v>
      </c>
      <c r="T399" s="465" t="s">
        <v>127</v>
      </c>
      <c r="U399" s="128">
        <v>119</v>
      </c>
      <c r="V399" s="214">
        <v>44538</v>
      </c>
      <c r="W399" s="215" t="str">
        <f t="shared" ref="W399" si="202">IF(U399="","",_xlfn.CONCAT(T399," nº ",U399,", ","de ",TEXT(V399,"dd/mm/aaaa")))</f>
        <v>Termo de Abertura de Processo (TAP) nº 119, de 08/12/2021</v>
      </c>
      <c r="X399" s="463" t="s">
        <v>3059</v>
      </c>
      <c r="Y399" s="63" t="str">
        <f t="shared" si="133"/>
        <v xml:space="preserve">Dispensa da AIR; Realização da CP; ARR não obrigatória </v>
      </c>
      <c r="Z399" s="63" t="s">
        <v>192</v>
      </c>
      <c r="AA399" s="128" t="s">
        <v>299</v>
      </c>
      <c r="AB399" s="128"/>
      <c r="AC399" s="128"/>
      <c r="AD399" s="216"/>
      <c r="AE399" s="471"/>
      <c r="AF399" s="129"/>
      <c r="AG399" s="217"/>
      <c r="AH399" s="216" t="str">
        <f t="shared" ref="AH399" si="203">IF(AG399="","",_xlfn.CONCAT(AF399," ","de ",TEXT(AG399,"dd/mm/aaaa")))</f>
        <v/>
      </c>
      <c r="AI399" s="128"/>
      <c r="AJ399" s="63" t="s">
        <v>108</v>
      </c>
      <c r="AK399" s="128"/>
      <c r="AL399" s="11"/>
      <c r="AM399" s="217"/>
      <c r="AN399" s="217"/>
      <c r="AO399" s="217"/>
      <c r="AP399" s="216"/>
      <c r="AQ399" s="216"/>
      <c r="AR399" s="218"/>
      <c r="AS399" s="217"/>
      <c r="AT399" s="217"/>
      <c r="AU399" s="217"/>
      <c r="AV399" s="216"/>
      <c r="AW399" s="216"/>
      <c r="AX399" s="98" t="s">
        <v>109</v>
      </c>
      <c r="AY399" s="129"/>
      <c r="AZ399" s="6" t="s">
        <v>110</v>
      </c>
      <c r="BA399" s="129">
        <v>1084</v>
      </c>
      <c r="BB399" s="130">
        <v>44637</v>
      </c>
      <c r="BC399" s="130">
        <v>44643</v>
      </c>
      <c r="BD399" s="130">
        <v>44703</v>
      </c>
      <c r="BE399" s="129">
        <v>60</v>
      </c>
      <c r="BF399" s="129" t="str">
        <f t="shared" ref="BF399" si="204">IF(BA399="","",_xlfn.CONCAT("Consulta Pública"," nº ",BA399,", de ",TEXT(BB399,"dd/mm/aaaa")))</f>
        <v>Consulta Pública nº 1084, de 17/03/2022</v>
      </c>
      <c r="BG399" s="473" t="s">
        <v>3451</v>
      </c>
      <c r="BH399" s="219"/>
      <c r="BI399" s="216"/>
      <c r="BJ399" s="217"/>
      <c r="BK399" s="217"/>
      <c r="BL399" s="217"/>
      <c r="BM399" s="216"/>
      <c r="BN399" s="216" t="str">
        <f t="shared" ref="BN399" si="205">IF(BI399="","",_xlfn.CONCAT("Consulta Pública"," nº ",BI399,", de ",TEXT(BJ399,"dd/mm/aaaa")))</f>
        <v/>
      </c>
      <c r="BO399" s="216"/>
      <c r="BP399" s="8" t="s">
        <v>250</v>
      </c>
      <c r="BQ399" s="129">
        <v>175</v>
      </c>
      <c r="BR399" s="130">
        <v>44785</v>
      </c>
      <c r="BS399" s="130">
        <v>44790</v>
      </c>
      <c r="BT399" s="129" t="str">
        <f t="shared" ref="BT399" si="206">IF(BQ399="","",_xlfn.CONCAT(BP399," nº ",BQ399,", de ",TEXT(BR399,"dd/mm/aaaa")))</f>
        <v>IN nº 175, de 12/08/2022</v>
      </c>
      <c r="BU399" s="472" t="s">
        <v>3452</v>
      </c>
    </row>
    <row r="400" spans="1:73" ht="100.8" x14ac:dyDescent="0.3">
      <c r="A400" s="15" t="s">
        <v>539</v>
      </c>
      <c r="B400" s="15" t="s">
        <v>3453</v>
      </c>
      <c r="C400" s="651" t="s">
        <v>3454</v>
      </c>
      <c r="D400" s="19" t="s">
        <v>3455</v>
      </c>
      <c r="E400" s="15" t="s">
        <v>99</v>
      </c>
      <c r="F400" s="15" t="s">
        <v>99</v>
      </c>
      <c r="G400" s="15" t="s">
        <v>3054</v>
      </c>
      <c r="H400" s="128" t="s">
        <v>236</v>
      </c>
      <c r="I400" s="687" t="s">
        <v>3456</v>
      </c>
      <c r="J400" s="15" t="s">
        <v>163</v>
      </c>
      <c r="K400" s="15" t="s">
        <v>164</v>
      </c>
      <c r="L400" s="683" t="s">
        <v>165</v>
      </c>
      <c r="M400" s="725" t="s">
        <v>238</v>
      </c>
      <c r="N400" s="128" t="s">
        <v>3457</v>
      </c>
      <c r="O400" s="128" t="s">
        <v>3458</v>
      </c>
      <c r="P400" s="128" t="s">
        <v>2738</v>
      </c>
      <c r="Q400" s="469" t="s">
        <v>3092</v>
      </c>
      <c r="R400" s="744" t="s">
        <v>100</v>
      </c>
      <c r="S400" s="755" t="s">
        <v>126</v>
      </c>
      <c r="T400" s="465" t="s">
        <v>127</v>
      </c>
      <c r="U400" s="128">
        <v>119</v>
      </c>
      <c r="V400" s="214">
        <v>44538</v>
      </c>
      <c r="W400" s="215" t="str">
        <f t="shared" ref="W400" si="207">IF(U400="","",_xlfn.CONCAT(T400," nº ",U400,", ","de ",TEXT(V400,"dd/mm/aaaa")))</f>
        <v>Termo de Abertura de Processo (TAP) nº 119, de 08/12/2021</v>
      </c>
      <c r="X400" s="463" t="s">
        <v>3059</v>
      </c>
      <c r="Y400" s="63" t="str">
        <f t="shared" si="133"/>
        <v xml:space="preserve">Dispensa da AIR; Realização da CP; ARR não obrigatória </v>
      </c>
      <c r="Z400" s="63" t="s">
        <v>192</v>
      </c>
      <c r="AA400" s="128" t="s">
        <v>299</v>
      </c>
      <c r="AB400" s="128"/>
      <c r="AC400" s="128"/>
      <c r="AD400" s="216"/>
      <c r="AE400" s="471"/>
      <c r="AF400" s="129"/>
      <c r="AG400" s="217"/>
      <c r="AH400" s="216" t="str">
        <f t="shared" ref="AH400" si="208">IF(AG400="","",_xlfn.CONCAT(AF400," ","de ",TEXT(AG400,"dd/mm/aaaa")))</f>
        <v/>
      </c>
      <c r="AI400" s="128"/>
      <c r="AJ400" s="63" t="s">
        <v>108</v>
      </c>
      <c r="AK400" s="128"/>
      <c r="AL400" s="11"/>
      <c r="AM400" s="217"/>
      <c r="AN400" s="217"/>
      <c r="AO400" s="217"/>
      <c r="AP400" s="216"/>
      <c r="AQ400" s="216"/>
      <c r="AR400" s="218"/>
      <c r="AS400" s="217"/>
      <c r="AT400" s="217"/>
      <c r="AU400" s="217"/>
      <c r="AV400" s="216"/>
      <c r="AW400" s="216"/>
      <c r="AX400" s="98" t="s">
        <v>109</v>
      </c>
      <c r="AY400" s="129"/>
      <c r="AZ400" s="6" t="s">
        <v>110</v>
      </c>
      <c r="BA400" s="129">
        <v>1085</v>
      </c>
      <c r="BB400" s="130">
        <v>44637</v>
      </c>
      <c r="BC400" s="130">
        <v>44643</v>
      </c>
      <c r="BD400" s="130">
        <v>44703</v>
      </c>
      <c r="BE400" s="129">
        <v>60</v>
      </c>
      <c r="BF400" s="129" t="str">
        <f t="shared" ref="BF400" si="209">IF(BA400="","",_xlfn.CONCAT("Consulta Pública"," nº ",BA400,", de ",TEXT(BB400,"dd/mm/aaaa")))</f>
        <v>Consulta Pública nº 1085, de 17/03/2022</v>
      </c>
      <c r="BG400" s="473" t="s">
        <v>3459</v>
      </c>
      <c r="BH400" s="219"/>
      <c r="BI400" s="216"/>
      <c r="BJ400" s="217"/>
      <c r="BK400" s="217"/>
      <c r="BL400" s="217"/>
      <c r="BM400" s="216"/>
      <c r="BN400" s="216" t="str">
        <f t="shared" ref="BN400" si="210">IF(BI400="","",_xlfn.CONCAT("Consulta Pública"," nº ",BI400,", de ",TEXT(BJ400,"dd/mm/aaaa")))</f>
        <v/>
      </c>
      <c r="BO400" s="216"/>
      <c r="BP400" s="8" t="s">
        <v>250</v>
      </c>
      <c r="BQ400" s="129">
        <v>167</v>
      </c>
      <c r="BR400" s="130">
        <v>44785</v>
      </c>
      <c r="BS400" s="130">
        <v>44790</v>
      </c>
      <c r="BT400" s="129" t="str">
        <f t="shared" ref="BT400" si="211">IF(BQ400="","",_xlfn.CONCAT(BP400," nº ",BQ400,", de ",TEXT(BR400,"dd/mm/aaaa")))</f>
        <v>IN nº 167, de 12/08/2022</v>
      </c>
      <c r="BU400" s="472" t="s">
        <v>3460</v>
      </c>
    </row>
    <row r="401" spans="1:73" ht="115.2" x14ac:dyDescent="0.3">
      <c r="A401" s="15" t="s">
        <v>539</v>
      </c>
      <c r="B401" s="15" t="s">
        <v>3461</v>
      </c>
      <c r="C401" s="651" t="s">
        <v>3462</v>
      </c>
      <c r="D401" s="19" t="s">
        <v>3463</v>
      </c>
      <c r="E401" s="15" t="s">
        <v>99</v>
      </c>
      <c r="F401" s="15" t="s">
        <v>99</v>
      </c>
      <c r="G401" s="15" t="s">
        <v>3054</v>
      </c>
      <c r="H401" s="128" t="s">
        <v>236</v>
      </c>
      <c r="I401" s="687" t="s">
        <v>3464</v>
      </c>
      <c r="J401" s="15" t="s">
        <v>163</v>
      </c>
      <c r="K401" s="15" t="s">
        <v>164</v>
      </c>
      <c r="L401" s="683" t="s">
        <v>165</v>
      </c>
      <c r="M401" s="725" t="s">
        <v>238</v>
      </c>
      <c r="N401" s="128" t="s">
        <v>3465</v>
      </c>
      <c r="O401" s="128" t="s">
        <v>3466</v>
      </c>
      <c r="P401" s="128" t="s">
        <v>2738</v>
      </c>
      <c r="Q401" s="469" t="s">
        <v>3092</v>
      </c>
      <c r="R401" s="744" t="s">
        <v>100</v>
      </c>
      <c r="S401" s="755" t="s">
        <v>126</v>
      </c>
      <c r="T401" s="465" t="s">
        <v>127</v>
      </c>
      <c r="U401" s="128">
        <v>119</v>
      </c>
      <c r="V401" s="214">
        <v>44538</v>
      </c>
      <c r="W401" s="215" t="str">
        <f t="shared" ref="W401" si="212">IF(U401="","",_xlfn.CONCAT(T401," nº ",U401,", ","de ",TEXT(V401,"dd/mm/aaaa")))</f>
        <v>Termo de Abertura de Processo (TAP) nº 119, de 08/12/2021</v>
      </c>
      <c r="X401" s="463" t="s">
        <v>3059</v>
      </c>
      <c r="Y401" s="63" t="str">
        <f t="shared" si="133"/>
        <v xml:space="preserve">Dispensa da AIR; Realização da CP; ARR não obrigatória </v>
      </c>
      <c r="Z401" s="63" t="s">
        <v>192</v>
      </c>
      <c r="AA401" s="128" t="s">
        <v>299</v>
      </c>
      <c r="AB401" s="128"/>
      <c r="AC401" s="128"/>
      <c r="AD401" s="216"/>
      <c r="AE401" s="471"/>
      <c r="AF401" s="129"/>
      <c r="AG401" s="217"/>
      <c r="AH401" s="216" t="str">
        <f t="shared" ref="AH401" si="213">IF(AG401="","",_xlfn.CONCAT(AF401," ","de ",TEXT(AG401,"dd/mm/aaaa")))</f>
        <v/>
      </c>
      <c r="AI401" s="128"/>
      <c r="AJ401" s="63" t="s">
        <v>108</v>
      </c>
      <c r="AK401" s="128"/>
      <c r="AL401" s="11"/>
      <c r="AM401" s="217"/>
      <c r="AN401" s="217"/>
      <c r="AO401" s="217"/>
      <c r="AP401" s="216"/>
      <c r="AQ401" s="216"/>
      <c r="AR401" s="218"/>
      <c r="AS401" s="217"/>
      <c r="AT401" s="217"/>
      <c r="AU401" s="217"/>
      <c r="AV401" s="216"/>
      <c r="AW401" s="216"/>
      <c r="AX401" s="98" t="s">
        <v>109</v>
      </c>
      <c r="AY401" s="129"/>
      <c r="AZ401" s="6" t="s">
        <v>110</v>
      </c>
      <c r="BA401" s="129">
        <v>1086</v>
      </c>
      <c r="BB401" s="130">
        <v>44638</v>
      </c>
      <c r="BC401" s="130">
        <v>44643</v>
      </c>
      <c r="BD401" s="130">
        <v>44703</v>
      </c>
      <c r="BE401" s="129">
        <v>60</v>
      </c>
      <c r="BF401" s="129" t="str">
        <f t="shared" ref="BF401" si="214">IF(BA401="","",_xlfn.CONCAT("Consulta Pública"," nº ",BA401,", de ",TEXT(BB401,"dd/mm/aaaa")))</f>
        <v>Consulta Pública nº 1086, de 18/03/2022</v>
      </c>
      <c r="BG401" s="473" t="s">
        <v>3467</v>
      </c>
      <c r="BH401" s="219"/>
      <c r="BI401" s="216"/>
      <c r="BJ401" s="217"/>
      <c r="BK401" s="217"/>
      <c r="BL401" s="217"/>
      <c r="BM401" s="216"/>
      <c r="BN401" s="216" t="str">
        <f t="shared" ref="BN401" si="215">IF(BI401="","",_xlfn.CONCAT("Consulta Pública"," nº ",BI401,", de ",TEXT(BJ401,"dd/mm/aaaa")))</f>
        <v/>
      </c>
      <c r="BO401" s="216"/>
      <c r="BP401" s="8" t="s">
        <v>250</v>
      </c>
      <c r="BQ401" s="129">
        <v>169</v>
      </c>
      <c r="BR401" s="130">
        <v>44785</v>
      </c>
      <c r="BS401" s="130">
        <v>44790</v>
      </c>
      <c r="BT401" s="220" t="str">
        <f t="shared" ref="BT401" si="216">IF(BQ401="","",_xlfn.CONCAT(BP401," nº ",BQ401,", de ",TEXT(BR401,"dd/mm/aaaa")))</f>
        <v>IN nº 169, de 12/08/2022</v>
      </c>
      <c r="BU401" s="472" t="s">
        <v>3468</v>
      </c>
    </row>
    <row r="402" spans="1:73" ht="115.2" x14ac:dyDescent="0.3">
      <c r="A402" s="15" t="s">
        <v>539</v>
      </c>
      <c r="B402" s="15" t="s">
        <v>3469</v>
      </c>
      <c r="C402" s="651" t="s">
        <v>3470</v>
      </c>
      <c r="D402" s="19" t="s">
        <v>3471</v>
      </c>
      <c r="E402" s="15" t="s">
        <v>99</v>
      </c>
      <c r="F402" s="15" t="s">
        <v>99</v>
      </c>
      <c r="G402" s="15" t="s">
        <v>3054</v>
      </c>
      <c r="H402" s="128" t="s">
        <v>236</v>
      </c>
      <c r="I402" s="687" t="s">
        <v>3464</v>
      </c>
      <c r="J402" s="15" t="s">
        <v>163</v>
      </c>
      <c r="K402" s="15" t="s">
        <v>164</v>
      </c>
      <c r="L402" s="683" t="s">
        <v>165</v>
      </c>
      <c r="M402" s="725" t="s">
        <v>238</v>
      </c>
      <c r="N402" s="128" t="s">
        <v>3472</v>
      </c>
      <c r="O402" s="128" t="s">
        <v>3473</v>
      </c>
      <c r="P402" s="128" t="s">
        <v>2738</v>
      </c>
      <c r="Q402" s="469" t="s">
        <v>3092</v>
      </c>
      <c r="R402" s="744" t="s">
        <v>100</v>
      </c>
      <c r="S402" s="755" t="s">
        <v>126</v>
      </c>
      <c r="T402" s="465" t="s">
        <v>127</v>
      </c>
      <c r="U402" s="128">
        <v>119</v>
      </c>
      <c r="V402" s="214">
        <v>44538</v>
      </c>
      <c r="W402" s="215" t="str">
        <f t="shared" ref="W402" si="217">IF(U402="","",_xlfn.CONCAT(T402," nº ",U402,", ","de ",TEXT(V402,"dd/mm/aaaa")))</f>
        <v>Termo de Abertura de Processo (TAP) nº 119, de 08/12/2021</v>
      </c>
      <c r="X402" s="463" t="s">
        <v>3059</v>
      </c>
      <c r="Y402" s="63" t="str">
        <f t="shared" si="133"/>
        <v xml:space="preserve">Dispensa da AIR; Realização da CP; ARR não obrigatória </v>
      </c>
      <c r="Z402" s="63" t="s">
        <v>192</v>
      </c>
      <c r="AA402" s="128" t="s">
        <v>299</v>
      </c>
      <c r="AB402" s="128"/>
      <c r="AC402" s="128"/>
      <c r="AD402" s="216"/>
      <c r="AE402" s="471"/>
      <c r="AF402" s="129"/>
      <c r="AG402" s="217"/>
      <c r="AH402" s="216" t="str">
        <f t="shared" ref="AH402" si="218">IF(AG402="","",_xlfn.CONCAT(AF402," ","de ",TEXT(AG402,"dd/mm/aaaa")))</f>
        <v/>
      </c>
      <c r="AI402" s="128"/>
      <c r="AJ402" s="63" t="s">
        <v>108</v>
      </c>
      <c r="AK402" s="128"/>
      <c r="AL402" s="11"/>
      <c r="AM402" s="217"/>
      <c r="AN402" s="217"/>
      <c r="AO402" s="217"/>
      <c r="AP402" s="216"/>
      <c r="AQ402" s="216"/>
      <c r="AR402" s="218"/>
      <c r="AS402" s="217"/>
      <c r="AT402" s="217"/>
      <c r="AU402" s="217"/>
      <c r="AV402" s="216"/>
      <c r="AW402" s="216"/>
      <c r="AX402" s="98" t="s">
        <v>109</v>
      </c>
      <c r="AY402" s="129"/>
      <c r="AZ402" s="6" t="s">
        <v>110</v>
      </c>
      <c r="BA402" s="129">
        <v>1087</v>
      </c>
      <c r="BB402" s="130">
        <v>44638</v>
      </c>
      <c r="BC402" s="130">
        <v>44643</v>
      </c>
      <c r="BD402" s="130">
        <v>44703</v>
      </c>
      <c r="BE402" s="129">
        <v>60</v>
      </c>
      <c r="BF402" s="129" t="str">
        <f t="shared" ref="BF402" si="219">IF(BA402="","",_xlfn.CONCAT("Consulta Pública"," nº ",BA402,", de ",TEXT(BB402,"dd/mm/aaaa")))</f>
        <v>Consulta Pública nº 1087, de 18/03/2022</v>
      </c>
      <c r="BG402" s="473" t="s">
        <v>3474</v>
      </c>
      <c r="BH402" s="219"/>
      <c r="BI402" s="216"/>
      <c r="BJ402" s="217"/>
      <c r="BK402" s="217"/>
      <c r="BL402" s="217"/>
      <c r="BM402" s="216"/>
      <c r="BN402" s="216" t="str">
        <f t="shared" ref="BN402" si="220">IF(BI402="","",_xlfn.CONCAT("Consulta Pública"," nº ",BI402,", de ",TEXT(BJ402,"dd/mm/aaaa")))</f>
        <v/>
      </c>
      <c r="BO402" s="216"/>
      <c r="BP402" s="8" t="s">
        <v>250</v>
      </c>
      <c r="BQ402" s="129">
        <v>170</v>
      </c>
      <c r="BR402" s="130">
        <v>44785</v>
      </c>
      <c r="BS402" s="130">
        <v>44790</v>
      </c>
      <c r="BT402" s="220" t="str">
        <f t="shared" ref="BT402" si="221">IF(BQ402="","",_xlfn.CONCAT(BP402," nº ",BQ402,", de ",TEXT(BR402,"dd/mm/aaaa")))</f>
        <v>IN nº 170, de 12/08/2022</v>
      </c>
      <c r="BU402" s="472" t="s">
        <v>3475</v>
      </c>
    </row>
    <row r="403" spans="1:73" ht="115.2" x14ac:dyDescent="0.3">
      <c r="A403" s="15" t="s">
        <v>539</v>
      </c>
      <c r="B403" s="15" t="s">
        <v>3476</v>
      </c>
      <c r="C403" s="651" t="s">
        <v>3477</v>
      </c>
      <c r="D403" s="19" t="s">
        <v>3478</v>
      </c>
      <c r="E403" s="15" t="s">
        <v>99</v>
      </c>
      <c r="F403" s="15" t="s">
        <v>99</v>
      </c>
      <c r="G403" s="15" t="s">
        <v>3054</v>
      </c>
      <c r="H403" s="128" t="s">
        <v>236</v>
      </c>
      <c r="I403" s="687" t="s">
        <v>3479</v>
      </c>
      <c r="J403" s="15" t="s">
        <v>163</v>
      </c>
      <c r="K403" s="15" t="s">
        <v>164</v>
      </c>
      <c r="L403" s="683" t="s">
        <v>165</v>
      </c>
      <c r="M403" s="725" t="s">
        <v>238</v>
      </c>
      <c r="N403" s="128" t="s">
        <v>3480</v>
      </c>
      <c r="O403" s="128" t="s">
        <v>3481</v>
      </c>
      <c r="P403" s="128" t="s">
        <v>2738</v>
      </c>
      <c r="Q403" s="469" t="s">
        <v>3092</v>
      </c>
      <c r="R403" s="744" t="s">
        <v>100</v>
      </c>
      <c r="S403" s="755" t="s">
        <v>126</v>
      </c>
      <c r="T403" s="465" t="s">
        <v>127</v>
      </c>
      <c r="U403" s="128">
        <v>119</v>
      </c>
      <c r="V403" s="214">
        <v>44538</v>
      </c>
      <c r="W403" s="215" t="str">
        <f t="shared" ref="W403" si="222">IF(U403="","",_xlfn.CONCAT(T403," nº ",U403,", ","de ",TEXT(V403,"dd/mm/aaaa")))</f>
        <v>Termo de Abertura de Processo (TAP) nº 119, de 08/12/2021</v>
      </c>
      <c r="X403" s="463" t="s">
        <v>3059</v>
      </c>
      <c r="Y403" s="63" t="str">
        <f t="shared" si="133"/>
        <v xml:space="preserve">Dispensa da AIR; Realização da CP; ARR não obrigatória </v>
      </c>
      <c r="Z403" s="63" t="s">
        <v>192</v>
      </c>
      <c r="AA403" s="128" t="s">
        <v>299</v>
      </c>
      <c r="AB403" s="128"/>
      <c r="AC403" s="128"/>
      <c r="AD403" s="216"/>
      <c r="AE403" s="471"/>
      <c r="AF403" s="129"/>
      <c r="AG403" s="217"/>
      <c r="AH403" s="216" t="str">
        <f t="shared" ref="AH403" si="223">IF(AG403="","",_xlfn.CONCAT(AF403," ","de ",TEXT(AG403,"dd/mm/aaaa")))</f>
        <v/>
      </c>
      <c r="AI403" s="128"/>
      <c r="AJ403" s="63" t="s">
        <v>108</v>
      </c>
      <c r="AK403" s="128"/>
      <c r="AL403" s="11"/>
      <c r="AM403" s="217"/>
      <c r="AN403" s="217"/>
      <c r="AO403" s="217"/>
      <c r="AP403" s="216"/>
      <c r="AQ403" s="216"/>
      <c r="AR403" s="218"/>
      <c r="AS403" s="217"/>
      <c r="AT403" s="217"/>
      <c r="AU403" s="217"/>
      <c r="AV403" s="216"/>
      <c r="AW403" s="216"/>
      <c r="AX403" s="98" t="s">
        <v>109</v>
      </c>
      <c r="AY403" s="129"/>
      <c r="AZ403" s="6" t="s">
        <v>110</v>
      </c>
      <c r="BA403" s="129">
        <v>1088</v>
      </c>
      <c r="BB403" s="130">
        <v>44644</v>
      </c>
      <c r="BC403" s="130">
        <v>44650</v>
      </c>
      <c r="BD403" s="130">
        <v>44710</v>
      </c>
      <c r="BE403" s="129">
        <v>60</v>
      </c>
      <c r="BF403" s="129" t="str">
        <f t="shared" ref="BF403" si="224">IF(BA403="","",_xlfn.CONCAT("Consulta Pública"," nº ",BA403,", de ",TEXT(BB403,"dd/mm/aaaa")))</f>
        <v>Consulta Pública nº 1088, de 24/03/2022</v>
      </c>
      <c r="BG403" s="473" t="s">
        <v>3482</v>
      </c>
      <c r="BH403" s="219"/>
      <c r="BI403" s="216"/>
      <c r="BJ403" s="217"/>
      <c r="BK403" s="217"/>
      <c r="BL403" s="217"/>
      <c r="BM403" s="216"/>
      <c r="BN403" s="216" t="str">
        <f t="shared" ref="BN403" si="225">IF(BI403="","",_xlfn.CONCAT("Consulta Pública"," nº ",BI403,", de ",TEXT(BJ403,"dd/mm/aaaa")))</f>
        <v/>
      </c>
      <c r="BO403" s="216"/>
      <c r="BP403" s="8" t="s">
        <v>250</v>
      </c>
      <c r="BQ403" s="129">
        <v>166</v>
      </c>
      <c r="BR403" s="130">
        <v>44785</v>
      </c>
      <c r="BS403" s="130">
        <v>44790</v>
      </c>
      <c r="BT403" s="129" t="str">
        <f t="shared" ref="BT403" si="226">IF(BQ403="","",_xlfn.CONCAT(BP403," nº ",BQ403,", de ",TEXT(BR403,"dd/mm/aaaa")))</f>
        <v>IN nº 166, de 12/08/2022</v>
      </c>
      <c r="BU403" s="472" t="s">
        <v>3483</v>
      </c>
    </row>
    <row r="404" spans="1:73" ht="86.4" x14ac:dyDescent="0.3">
      <c r="A404" s="15" t="s">
        <v>1093</v>
      </c>
      <c r="B404" s="15" t="s">
        <v>3484</v>
      </c>
      <c r="C404" s="651" t="s">
        <v>3164</v>
      </c>
      <c r="D404" s="19" t="s">
        <v>3485</v>
      </c>
      <c r="E404" s="15" t="s">
        <v>99</v>
      </c>
      <c r="F404" s="15" t="s">
        <v>99</v>
      </c>
      <c r="G404" s="15" t="s">
        <v>2735</v>
      </c>
      <c r="H404" s="128" t="s">
        <v>236</v>
      </c>
      <c r="I404" s="687" t="s">
        <v>3486</v>
      </c>
      <c r="J404" s="15" t="s">
        <v>92</v>
      </c>
      <c r="K404" s="15" t="s">
        <v>174</v>
      </c>
      <c r="L404" s="683" t="s">
        <v>1101</v>
      </c>
      <c r="M404" s="725" t="s">
        <v>238</v>
      </c>
      <c r="N404" s="128" t="s">
        <v>3487</v>
      </c>
      <c r="O404" s="7" t="s">
        <v>3168</v>
      </c>
      <c r="P404" s="470" t="s">
        <v>2738</v>
      </c>
      <c r="Q404" s="464" t="s">
        <v>2735</v>
      </c>
      <c r="R404" s="745" t="s">
        <v>100</v>
      </c>
      <c r="S404" s="755" t="s">
        <v>126</v>
      </c>
      <c r="T404" s="465" t="s">
        <v>127</v>
      </c>
      <c r="U404" s="128">
        <v>30</v>
      </c>
      <c r="V404" s="214">
        <v>44650</v>
      </c>
      <c r="W404" s="215" t="str">
        <f t="shared" ref="W404" si="227">IF(U404="","",_xlfn.CONCAT(T404," nº ",U404,", ","de ",TEXT(V404,"dd/mm/aaaa")))</f>
        <v>Termo de Abertura de Processo (TAP) nº 30, de 30/03/2022</v>
      </c>
      <c r="X404" s="463" t="s">
        <v>3488</v>
      </c>
      <c r="Y404" s="63" t="str">
        <f t="shared" si="133"/>
        <v xml:space="preserve">Dispensa da AIR; Dispensa da CP; ARR não obrigatória </v>
      </c>
      <c r="Z404" s="63" t="s">
        <v>192</v>
      </c>
      <c r="AA404" s="7" t="s">
        <v>306</v>
      </c>
      <c r="AB404" s="128"/>
      <c r="AC404" s="128"/>
      <c r="AD404" s="216"/>
      <c r="AE404" s="471"/>
      <c r="AF404" s="129"/>
      <c r="AG404" s="217"/>
      <c r="AH404" s="216" t="str">
        <f t="shared" ref="AH404" si="228">IF(AG404="","",_xlfn.CONCAT(AF404," ","de ",TEXT(AG404,"dd/mm/aaaa")))</f>
        <v/>
      </c>
      <c r="AI404" s="128"/>
      <c r="AJ404" s="63" t="s">
        <v>108</v>
      </c>
      <c r="AK404" s="128"/>
      <c r="AL404" s="11"/>
      <c r="AM404" s="217"/>
      <c r="AN404" s="217"/>
      <c r="AO404" s="217"/>
      <c r="AP404" s="216"/>
      <c r="AQ404" s="216"/>
      <c r="AR404" s="218"/>
      <c r="AS404" s="217"/>
      <c r="AT404" s="217"/>
      <c r="AU404" s="217"/>
      <c r="AV404" s="216"/>
      <c r="AW404" s="216"/>
      <c r="AX404" s="62" t="s">
        <v>130</v>
      </c>
      <c r="AY404" s="129" t="s">
        <v>194</v>
      </c>
      <c r="AZ404" s="6"/>
      <c r="BA404" s="129"/>
      <c r="BB404" s="130"/>
      <c r="BC404" s="130"/>
      <c r="BD404" s="130"/>
      <c r="BE404" s="129"/>
      <c r="BF404" s="129" t="str">
        <f t="shared" ref="BF404" si="229">IF(BA404="","",_xlfn.CONCAT("Consulta Pública"," nº ",BA404,", de ",TEXT(BB404,"dd/mm/aaaa")))</f>
        <v/>
      </c>
      <c r="BG404" s="473"/>
      <c r="BH404" s="219"/>
      <c r="BI404" s="216"/>
      <c r="BJ404" s="217"/>
      <c r="BK404" s="217"/>
      <c r="BL404" s="217"/>
      <c r="BM404" s="216"/>
      <c r="BN404" s="216" t="str">
        <f t="shared" ref="BN404" si="230">IF(BI404="","",_xlfn.CONCAT("Consulta Pública"," nº ",BI404,", de ",TEXT(BJ404,"dd/mm/aaaa")))</f>
        <v/>
      </c>
      <c r="BO404" s="216"/>
      <c r="BP404" s="8" t="s">
        <v>139</v>
      </c>
      <c r="BQ404" s="129">
        <v>631</v>
      </c>
      <c r="BR404" s="130">
        <v>44644</v>
      </c>
      <c r="BS404" s="130">
        <v>44650</v>
      </c>
      <c r="BT404" s="220" t="str">
        <f t="shared" ref="BT404" si="231">IF(BQ404="","",_xlfn.CONCAT(BP404," nº ",BQ404,", de ",TEXT(BR404,"dd/mm/aaaa")))</f>
        <v>RDC nº 631, de 24/03/2022</v>
      </c>
      <c r="BU404" s="472" t="s">
        <v>3489</v>
      </c>
    </row>
    <row r="405" spans="1:73" ht="115.2" x14ac:dyDescent="0.3">
      <c r="A405" s="15" t="s">
        <v>539</v>
      </c>
      <c r="B405" s="15" t="s">
        <v>3490</v>
      </c>
      <c r="C405" s="651" t="s">
        <v>3491</v>
      </c>
      <c r="D405" s="19" t="s">
        <v>3492</v>
      </c>
      <c r="E405" s="15" t="s">
        <v>99</v>
      </c>
      <c r="F405" s="15" t="s">
        <v>99</v>
      </c>
      <c r="G405" s="15" t="s">
        <v>3054</v>
      </c>
      <c r="H405" s="128" t="s">
        <v>236</v>
      </c>
      <c r="I405" s="687" t="s">
        <v>3493</v>
      </c>
      <c r="J405" s="15" t="s">
        <v>163</v>
      </c>
      <c r="K405" s="15" t="s">
        <v>164</v>
      </c>
      <c r="L405" s="683" t="s">
        <v>165</v>
      </c>
      <c r="M405" s="725" t="s">
        <v>238</v>
      </c>
      <c r="N405" s="128" t="s">
        <v>3494</v>
      </c>
      <c r="O405" s="128" t="s">
        <v>3495</v>
      </c>
      <c r="P405" s="128" t="s">
        <v>2738</v>
      </c>
      <c r="Q405" s="469" t="s">
        <v>3092</v>
      </c>
      <c r="R405" s="744" t="s">
        <v>100</v>
      </c>
      <c r="S405" s="755" t="s">
        <v>126</v>
      </c>
      <c r="T405" s="465" t="s">
        <v>127</v>
      </c>
      <c r="U405" s="128">
        <v>119</v>
      </c>
      <c r="V405" s="214">
        <v>44538</v>
      </c>
      <c r="W405" s="215" t="str">
        <f t="shared" ref="W405" si="232">IF(U405="","",_xlfn.CONCAT(T405," nº ",U405,", ","de ",TEXT(V405,"dd/mm/aaaa")))</f>
        <v>Termo de Abertura de Processo (TAP) nº 119, de 08/12/2021</v>
      </c>
      <c r="X405" s="463" t="s">
        <v>3059</v>
      </c>
      <c r="Y405" s="63" t="str">
        <f t="shared" si="133"/>
        <v xml:space="preserve">Dispensa da AIR; Realização da CP; ARR não obrigatória </v>
      </c>
      <c r="Z405" s="63" t="s">
        <v>192</v>
      </c>
      <c r="AA405" s="128" t="s">
        <v>299</v>
      </c>
      <c r="AB405" s="128"/>
      <c r="AC405" s="128"/>
      <c r="AD405" s="216"/>
      <c r="AE405" s="471"/>
      <c r="AF405" s="129"/>
      <c r="AG405" s="217"/>
      <c r="AH405" s="216" t="str">
        <f t="shared" ref="AH405" si="233">IF(AG405="","",_xlfn.CONCAT(AF405," ","de ",TEXT(AG405,"dd/mm/aaaa")))</f>
        <v/>
      </c>
      <c r="AI405" s="128"/>
      <c r="AJ405" s="63" t="s">
        <v>108</v>
      </c>
      <c r="AK405" s="128"/>
      <c r="AL405" s="11"/>
      <c r="AM405" s="217"/>
      <c r="AN405" s="217"/>
      <c r="AO405" s="217"/>
      <c r="AP405" s="216"/>
      <c r="AQ405" s="216"/>
      <c r="AR405" s="218"/>
      <c r="AS405" s="217"/>
      <c r="AT405" s="217"/>
      <c r="AU405" s="217"/>
      <c r="AV405" s="216"/>
      <c r="AW405" s="216"/>
      <c r="AX405" s="98" t="s">
        <v>109</v>
      </c>
      <c r="AY405" s="129"/>
      <c r="AZ405" s="6" t="s">
        <v>110</v>
      </c>
      <c r="BA405" s="129">
        <v>945</v>
      </c>
      <c r="BB405" s="130">
        <v>44140</v>
      </c>
      <c r="BC405" s="130">
        <v>44146</v>
      </c>
      <c r="BD405" s="130">
        <v>44205</v>
      </c>
      <c r="BE405" s="129">
        <v>60</v>
      </c>
      <c r="BF405" s="129" t="str">
        <f t="shared" ref="BF405" si="234">IF(BA405="","",_xlfn.CONCAT("Consulta Pública"," nº ",BA405,", de ",TEXT(BB405,"dd/mm/aaaa")))</f>
        <v>Consulta Pública nº 945, de 05/11/2020</v>
      </c>
      <c r="BG405" s="473" t="s">
        <v>3496</v>
      </c>
      <c r="BH405" s="219" t="s">
        <v>110</v>
      </c>
      <c r="BI405" s="129">
        <v>998</v>
      </c>
      <c r="BJ405" s="130">
        <v>44223</v>
      </c>
      <c r="BK405" s="214">
        <v>44230</v>
      </c>
      <c r="BL405" s="214">
        <v>44289</v>
      </c>
      <c r="BM405" s="128">
        <v>60</v>
      </c>
      <c r="BN405" s="128" t="str">
        <f t="shared" ref="BN405" si="235">IF(BI405="","",_xlfn.CONCAT("Consulta Pública"," nº ",BI405,", de ",TEXT(BJ405,"dd/mm/aaaa")))</f>
        <v>Consulta Pública nº 998, de 27/01/2021</v>
      </c>
      <c r="BO405" s="463" t="s">
        <v>3497</v>
      </c>
      <c r="BP405" s="8" t="s">
        <v>250</v>
      </c>
      <c r="BQ405" s="129">
        <v>125</v>
      </c>
      <c r="BR405" s="130">
        <v>44644</v>
      </c>
      <c r="BS405" s="130">
        <v>44650</v>
      </c>
      <c r="BT405" s="220" t="str">
        <f t="shared" ref="BT405" si="236">IF(BQ405="","",_xlfn.CONCAT(BP405," nº ",BQ405,", de ",TEXT(BR405,"dd/mm/aaaa")))</f>
        <v>IN nº 125, de 24/03/2022</v>
      </c>
      <c r="BU405" s="472" t="s">
        <v>3498</v>
      </c>
    </row>
    <row r="406" spans="1:73" ht="144" x14ac:dyDescent="0.3">
      <c r="A406" s="15" t="s">
        <v>1821</v>
      </c>
      <c r="B406" s="15" t="s">
        <v>3499</v>
      </c>
      <c r="C406" s="651" t="s">
        <v>3500</v>
      </c>
      <c r="D406" s="19" t="s">
        <v>3501</v>
      </c>
      <c r="E406" s="15" t="s">
        <v>99</v>
      </c>
      <c r="F406" s="15" t="s">
        <v>99</v>
      </c>
      <c r="G406" s="15" t="s">
        <v>3072</v>
      </c>
      <c r="H406" s="128" t="s">
        <v>236</v>
      </c>
      <c r="I406" s="687" t="s">
        <v>2827</v>
      </c>
      <c r="J406" s="15" t="s">
        <v>176</v>
      </c>
      <c r="K406" s="15" t="s">
        <v>176</v>
      </c>
      <c r="L406" s="683" t="s">
        <v>1310</v>
      </c>
      <c r="M406" s="725" t="s">
        <v>1035</v>
      </c>
      <c r="N406" s="128" t="s">
        <v>3502</v>
      </c>
      <c r="O406" s="7" t="s">
        <v>3503</v>
      </c>
      <c r="P406" s="128" t="s">
        <v>124</v>
      </c>
      <c r="Q406" s="464" t="s">
        <v>3072</v>
      </c>
      <c r="R406" s="744" t="s">
        <v>100</v>
      </c>
      <c r="S406" s="755" t="s">
        <v>126</v>
      </c>
      <c r="T406" s="465" t="s">
        <v>127</v>
      </c>
      <c r="U406" s="128">
        <v>33</v>
      </c>
      <c r="V406" s="214">
        <v>44651</v>
      </c>
      <c r="W406" s="215" t="str">
        <f t="shared" ref="W406" si="237">IF(U406="","",_xlfn.CONCAT(T406," nº ",U406,", ","de ",TEXT(V406,"dd/mm/aaaa")))</f>
        <v>Termo de Abertura de Processo (TAP) nº 33, de 31/03/2022</v>
      </c>
      <c r="X406" s="479" t="s">
        <v>3504</v>
      </c>
      <c r="Y406" s="63" t="str">
        <f t="shared" si="133"/>
        <v xml:space="preserve">Dispensa da AIR; Dispensa da CP; Dispensa da ARR </v>
      </c>
      <c r="Z406" s="63" t="s">
        <v>192</v>
      </c>
      <c r="AA406" s="128" t="s">
        <v>131</v>
      </c>
      <c r="AB406" s="128"/>
      <c r="AC406" s="128"/>
      <c r="AD406" s="216"/>
      <c r="AE406" s="471"/>
      <c r="AF406" s="129"/>
      <c r="AG406" s="217"/>
      <c r="AH406" s="216" t="str">
        <f t="shared" ref="AH406" si="238">IF(AG406="","",_xlfn.CONCAT(AF406," ","de ",TEXT(AG406,"dd/mm/aaaa")))</f>
        <v/>
      </c>
      <c r="AI406" s="128"/>
      <c r="AJ406" s="63" t="s">
        <v>1315</v>
      </c>
      <c r="AK406" s="128" t="s">
        <v>1316</v>
      </c>
      <c r="AL406" s="11"/>
      <c r="AM406" s="217"/>
      <c r="AN406" s="217"/>
      <c r="AO406" s="217"/>
      <c r="AP406" s="216"/>
      <c r="AQ406" s="216"/>
      <c r="AR406" s="218"/>
      <c r="AS406" s="217"/>
      <c r="AT406" s="217"/>
      <c r="AU406" s="217"/>
      <c r="AV406" s="216"/>
      <c r="AW406" s="216"/>
      <c r="AX406" s="62" t="s">
        <v>130</v>
      </c>
      <c r="AY406" s="129" t="s">
        <v>131</v>
      </c>
      <c r="AZ406" s="6"/>
      <c r="BA406" s="129"/>
      <c r="BB406" s="130"/>
      <c r="BC406" s="130"/>
      <c r="BD406" s="130"/>
      <c r="BE406" s="129"/>
      <c r="BF406" s="129" t="str">
        <f t="shared" ref="BF406" si="239">IF(BA406="","",_xlfn.CONCAT("Consulta Pública"," nº ",BA406,", de ",TEXT(BB406,"dd/mm/aaaa")))</f>
        <v/>
      </c>
      <c r="BG406" s="473"/>
      <c r="BH406" s="219"/>
      <c r="BI406" s="216"/>
      <c r="BJ406" s="217"/>
      <c r="BK406" s="217"/>
      <c r="BL406" s="217"/>
      <c r="BM406" s="216"/>
      <c r="BN406" s="216" t="str">
        <f t="shared" ref="BN406" si="240">IF(BI406="","",_xlfn.CONCAT("Consulta Pública"," nº ",BI406,", de ",TEXT(BJ406,"dd/mm/aaaa")))</f>
        <v/>
      </c>
      <c r="BO406" s="216"/>
      <c r="BP406" s="8" t="s">
        <v>139</v>
      </c>
      <c r="BQ406" s="129">
        <v>673</v>
      </c>
      <c r="BR406" s="130">
        <v>44650</v>
      </c>
      <c r="BS406" s="130">
        <v>44651</v>
      </c>
      <c r="BT406" s="220" t="str">
        <f t="shared" ref="BT406" si="241">IF(BQ406="","",_xlfn.CONCAT(BP406," nº ",BQ406,", de ",TEXT(BR406,"dd/mm/aaaa")))</f>
        <v>RDC nº 673, de 30/03/2022</v>
      </c>
      <c r="BU406" s="472" t="s">
        <v>3505</v>
      </c>
    </row>
    <row r="407" spans="1:73" ht="129.6" x14ac:dyDescent="0.3">
      <c r="A407" s="15" t="s">
        <v>1821</v>
      </c>
      <c r="B407" s="15" t="s">
        <v>3506</v>
      </c>
      <c r="C407" s="651" t="s">
        <v>3061</v>
      </c>
      <c r="D407" s="19" t="s">
        <v>3507</v>
      </c>
      <c r="E407" s="15" t="s">
        <v>99</v>
      </c>
      <c r="F407" s="15" t="s">
        <v>99</v>
      </c>
      <c r="G407" s="15" t="s">
        <v>3063</v>
      </c>
      <c r="H407" s="128" t="s">
        <v>236</v>
      </c>
      <c r="I407" s="687" t="s">
        <v>2923</v>
      </c>
      <c r="J407" s="15" t="s">
        <v>176</v>
      </c>
      <c r="K407" s="15" t="s">
        <v>176</v>
      </c>
      <c r="L407" s="683" t="s">
        <v>1310</v>
      </c>
      <c r="M407" s="725" t="s">
        <v>1035</v>
      </c>
      <c r="N407" s="128" t="s">
        <v>3508</v>
      </c>
      <c r="O407" s="128" t="s">
        <v>3509</v>
      </c>
      <c r="P407" s="128" t="s">
        <v>124</v>
      </c>
      <c r="Q407" s="464" t="s">
        <v>3066</v>
      </c>
      <c r="R407" s="744" t="s">
        <v>100</v>
      </c>
      <c r="S407" s="755" t="s">
        <v>126</v>
      </c>
      <c r="T407" s="465" t="s">
        <v>127</v>
      </c>
      <c r="U407" s="128">
        <v>32</v>
      </c>
      <c r="V407" s="214">
        <v>44651</v>
      </c>
      <c r="W407" s="215" t="str">
        <f t="shared" ref="W407" si="242">IF(U407="","",_xlfn.CONCAT(T407," nº ",U407,", ","de ",TEXT(V407,"dd/mm/aaaa")))</f>
        <v>Termo de Abertura de Processo (TAP) nº 32, de 31/03/2022</v>
      </c>
      <c r="X407" s="479" t="s">
        <v>3510</v>
      </c>
      <c r="Y407" s="63" t="str">
        <f t="shared" si="133"/>
        <v xml:space="preserve">Dispensa da AIR; Dispensa da CP; Dispensa da ARR </v>
      </c>
      <c r="Z407" s="63" t="s">
        <v>192</v>
      </c>
      <c r="AA407" s="128" t="s">
        <v>131</v>
      </c>
      <c r="AB407" s="128"/>
      <c r="AC407" s="128"/>
      <c r="AD407" s="216"/>
      <c r="AE407" s="471"/>
      <c r="AF407" s="129"/>
      <c r="AG407" s="217"/>
      <c r="AH407" s="216" t="str">
        <f t="shared" ref="AH407" si="243">IF(AG407="","",_xlfn.CONCAT(AF407," ","de ",TEXT(AG407,"dd/mm/aaaa")))</f>
        <v/>
      </c>
      <c r="AI407" s="128"/>
      <c r="AJ407" s="63" t="s">
        <v>1315</v>
      </c>
      <c r="AK407" s="128" t="s">
        <v>1316</v>
      </c>
      <c r="AL407" s="11"/>
      <c r="AM407" s="217"/>
      <c r="AN407" s="217"/>
      <c r="AO407" s="217"/>
      <c r="AP407" s="216"/>
      <c r="AQ407" s="216"/>
      <c r="AR407" s="218"/>
      <c r="AS407" s="217"/>
      <c r="AT407" s="217"/>
      <c r="AU407" s="217"/>
      <c r="AV407" s="216"/>
      <c r="AW407" s="216"/>
      <c r="AX407" s="62" t="s">
        <v>130</v>
      </c>
      <c r="AY407" s="129" t="s">
        <v>131</v>
      </c>
      <c r="AZ407" s="6"/>
      <c r="BA407" s="129"/>
      <c r="BB407" s="130"/>
      <c r="BC407" s="130"/>
      <c r="BD407" s="130"/>
      <c r="BE407" s="129"/>
      <c r="BF407" s="129" t="str">
        <f t="shared" ref="BF407" si="244">IF(BA407="","",_xlfn.CONCAT("Consulta Pública"," nº ",BA407,", de ",TEXT(BB407,"dd/mm/aaaa")))</f>
        <v/>
      </c>
      <c r="BG407" s="473"/>
      <c r="BH407" s="219"/>
      <c r="BI407" s="216"/>
      <c r="BJ407" s="217"/>
      <c r="BK407" s="217"/>
      <c r="BL407" s="217"/>
      <c r="BM407" s="216"/>
      <c r="BN407" s="216" t="str">
        <f t="shared" ref="BN407" si="245">IF(BI407="","",_xlfn.CONCAT("Consulta Pública"," nº ",BI407,", de ",TEXT(BJ407,"dd/mm/aaaa")))</f>
        <v/>
      </c>
      <c r="BO407" s="216"/>
      <c r="BP407" s="8" t="s">
        <v>139</v>
      </c>
      <c r="BQ407" s="129">
        <v>674</v>
      </c>
      <c r="BR407" s="130">
        <v>44650</v>
      </c>
      <c r="BS407" s="130">
        <v>44651</v>
      </c>
      <c r="BT407" s="220" t="str">
        <f t="shared" ref="BT407" si="246">IF(BQ407="","",_xlfn.CONCAT(BP407," nº ",BQ407,", de ",TEXT(BR407,"dd/mm/aaaa")))</f>
        <v>RDC nº 674, de 30/03/2022</v>
      </c>
      <c r="BU407" s="472" t="s">
        <v>3511</v>
      </c>
    </row>
    <row r="408" spans="1:73" ht="115.2" x14ac:dyDescent="0.3">
      <c r="A408" s="15" t="s">
        <v>539</v>
      </c>
      <c r="B408" s="15" t="s">
        <v>3512</v>
      </c>
      <c r="C408" s="651" t="s">
        <v>3513</v>
      </c>
      <c r="D408" s="19" t="s">
        <v>3514</v>
      </c>
      <c r="E408" s="15" t="s">
        <v>99</v>
      </c>
      <c r="F408" s="15" t="s">
        <v>99</v>
      </c>
      <c r="G408" s="15" t="s">
        <v>3054</v>
      </c>
      <c r="H408" s="128" t="s">
        <v>236</v>
      </c>
      <c r="I408" s="687" t="s">
        <v>3515</v>
      </c>
      <c r="J408" s="15" t="s">
        <v>163</v>
      </c>
      <c r="K408" s="15" t="s">
        <v>164</v>
      </c>
      <c r="L408" s="683" t="s">
        <v>165</v>
      </c>
      <c r="M408" s="725" t="s">
        <v>238</v>
      </c>
      <c r="N408" s="128" t="s">
        <v>3516</v>
      </c>
      <c r="O408" s="128" t="s">
        <v>3517</v>
      </c>
      <c r="P408" s="128" t="s">
        <v>2738</v>
      </c>
      <c r="Q408" s="469" t="s">
        <v>3092</v>
      </c>
      <c r="R408" s="744" t="s">
        <v>100</v>
      </c>
      <c r="S408" s="755" t="s">
        <v>126</v>
      </c>
      <c r="T408" s="465" t="s">
        <v>127</v>
      </c>
      <c r="U408" s="128">
        <v>119</v>
      </c>
      <c r="V408" s="214">
        <v>44538</v>
      </c>
      <c r="W408" s="215" t="str">
        <f t="shared" ref="W408" si="247">IF(U408="","",_xlfn.CONCAT(T408," nº ",U408,", ","de ",TEXT(V408,"dd/mm/aaaa")))</f>
        <v>Termo de Abertura de Processo (TAP) nº 119, de 08/12/2021</v>
      </c>
      <c r="X408" s="463" t="s">
        <v>3059</v>
      </c>
      <c r="Y408" s="63" t="str">
        <f t="shared" si="133"/>
        <v xml:space="preserve">Dispensa da AIR; Realização da CP; ARR não obrigatória </v>
      </c>
      <c r="Z408" s="63" t="s">
        <v>192</v>
      </c>
      <c r="AA408" s="128" t="s">
        <v>299</v>
      </c>
      <c r="AB408" s="128"/>
      <c r="AC408" s="128"/>
      <c r="AD408" s="216"/>
      <c r="AE408" s="471"/>
      <c r="AF408" s="129"/>
      <c r="AG408" s="217"/>
      <c r="AH408" s="216" t="str">
        <f t="shared" ref="AH408" si="248">IF(AG408="","",_xlfn.CONCAT(AF408," ","de ",TEXT(AG408,"dd/mm/aaaa")))</f>
        <v/>
      </c>
      <c r="AI408" s="128"/>
      <c r="AJ408" s="63" t="s">
        <v>108</v>
      </c>
      <c r="AK408" s="128"/>
      <c r="AL408" s="11"/>
      <c r="AM408" s="217"/>
      <c r="AN408" s="217"/>
      <c r="AO408" s="217"/>
      <c r="AP408" s="216"/>
      <c r="AQ408" s="216"/>
      <c r="AR408" s="218"/>
      <c r="AS408" s="217"/>
      <c r="AT408" s="217"/>
      <c r="AU408" s="217"/>
      <c r="AV408" s="216"/>
      <c r="AW408" s="216"/>
      <c r="AX408" s="62" t="s">
        <v>109</v>
      </c>
      <c r="AY408" s="129"/>
      <c r="AZ408" s="6" t="s">
        <v>110</v>
      </c>
      <c r="BA408" s="129">
        <v>1089</v>
      </c>
      <c r="BB408" s="130">
        <v>44651</v>
      </c>
      <c r="BC408" s="130">
        <v>44657</v>
      </c>
      <c r="BD408" s="130">
        <v>44716</v>
      </c>
      <c r="BE408" s="129">
        <v>60</v>
      </c>
      <c r="BF408" s="129" t="str">
        <f t="shared" ref="BF408" si="249">IF(BA408="","",_xlfn.CONCAT("Consulta Pública"," nº ",BA408,", de ",TEXT(BB408,"dd/mm/aaaa")))</f>
        <v>Consulta Pública nº 1089, de 31/03/2022</v>
      </c>
      <c r="BG408" s="480" t="s">
        <v>3518</v>
      </c>
      <c r="BH408" s="219"/>
      <c r="BI408" s="216"/>
      <c r="BJ408" s="217"/>
      <c r="BK408" s="217"/>
      <c r="BL408" s="217"/>
      <c r="BM408" s="216"/>
      <c r="BN408" s="216" t="str">
        <f t="shared" ref="BN408" si="250">IF(BI408="","",_xlfn.CONCAT("Consulta Pública"," nº ",BI408,", de ",TEXT(BJ408,"dd/mm/aaaa")))</f>
        <v/>
      </c>
      <c r="BO408" s="216"/>
      <c r="BP408" s="8" t="s">
        <v>250</v>
      </c>
      <c r="BQ408" s="129">
        <v>178</v>
      </c>
      <c r="BR408" s="130">
        <v>44788</v>
      </c>
      <c r="BS408" s="130">
        <v>44790</v>
      </c>
      <c r="BT408" s="129" t="str">
        <f t="shared" ref="BT408" si="251">IF(BQ408="","",_xlfn.CONCAT(BP408," nº ",BQ408,", de ",TEXT(BR408,"dd/mm/aaaa")))</f>
        <v>IN nº 178, de 15/08/2022</v>
      </c>
      <c r="BU408" s="472" t="s">
        <v>3519</v>
      </c>
    </row>
    <row r="409" spans="1:73" ht="129.6" x14ac:dyDescent="0.3">
      <c r="A409" s="15" t="s">
        <v>1163</v>
      </c>
      <c r="B409" s="15" t="s">
        <v>3520</v>
      </c>
      <c r="C409" s="651" t="s">
        <v>3521</v>
      </c>
      <c r="D409" s="483" t="s">
        <v>3522</v>
      </c>
      <c r="E409" s="15" t="s">
        <v>99</v>
      </c>
      <c r="F409" s="15" t="s">
        <v>99</v>
      </c>
      <c r="G409" s="15"/>
      <c r="H409" s="128" t="s">
        <v>90</v>
      </c>
      <c r="I409" s="687" t="s">
        <v>3523</v>
      </c>
      <c r="J409" s="15" t="s">
        <v>154</v>
      </c>
      <c r="K409" s="147" t="s">
        <v>157</v>
      </c>
      <c r="L409" s="683" t="s">
        <v>158</v>
      </c>
      <c r="M409" s="725" t="s">
        <v>238</v>
      </c>
      <c r="N409" s="128" t="s">
        <v>3524</v>
      </c>
      <c r="O409" s="128" t="s">
        <v>3525</v>
      </c>
      <c r="P409" s="128" t="s">
        <v>555</v>
      </c>
      <c r="Q409" s="469"/>
      <c r="R409" s="744" t="s">
        <v>555</v>
      </c>
      <c r="S409" s="738" t="s">
        <v>556</v>
      </c>
      <c r="T409" s="465" t="s">
        <v>127</v>
      </c>
      <c r="U409" s="128">
        <v>56</v>
      </c>
      <c r="V409" s="214">
        <v>43776</v>
      </c>
      <c r="W409" s="215" t="str">
        <f>IF(U409="","",_xlfn.CONCAT(T409," nº ",U409,", ","de ",TEXT(V409,"dd/mm/aaaa")))</f>
        <v>Termo de Abertura de Processo (TAP) nº 56, de 07/11/2019</v>
      </c>
      <c r="X409" s="463" t="s">
        <v>3526</v>
      </c>
      <c r="Y409" s="128" t="str">
        <f t="shared" si="133"/>
        <v>Fluxo específico de guia</v>
      </c>
      <c r="Z409" s="128"/>
      <c r="AA409" s="128"/>
      <c r="AB409" s="128"/>
      <c r="AC409" s="128"/>
      <c r="AD409" s="216"/>
      <c r="AE409" s="482"/>
      <c r="AF409" s="129"/>
      <c r="AG409" s="217"/>
      <c r="AH409" s="216" t="str">
        <f t="shared" ref="AH409:AH422" si="252">IF(AG409="","",_xlfn.CONCAT(AF409," ","de ",TEXT(AG409,"dd/mm/aaaa")))</f>
        <v/>
      </c>
      <c r="AI409" s="128"/>
      <c r="AJ409" s="128"/>
      <c r="AK409" s="128"/>
      <c r="AL409" s="11" t="s">
        <v>1592</v>
      </c>
      <c r="AM409" s="130">
        <v>44670</v>
      </c>
      <c r="AN409" s="130" t="s">
        <v>3527</v>
      </c>
      <c r="AO409" s="130" t="s">
        <v>3528</v>
      </c>
      <c r="AP409" s="215" t="s">
        <v>3529</v>
      </c>
      <c r="AQ409" s="463" t="s">
        <v>3530</v>
      </c>
      <c r="AR409" s="218"/>
      <c r="AS409" s="217"/>
      <c r="AT409" s="217"/>
      <c r="AU409" s="217"/>
      <c r="AV409" s="216"/>
      <c r="AW409" s="216"/>
      <c r="AX409" s="216"/>
      <c r="AY409" s="216"/>
      <c r="AZ409" s="219"/>
      <c r="BA409" s="129"/>
      <c r="BB409" s="130"/>
      <c r="BC409" s="130"/>
      <c r="BD409" s="130"/>
      <c r="BE409" s="216"/>
      <c r="BF409" s="129" t="str">
        <f t="shared" ref="BF409:BF422" si="253">IF(BA409="","",_xlfn.CONCAT("Consulta Pública"," nº ",BA409,", de ",TEXT(BB409,"dd/mm/aaaa")))</f>
        <v/>
      </c>
      <c r="BG409" s="215"/>
      <c r="BH409" s="219"/>
      <c r="BI409" s="216"/>
      <c r="BJ409" s="217"/>
      <c r="BK409" s="217"/>
      <c r="BL409" s="217"/>
      <c r="BM409" s="216"/>
      <c r="BN409" s="216" t="str">
        <f t="shared" ref="BN409:BN422" si="254">IF(BI409="","",_xlfn.CONCAT("Consulta Pública"," nº ",BI409,", de ",TEXT(BJ409,"dd/mm/aaaa")))</f>
        <v/>
      </c>
      <c r="BO409" s="216"/>
      <c r="BP409" s="216"/>
      <c r="BQ409" s="129"/>
      <c r="BR409" s="130"/>
      <c r="BS409" s="130"/>
      <c r="BT409" s="220" t="str">
        <f t="shared" ref="BT409:BT422" si="255">IF(BQ409="","",_xlfn.CONCAT(BP409," nº ",BQ409,", de ",TEXT(BR409,"dd/mm/aaaa")))</f>
        <v/>
      </c>
      <c r="BU409" s="221"/>
    </row>
    <row r="410" spans="1:73" ht="115.2" x14ac:dyDescent="0.3">
      <c r="A410" s="15" t="s">
        <v>700</v>
      </c>
      <c r="B410" s="15" t="s">
        <v>3531</v>
      </c>
      <c r="C410" s="651" t="s">
        <v>3532</v>
      </c>
      <c r="D410" s="19" t="s">
        <v>3280</v>
      </c>
      <c r="E410" s="15" t="s">
        <v>99</v>
      </c>
      <c r="F410" s="15" t="s">
        <v>99</v>
      </c>
      <c r="G410" s="15" t="s">
        <v>3124</v>
      </c>
      <c r="H410" s="7" t="s">
        <v>236</v>
      </c>
      <c r="I410" s="663" t="s">
        <v>3533</v>
      </c>
      <c r="J410" s="15" t="s">
        <v>154</v>
      </c>
      <c r="K410" s="15" t="s">
        <v>155</v>
      </c>
      <c r="L410" s="683" t="s">
        <v>156</v>
      </c>
      <c r="M410" s="675" t="s">
        <v>238</v>
      </c>
      <c r="N410" s="15" t="s">
        <v>3534</v>
      </c>
      <c r="O410" s="7" t="s">
        <v>3535</v>
      </c>
      <c r="P410" s="7" t="s">
        <v>2738</v>
      </c>
      <c r="Q410" s="15" t="s">
        <v>3124</v>
      </c>
      <c r="R410" s="737" t="s">
        <v>100</v>
      </c>
      <c r="S410" s="749" t="s">
        <v>126</v>
      </c>
      <c r="T410" s="465" t="s">
        <v>127</v>
      </c>
      <c r="U410" s="128">
        <v>39</v>
      </c>
      <c r="V410" s="214">
        <v>44686</v>
      </c>
      <c r="W410" s="215" t="str">
        <f>IF(U410="","",_xlfn.CONCAT(T410," nº ",U410,", ","de ",TEXT(V410,"dd/mm/aaaa")))</f>
        <v>Termo de Abertura de Processo (TAP) nº 39, de 05/05/2022</v>
      </c>
      <c r="X410" s="463" t="s">
        <v>3536</v>
      </c>
      <c r="Y410" s="128" t="str">
        <f t="shared" si="133"/>
        <v xml:space="preserve">Dispensa da AIR; Dispensa da CP; Dispensa da ARR </v>
      </c>
      <c r="Z410" s="128" t="s">
        <v>192</v>
      </c>
      <c r="AA410" s="128" t="s">
        <v>131</v>
      </c>
      <c r="AB410" s="128" t="s">
        <v>306</v>
      </c>
      <c r="AC410" s="128" t="s">
        <v>312</v>
      </c>
      <c r="AD410" s="216"/>
      <c r="AE410" s="482"/>
      <c r="AF410" s="129"/>
      <c r="AG410" s="217"/>
      <c r="AH410" s="216" t="str">
        <f t="shared" si="252"/>
        <v/>
      </c>
      <c r="AI410" s="128"/>
      <c r="AJ410" s="128" t="s">
        <v>1315</v>
      </c>
      <c r="AK410" s="128" t="s">
        <v>1632</v>
      </c>
      <c r="AL410" s="218"/>
      <c r="AM410" s="217"/>
      <c r="AN410" s="217"/>
      <c r="AO410" s="217"/>
      <c r="AP410" s="216"/>
      <c r="AQ410" s="216"/>
      <c r="AR410" s="218"/>
      <c r="AS410" s="217"/>
      <c r="AT410" s="217"/>
      <c r="AU410" s="217"/>
      <c r="AV410" s="216"/>
      <c r="AW410" s="216"/>
      <c r="AX410" s="216" t="s">
        <v>130</v>
      </c>
      <c r="AY410" s="216"/>
      <c r="AZ410" s="219"/>
      <c r="BA410" s="129"/>
      <c r="BB410" s="130"/>
      <c r="BC410" s="130"/>
      <c r="BD410" s="130"/>
      <c r="BE410" s="216"/>
      <c r="BF410" s="129" t="str">
        <f t="shared" si="253"/>
        <v/>
      </c>
      <c r="BG410" s="215"/>
      <c r="BH410" s="219"/>
      <c r="BI410" s="216"/>
      <c r="BJ410" s="217"/>
      <c r="BK410" s="217"/>
      <c r="BL410" s="217"/>
      <c r="BM410" s="216"/>
      <c r="BN410" s="216" t="str">
        <f t="shared" si="254"/>
        <v/>
      </c>
      <c r="BO410" s="216"/>
      <c r="BP410" s="8" t="s">
        <v>250</v>
      </c>
      <c r="BQ410" s="129">
        <v>152</v>
      </c>
      <c r="BR410" s="130">
        <v>44683</v>
      </c>
      <c r="BS410" s="130">
        <v>44683</v>
      </c>
      <c r="BT410" s="220" t="str">
        <f t="shared" si="255"/>
        <v>IN nº 152, de 02/05/2022</v>
      </c>
      <c r="BU410" s="472" t="s">
        <v>3537</v>
      </c>
    </row>
    <row r="411" spans="1:73" ht="129.6" x14ac:dyDescent="0.3">
      <c r="A411" s="15" t="s">
        <v>539</v>
      </c>
      <c r="B411" s="15" t="s">
        <v>3538</v>
      </c>
      <c r="C411" s="651" t="s">
        <v>3539</v>
      </c>
      <c r="D411" s="19" t="s">
        <v>3540</v>
      </c>
      <c r="E411" s="15" t="s">
        <v>99</v>
      </c>
      <c r="F411" s="15" t="s">
        <v>99</v>
      </c>
      <c r="G411" s="15" t="s">
        <v>3054</v>
      </c>
      <c r="H411" s="128" t="s">
        <v>236</v>
      </c>
      <c r="I411" s="687" t="s">
        <v>3541</v>
      </c>
      <c r="J411" s="15" t="s">
        <v>163</v>
      </c>
      <c r="K411" s="15" t="s">
        <v>164</v>
      </c>
      <c r="L411" s="683" t="s">
        <v>165</v>
      </c>
      <c r="M411" s="725" t="s">
        <v>238</v>
      </c>
      <c r="N411" s="128" t="s">
        <v>3542</v>
      </c>
      <c r="O411" s="128" t="s">
        <v>3543</v>
      </c>
      <c r="P411" s="128" t="s">
        <v>2738</v>
      </c>
      <c r="Q411" s="469" t="s">
        <v>3092</v>
      </c>
      <c r="R411" s="744" t="s">
        <v>100</v>
      </c>
      <c r="S411" s="755" t="s">
        <v>126</v>
      </c>
      <c r="T411" s="465" t="s">
        <v>127</v>
      </c>
      <c r="U411" s="128">
        <v>119</v>
      </c>
      <c r="V411" s="214">
        <v>44538</v>
      </c>
      <c r="W411" s="215" t="str">
        <f t="shared" ref="W411" si="256">IF(U411="","",_xlfn.CONCAT(T411," nº ",U411,", ","de ",TEXT(V411,"dd/mm/aaaa")))</f>
        <v>Termo de Abertura de Processo (TAP) nº 119, de 08/12/2021</v>
      </c>
      <c r="X411" s="463" t="s">
        <v>3059</v>
      </c>
      <c r="Y411" s="63" t="str">
        <f t="shared" si="133"/>
        <v xml:space="preserve">Dispensa da AIR; Realização da CP; ARR não obrigatória </v>
      </c>
      <c r="Z411" s="63" t="s">
        <v>192</v>
      </c>
      <c r="AA411" s="128" t="s">
        <v>299</v>
      </c>
      <c r="AB411" s="128"/>
      <c r="AC411" s="128"/>
      <c r="AD411" s="216"/>
      <c r="AE411" s="482"/>
      <c r="AF411" s="129"/>
      <c r="AG411" s="217"/>
      <c r="AH411" s="216" t="str">
        <f t="shared" si="252"/>
        <v/>
      </c>
      <c r="AI411" s="128"/>
      <c r="AJ411" s="63" t="s">
        <v>108</v>
      </c>
      <c r="AK411" s="128"/>
      <c r="AL411" s="218"/>
      <c r="AM411" s="217"/>
      <c r="AN411" s="217"/>
      <c r="AO411" s="217"/>
      <c r="AP411" s="216"/>
      <c r="AQ411" s="216"/>
      <c r="AR411" s="218"/>
      <c r="AS411" s="217"/>
      <c r="AT411" s="217"/>
      <c r="AU411" s="217"/>
      <c r="AV411" s="216"/>
      <c r="AW411" s="216"/>
      <c r="AX411" s="129" t="s">
        <v>109</v>
      </c>
      <c r="AY411" s="216"/>
      <c r="AZ411" s="128" t="s">
        <v>110</v>
      </c>
      <c r="BA411" s="129">
        <v>1090</v>
      </c>
      <c r="BB411" s="130">
        <v>44671</v>
      </c>
      <c r="BC411" s="130" t="s">
        <v>3544</v>
      </c>
      <c r="BD411" s="130">
        <v>44738</v>
      </c>
      <c r="BE411" s="129">
        <v>60</v>
      </c>
      <c r="BF411" s="129" t="str">
        <f t="shared" si="253"/>
        <v>Consulta Pública nº 1090, de 20/04/2022</v>
      </c>
      <c r="BG411" s="473" t="s">
        <v>3545</v>
      </c>
      <c r="BH411" s="219"/>
      <c r="BI411" s="216"/>
      <c r="BJ411" s="217"/>
      <c r="BK411" s="217"/>
      <c r="BL411" s="217"/>
      <c r="BM411" s="216"/>
      <c r="BN411" s="216" t="str">
        <f t="shared" si="254"/>
        <v/>
      </c>
      <c r="BO411" s="216"/>
      <c r="BP411" s="8" t="s">
        <v>250</v>
      </c>
      <c r="BQ411" s="129">
        <v>171</v>
      </c>
      <c r="BR411" s="130">
        <v>44785</v>
      </c>
      <c r="BS411" s="130">
        <v>44790</v>
      </c>
      <c r="BT411" s="129" t="str">
        <f t="shared" si="255"/>
        <v>IN nº 171, de 12/08/2022</v>
      </c>
      <c r="BU411" s="472" t="s">
        <v>3546</v>
      </c>
    </row>
    <row r="412" spans="1:73" ht="192" customHeight="1" x14ac:dyDescent="0.3">
      <c r="A412" s="136" t="s">
        <v>539</v>
      </c>
      <c r="B412" s="136" t="s">
        <v>3547</v>
      </c>
      <c r="C412" s="652" t="s">
        <v>3513</v>
      </c>
      <c r="D412" s="483" t="s">
        <v>3548</v>
      </c>
      <c r="E412" s="15" t="s">
        <v>99</v>
      </c>
      <c r="F412" s="15" t="s">
        <v>99</v>
      </c>
      <c r="G412" s="15" t="s">
        <v>3054</v>
      </c>
      <c r="H412" s="128" t="s">
        <v>236</v>
      </c>
      <c r="I412" s="686" t="s">
        <v>3549</v>
      </c>
      <c r="J412" s="136" t="s">
        <v>163</v>
      </c>
      <c r="K412" s="136" t="s">
        <v>164</v>
      </c>
      <c r="L412" s="718" t="s">
        <v>165</v>
      </c>
      <c r="M412" s="725" t="s">
        <v>238</v>
      </c>
      <c r="N412" s="128" t="s">
        <v>3550</v>
      </c>
      <c r="O412" s="128" t="s">
        <v>3517</v>
      </c>
      <c r="P412" s="128" t="s">
        <v>2738</v>
      </c>
      <c r="Q412" s="469" t="s">
        <v>3092</v>
      </c>
      <c r="R412" s="744" t="s">
        <v>100</v>
      </c>
      <c r="S412" s="755" t="s">
        <v>126</v>
      </c>
      <c r="T412" s="465" t="s">
        <v>127</v>
      </c>
      <c r="U412" s="128">
        <v>119</v>
      </c>
      <c r="V412" s="214">
        <v>44538</v>
      </c>
      <c r="W412" s="215" t="str">
        <f t="shared" ref="W412" si="257">IF(U412="","",_xlfn.CONCAT(T412," nº ",U412,", ","de ",TEXT(V412,"dd/mm/aaaa")))</f>
        <v>Termo de Abertura de Processo (TAP) nº 119, de 08/12/2021</v>
      </c>
      <c r="X412" s="463" t="s">
        <v>3059</v>
      </c>
      <c r="Y412" s="63" t="str">
        <f t="shared" si="133"/>
        <v xml:space="preserve">Dispensa da AIR; Realização da CP; ARR não obrigatória </v>
      </c>
      <c r="Z412" s="63" t="s">
        <v>192</v>
      </c>
      <c r="AA412" s="128" t="s">
        <v>299</v>
      </c>
      <c r="AB412" s="128"/>
      <c r="AC412" s="128"/>
      <c r="AD412" s="216"/>
      <c r="AE412" s="482"/>
      <c r="AF412" s="129"/>
      <c r="AG412" s="217"/>
      <c r="AH412" s="216" t="str">
        <f t="shared" si="252"/>
        <v/>
      </c>
      <c r="AI412" s="128"/>
      <c r="AJ412" s="63" t="s">
        <v>108</v>
      </c>
      <c r="AK412" s="128"/>
      <c r="AL412" s="218"/>
      <c r="AM412" s="217"/>
      <c r="AN412" s="217"/>
      <c r="AO412" s="217"/>
      <c r="AP412" s="216"/>
      <c r="AQ412" s="216"/>
      <c r="AR412" s="218"/>
      <c r="AS412" s="217"/>
      <c r="AT412" s="217"/>
      <c r="AU412" s="217"/>
      <c r="AV412" s="216"/>
      <c r="AW412" s="216"/>
      <c r="AX412" s="220" t="s">
        <v>109</v>
      </c>
      <c r="AY412" s="216"/>
      <c r="AZ412" s="219" t="s">
        <v>110</v>
      </c>
      <c r="BA412" s="129">
        <v>1091</v>
      </c>
      <c r="BB412" s="130">
        <v>44671</v>
      </c>
      <c r="BC412" s="130" t="s">
        <v>3544</v>
      </c>
      <c r="BD412" s="130">
        <v>44738</v>
      </c>
      <c r="BE412" s="129">
        <v>60</v>
      </c>
      <c r="BF412" s="129" t="str">
        <f t="shared" si="253"/>
        <v>Consulta Pública nº 1091, de 20/04/2022</v>
      </c>
      <c r="BG412" s="473" t="s">
        <v>3551</v>
      </c>
      <c r="BH412" s="219"/>
      <c r="BI412" s="216"/>
      <c r="BJ412" s="217"/>
      <c r="BK412" s="217"/>
      <c r="BL412" s="217"/>
      <c r="BM412" s="216"/>
      <c r="BN412" s="216" t="str">
        <f t="shared" si="254"/>
        <v/>
      </c>
      <c r="BO412" s="216"/>
      <c r="BP412" s="8" t="s">
        <v>250</v>
      </c>
      <c r="BQ412" s="129">
        <v>176</v>
      </c>
      <c r="BR412" s="130">
        <v>44785</v>
      </c>
      <c r="BS412" s="130">
        <v>44790</v>
      </c>
      <c r="BT412" s="129" t="str">
        <f t="shared" si="255"/>
        <v>IN nº 176, de 12/08/2022</v>
      </c>
      <c r="BU412" s="472" t="s">
        <v>3552</v>
      </c>
    </row>
    <row r="413" spans="1:73" ht="113.4" customHeight="1" x14ac:dyDescent="0.3">
      <c r="A413" s="15" t="s">
        <v>83</v>
      </c>
      <c r="B413" s="15" t="s">
        <v>3553</v>
      </c>
      <c r="C413" s="651" t="s">
        <v>3327</v>
      </c>
      <c r="D413" s="19" t="s">
        <v>3554</v>
      </c>
      <c r="E413" s="15" t="s">
        <v>99</v>
      </c>
      <c r="F413" s="15" t="s">
        <v>99</v>
      </c>
      <c r="G413" s="447" t="s">
        <v>2818</v>
      </c>
      <c r="H413" s="7" t="s">
        <v>236</v>
      </c>
      <c r="I413" s="663" t="s">
        <v>3357</v>
      </c>
      <c r="J413" s="15" t="s">
        <v>176</v>
      </c>
      <c r="K413" s="63" t="s">
        <v>177</v>
      </c>
      <c r="L413" s="683" t="s">
        <v>178</v>
      </c>
      <c r="M413" s="675" t="s">
        <v>1035</v>
      </c>
      <c r="N413" s="7" t="s">
        <v>3555</v>
      </c>
      <c r="O413" s="7" t="s">
        <v>3359</v>
      </c>
      <c r="P413" s="7" t="s">
        <v>2738</v>
      </c>
      <c r="Q413" s="122" t="s">
        <v>3360</v>
      </c>
      <c r="R413" s="737" t="s">
        <v>100</v>
      </c>
      <c r="S413" s="749" t="s">
        <v>126</v>
      </c>
      <c r="T413" s="465" t="s">
        <v>127</v>
      </c>
      <c r="U413" s="128">
        <v>36</v>
      </c>
      <c r="V413" s="214">
        <v>44675</v>
      </c>
      <c r="W413" s="215" t="str">
        <f>IF(U413="","",_xlfn.CONCAT(T413," nº ",U413,", ","de ",TEXT(V413,"dd/mm/aaaa")))</f>
        <v>Termo de Abertura de Processo (TAP) nº 36, de 24/04/2022</v>
      </c>
      <c r="X413" s="463" t="s">
        <v>3556</v>
      </c>
      <c r="Y413" s="128" t="str">
        <f t="shared" ref="Y413:Y476" si="258">_xlfn.LET(_xlpm.CONCATENADO, Z413&amp;IF(AX413&lt;&gt;"","; ","")&amp;AX413&amp;IF(AJ413&lt;&gt;"","; ","")&amp;AJ413, IF(R413&lt;&gt;"Guia", _xlpm.CONCATENADO, "Fluxo específico de guia"))</f>
        <v xml:space="preserve">Dispensa da AIR; Dispensa da CP; ARR não obrigatória </v>
      </c>
      <c r="Z413" s="128" t="s">
        <v>192</v>
      </c>
      <c r="AA413" s="128" t="s">
        <v>306</v>
      </c>
      <c r="AB413" s="128"/>
      <c r="AC413" s="128"/>
      <c r="AD413" s="216"/>
      <c r="AE413" s="482"/>
      <c r="AF413" s="129"/>
      <c r="AG413" s="217"/>
      <c r="AH413" s="216" t="str">
        <f t="shared" si="252"/>
        <v/>
      </c>
      <c r="AI413" s="128"/>
      <c r="AJ413" s="63" t="s">
        <v>108</v>
      </c>
      <c r="AK413" s="128"/>
      <c r="AL413" s="218"/>
      <c r="AM413" s="217"/>
      <c r="AN413" s="217"/>
      <c r="AO413" s="217"/>
      <c r="AP413" s="216"/>
      <c r="AQ413" s="216"/>
      <c r="AR413" s="218"/>
      <c r="AS413" s="217"/>
      <c r="AT413" s="217"/>
      <c r="AU413" s="217"/>
      <c r="AV413" s="216"/>
      <c r="AW413" s="216"/>
      <c r="AX413" s="129" t="s">
        <v>130</v>
      </c>
      <c r="AY413" s="129" t="s">
        <v>194</v>
      </c>
      <c r="AZ413" s="219"/>
      <c r="BA413" s="129"/>
      <c r="BB413" s="130"/>
      <c r="BC413" s="130"/>
      <c r="BD413" s="130"/>
      <c r="BE413" s="216"/>
      <c r="BF413" s="129" t="str">
        <f t="shared" si="253"/>
        <v/>
      </c>
      <c r="BG413" s="215"/>
      <c r="BH413" s="219"/>
      <c r="BI413" s="216"/>
      <c r="BJ413" s="217"/>
      <c r="BK413" s="217"/>
      <c r="BL413" s="217"/>
      <c r="BM413" s="216"/>
      <c r="BN413" s="216" t="str">
        <f t="shared" si="254"/>
        <v/>
      </c>
      <c r="BO413" s="216"/>
      <c r="BP413" s="8" t="s">
        <v>139</v>
      </c>
      <c r="BQ413" s="129">
        <v>676</v>
      </c>
      <c r="BR413" s="130">
        <v>44679</v>
      </c>
      <c r="BS413" s="130">
        <v>44680</v>
      </c>
      <c r="BT413" s="220" t="str">
        <f t="shared" si="255"/>
        <v>RDC nº 676, de 28/04/2022</v>
      </c>
      <c r="BU413" s="472" t="s">
        <v>3557</v>
      </c>
    </row>
    <row r="414" spans="1:73" ht="86.4" x14ac:dyDescent="0.3">
      <c r="A414" s="136" t="s">
        <v>1093</v>
      </c>
      <c r="B414" s="136" t="s">
        <v>3558</v>
      </c>
      <c r="C414" s="652" t="s">
        <v>3559</v>
      </c>
      <c r="D414" s="483" t="s">
        <v>3560</v>
      </c>
      <c r="E414" s="15" t="s">
        <v>99</v>
      </c>
      <c r="F414" s="15" t="s">
        <v>99</v>
      </c>
      <c r="G414" s="15" t="s">
        <v>3290</v>
      </c>
      <c r="H414" s="128" t="s">
        <v>236</v>
      </c>
      <c r="I414" s="686" t="s">
        <v>3561</v>
      </c>
      <c r="J414" s="136" t="s">
        <v>92</v>
      </c>
      <c r="K414" s="136" t="s">
        <v>174</v>
      </c>
      <c r="L414" s="718" t="s">
        <v>1101</v>
      </c>
      <c r="M414" s="725" t="s">
        <v>258</v>
      </c>
      <c r="N414" s="128" t="s">
        <v>3562</v>
      </c>
      <c r="O414" s="128" t="s">
        <v>3563</v>
      </c>
      <c r="P414" s="128" t="s">
        <v>2738</v>
      </c>
      <c r="Q414" s="469" t="s">
        <v>3290</v>
      </c>
      <c r="R414" s="744" t="s">
        <v>100</v>
      </c>
      <c r="S414" s="755" t="s">
        <v>126</v>
      </c>
      <c r="T414" s="465" t="s">
        <v>127</v>
      </c>
      <c r="U414" s="128">
        <v>38</v>
      </c>
      <c r="V414" s="214">
        <v>44685</v>
      </c>
      <c r="W414" s="215" t="str">
        <f>IF(U414="","",_xlfn.CONCAT(T414," nº ",U414,", ","de ",TEXT(V414,"dd/mm/aaaa")))</f>
        <v>Termo de Abertura de Processo (TAP) nº 38, de 04/05/2022</v>
      </c>
      <c r="X414" s="463" t="s">
        <v>3564</v>
      </c>
      <c r="Y414" s="128" t="str">
        <f t="shared" si="258"/>
        <v xml:space="preserve">Dispensa da AIR; Realização da CP; ARR não obrigatória </v>
      </c>
      <c r="Z414" s="128" t="s">
        <v>192</v>
      </c>
      <c r="AA414" s="128" t="s">
        <v>306</v>
      </c>
      <c r="AB414" s="128"/>
      <c r="AC414" s="128"/>
      <c r="AD414" s="216"/>
      <c r="AE414" s="482"/>
      <c r="AF414" s="129"/>
      <c r="AG414" s="217"/>
      <c r="AH414" s="216" t="str">
        <f t="shared" si="252"/>
        <v/>
      </c>
      <c r="AI414" s="128"/>
      <c r="AJ414" s="63" t="s">
        <v>108</v>
      </c>
      <c r="AK414" s="128"/>
      <c r="AL414" s="218"/>
      <c r="AM414" s="217"/>
      <c r="AN414" s="217"/>
      <c r="AO414" s="217"/>
      <c r="AP414" s="216"/>
      <c r="AQ414" s="216"/>
      <c r="AR414" s="218"/>
      <c r="AS414" s="217"/>
      <c r="AT414" s="217"/>
      <c r="AU414" s="217"/>
      <c r="AV414" s="216"/>
      <c r="AW414" s="216"/>
      <c r="AX414" s="216" t="s">
        <v>109</v>
      </c>
      <c r="AY414" s="216"/>
      <c r="AZ414" s="219" t="s">
        <v>110</v>
      </c>
      <c r="BA414" s="129">
        <v>1093</v>
      </c>
      <c r="BB414" s="130">
        <v>44684</v>
      </c>
      <c r="BC414" s="130">
        <v>44692</v>
      </c>
      <c r="BD414" s="130">
        <v>44736</v>
      </c>
      <c r="BE414" s="129">
        <v>45</v>
      </c>
      <c r="BF414" s="129" t="str">
        <f t="shared" si="253"/>
        <v>Consulta Pública nº 1093, de 03/05/2022</v>
      </c>
      <c r="BG414" s="473" t="s">
        <v>3565</v>
      </c>
      <c r="BH414" s="219"/>
      <c r="BI414" s="216"/>
      <c r="BJ414" s="217"/>
      <c r="BK414" s="217"/>
      <c r="BL414" s="217"/>
      <c r="BM414" s="216"/>
      <c r="BN414" s="216" t="str">
        <f t="shared" si="254"/>
        <v/>
      </c>
      <c r="BO414" s="216"/>
      <c r="BP414" s="129" t="s">
        <v>139</v>
      </c>
      <c r="BQ414" s="129">
        <v>785</v>
      </c>
      <c r="BR414" s="130">
        <v>45029</v>
      </c>
      <c r="BS414" s="130">
        <v>45030</v>
      </c>
      <c r="BT414" s="220" t="str">
        <f>IF(BQ414="","",_xlfn.CONCAT(BP504," nº ",BQ414,", de ",TEXT(BR414,"dd/mm/aaaa")))</f>
        <v xml:space="preserve"> nº 785, de 13/04/2023</v>
      </c>
      <c r="BU414" s="472" t="s">
        <v>3566</v>
      </c>
    </row>
    <row r="415" spans="1:73" ht="100.8" x14ac:dyDescent="0.3">
      <c r="A415" s="136" t="s">
        <v>1093</v>
      </c>
      <c r="B415" s="136" t="s">
        <v>3567</v>
      </c>
      <c r="C415" s="652" t="s">
        <v>3568</v>
      </c>
      <c r="D415" s="483" t="s">
        <v>3569</v>
      </c>
      <c r="E415" s="15" t="s">
        <v>99</v>
      </c>
      <c r="F415" s="15" t="s">
        <v>99</v>
      </c>
      <c r="G415" s="15" t="s">
        <v>3290</v>
      </c>
      <c r="H415" s="128" t="s">
        <v>236</v>
      </c>
      <c r="I415" s="686" t="s">
        <v>3561</v>
      </c>
      <c r="J415" s="136" t="s">
        <v>92</v>
      </c>
      <c r="K415" s="136" t="s">
        <v>174</v>
      </c>
      <c r="L415" s="718" t="s">
        <v>1101</v>
      </c>
      <c r="M415" s="725" t="s">
        <v>238</v>
      </c>
      <c r="N415" s="128" t="s">
        <v>3570</v>
      </c>
      <c r="O415" s="128" t="s">
        <v>3563</v>
      </c>
      <c r="P415" s="128" t="s">
        <v>2738</v>
      </c>
      <c r="Q415" s="469" t="s">
        <v>3290</v>
      </c>
      <c r="R415" s="744" t="s">
        <v>100</v>
      </c>
      <c r="S415" s="755" t="s">
        <v>126</v>
      </c>
      <c r="T415" s="465" t="s">
        <v>127</v>
      </c>
      <c r="U415" s="128">
        <v>37</v>
      </c>
      <c r="V415" s="214">
        <v>44685</v>
      </c>
      <c r="W415" s="215" t="str">
        <f>IF(U415="","",_xlfn.CONCAT(T415," nº ",U415,", ","de ",TEXT(V415,"dd/mm/aaaa")))</f>
        <v>Termo de Abertura de Processo (TAP) nº 37, de 04/05/2022</v>
      </c>
      <c r="X415" s="463" t="s">
        <v>3571</v>
      </c>
      <c r="Y415" s="128" t="str">
        <f t="shared" si="258"/>
        <v xml:space="preserve">Dispensa da AIR; Dispensa da CP; ARR não obrigatória </v>
      </c>
      <c r="Z415" s="128" t="s">
        <v>192</v>
      </c>
      <c r="AA415" s="128" t="s">
        <v>306</v>
      </c>
      <c r="AB415" s="128"/>
      <c r="AC415" s="128"/>
      <c r="AD415" s="216"/>
      <c r="AE415" s="482"/>
      <c r="AF415" s="129"/>
      <c r="AG415" s="217"/>
      <c r="AH415" s="216" t="str">
        <f t="shared" si="252"/>
        <v/>
      </c>
      <c r="AI415" s="128"/>
      <c r="AJ415" s="128" t="s">
        <v>108</v>
      </c>
      <c r="AK415" s="128"/>
      <c r="AL415" s="218"/>
      <c r="AM415" s="217"/>
      <c r="AN415" s="217"/>
      <c r="AO415" s="217"/>
      <c r="AP415" s="216"/>
      <c r="AQ415" s="216"/>
      <c r="AR415" s="218"/>
      <c r="AS415" s="217"/>
      <c r="AT415" s="217"/>
      <c r="AU415" s="217"/>
      <c r="AV415" s="216"/>
      <c r="AW415" s="216"/>
      <c r="AX415" s="216" t="s">
        <v>130</v>
      </c>
      <c r="AY415" s="216" t="s">
        <v>194</v>
      </c>
      <c r="AZ415" s="219"/>
      <c r="BA415" s="129"/>
      <c r="BB415" s="130"/>
      <c r="BC415" s="130"/>
      <c r="BD415" s="130"/>
      <c r="BE415" s="216"/>
      <c r="BF415" s="129" t="str">
        <f t="shared" si="253"/>
        <v/>
      </c>
      <c r="BG415" s="215"/>
      <c r="BH415" s="219"/>
      <c r="BI415" s="216"/>
      <c r="BJ415" s="217"/>
      <c r="BK415" s="217"/>
      <c r="BL415" s="217"/>
      <c r="BM415" s="216"/>
      <c r="BN415" s="216" t="str">
        <f t="shared" si="254"/>
        <v/>
      </c>
      <c r="BO415" s="216"/>
      <c r="BP415" s="8" t="s">
        <v>139</v>
      </c>
      <c r="BQ415" s="129">
        <v>678</v>
      </c>
      <c r="BR415" s="130">
        <v>44680</v>
      </c>
      <c r="BS415" s="130">
        <v>44685</v>
      </c>
      <c r="BT415" s="220" t="str">
        <f t="shared" si="255"/>
        <v>RDC nº 678, de 29/04/2022</v>
      </c>
      <c r="BU415" s="472" t="s">
        <v>3572</v>
      </c>
    </row>
    <row r="416" spans="1:73" ht="115.2" x14ac:dyDescent="0.3">
      <c r="A416" s="15" t="s">
        <v>539</v>
      </c>
      <c r="B416" s="15" t="s">
        <v>3573</v>
      </c>
      <c r="C416" s="651" t="s">
        <v>3513</v>
      </c>
      <c r="D416" s="19" t="s">
        <v>3574</v>
      </c>
      <c r="E416" s="15" t="s">
        <v>99</v>
      </c>
      <c r="F416" s="15" t="s">
        <v>99</v>
      </c>
      <c r="G416" s="15" t="s">
        <v>3054</v>
      </c>
      <c r="H416" s="7" t="s">
        <v>236</v>
      </c>
      <c r="I416" s="662" t="s">
        <v>3575</v>
      </c>
      <c r="J416" s="15" t="s">
        <v>163</v>
      </c>
      <c r="K416" s="15" t="s">
        <v>164</v>
      </c>
      <c r="L416" s="683" t="s">
        <v>165</v>
      </c>
      <c r="M416" s="675" t="s">
        <v>238</v>
      </c>
      <c r="N416" s="7" t="s">
        <v>3576</v>
      </c>
      <c r="O416" s="7" t="s">
        <v>3577</v>
      </c>
      <c r="P416" s="7" t="s">
        <v>2738</v>
      </c>
      <c r="Q416" s="122" t="s">
        <v>3092</v>
      </c>
      <c r="R416" s="737" t="s">
        <v>100</v>
      </c>
      <c r="S416" s="749" t="s">
        <v>126</v>
      </c>
      <c r="T416" s="20" t="s">
        <v>127</v>
      </c>
      <c r="U416" s="7">
        <v>119</v>
      </c>
      <c r="V416" s="52">
        <v>44538</v>
      </c>
      <c r="W416" s="26" t="str">
        <f t="shared" ref="W416:W417" si="259">IF(U416="","",_xlfn.CONCAT(T416," nº ",U416,", ","de ",TEXT(V416,"dd/mm/aaaa")))</f>
        <v>Termo de Abertura de Processo (TAP) nº 119, de 08/12/2021</v>
      </c>
      <c r="X416" s="30" t="s">
        <v>3059</v>
      </c>
      <c r="Y416" s="7" t="str">
        <f t="shared" si="258"/>
        <v xml:space="preserve">Dispensa da AIR; Realização da CP; ARR não obrigatória </v>
      </c>
      <c r="Z416" s="484" t="s">
        <v>192</v>
      </c>
      <c r="AA416" s="7" t="s">
        <v>299</v>
      </c>
      <c r="AB416" s="128"/>
      <c r="AC416" s="128"/>
      <c r="AD416" s="4"/>
      <c r="AE416" s="482"/>
      <c r="AF416" s="8"/>
      <c r="AG416" s="10"/>
      <c r="AH416" s="4" t="str">
        <f t="shared" si="252"/>
        <v/>
      </c>
      <c r="AI416" s="7"/>
      <c r="AJ416" s="484" t="s">
        <v>108</v>
      </c>
      <c r="AK416" s="128"/>
      <c r="AL416" s="11"/>
      <c r="AM416" s="10"/>
      <c r="AN416" s="10"/>
      <c r="AO416" s="10"/>
      <c r="AP416" s="4"/>
      <c r="AQ416" s="4"/>
      <c r="AR416" s="11"/>
      <c r="AS416" s="10"/>
      <c r="AT416" s="10"/>
      <c r="AU416" s="10"/>
      <c r="AV416" s="4"/>
      <c r="AW416" s="4"/>
      <c r="AX416" s="216" t="s">
        <v>109</v>
      </c>
      <c r="AY416" s="4"/>
      <c r="AZ416" s="6" t="s">
        <v>110</v>
      </c>
      <c r="BA416" s="8">
        <v>1070</v>
      </c>
      <c r="BB416" s="31">
        <v>44589</v>
      </c>
      <c r="BC416" s="31">
        <v>44594</v>
      </c>
      <c r="BD416" s="31">
        <v>44653</v>
      </c>
      <c r="BE416" s="8">
        <v>60</v>
      </c>
      <c r="BF416" s="8" t="str">
        <f t="shared" si="253"/>
        <v>Consulta Pública nº 1070, de 28/01/2022</v>
      </c>
      <c r="BG416" s="134" t="s">
        <v>3578</v>
      </c>
      <c r="BH416" s="219"/>
      <c r="BI416" s="4"/>
      <c r="BJ416" s="10"/>
      <c r="BK416" s="10"/>
      <c r="BL416" s="10"/>
      <c r="BM416" s="4"/>
      <c r="BN416" s="4" t="str">
        <f t="shared" si="254"/>
        <v/>
      </c>
      <c r="BO416" s="4"/>
      <c r="BP416" s="8" t="s">
        <v>250</v>
      </c>
      <c r="BQ416" s="8">
        <v>145</v>
      </c>
      <c r="BR416" s="31">
        <v>44680</v>
      </c>
      <c r="BS416" s="31">
        <v>44685</v>
      </c>
      <c r="BT416" s="25" t="str">
        <f t="shared" si="255"/>
        <v>IN nº 145, de 29/04/2022</v>
      </c>
      <c r="BU416" s="196" t="s">
        <v>3579</v>
      </c>
    </row>
    <row r="417" spans="1:73" ht="115.2" x14ac:dyDescent="0.3">
      <c r="A417" s="15" t="s">
        <v>539</v>
      </c>
      <c r="B417" s="15" t="s">
        <v>3580</v>
      </c>
      <c r="C417" s="651" t="s">
        <v>3513</v>
      </c>
      <c r="D417" s="19" t="s">
        <v>3581</v>
      </c>
      <c r="E417" s="15" t="s">
        <v>99</v>
      </c>
      <c r="F417" s="15" t="s">
        <v>99</v>
      </c>
      <c r="G417" s="15" t="s">
        <v>3054</v>
      </c>
      <c r="H417" s="7" t="s">
        <v>236</v>
      </c>
      <c r="I417" s="662" t="s">
        <v>3582</v>
      </c>
      <c r="J417" s="15" t="s">
        <v>163</v>
      </c>
      <c r="K417" s="15" t="s">
        <v>164</v>
      </c>
      <c r="L417" s="683" t="s">
        <v>165</v>
      </c>
      <c r="M417" s="675" t="s">
        <v>238</v>
      </c>
      <c r="N417" s="7" t="s">
        <v>3583</v>
      </c>
      <c r="O417" s="7" t="s">
        <v>3581</v>
      </c>
      <c r="P417" s="7" t="s">
        <v>2738</v>
      </c>
      <c r="Q417" s="122" t="s">
        <v>3092</v>
      </c>
      <c r="R417" s="737" t="s">
        <v>100</v>
      </c>
      <c r="S417" s="755" t="s">
        <v>126</v>
      </c>
      <c r="T417" s="20" t="s">
        <v>127</v>
      </c>
      <c r="U417" s="7">
        <v>119</v>
      </c>
      <c r="V417" s="52">
        <v>44538</v>
      </c>
      <c r="W417" s="26" t="str">
        <f t="shared" si="259"/>
        <v>Termo de Abertura de Processo (TAP) nº 119, de 08/12/2021</v>
      </c>
      <c r="X417" s="30" t="s">
        <v>3059</v>
      </c>
      <c r="Y417" s="7" t="str">
        <f t="shared" si="258"/>
        <v xml:space="preserve">Dispensa da AIR; Realização da CP; ARR não obrigatória </v>
      </c>
      <c r="Z417" s="485" t="s">
        <v>192</v>
      </c>
      <c r="AA417" s="7" t="s">
        <v>299</v>
      </c>
      <c r="AB417" s="128"/>
      <c r="AC417" s="128"/>
      <c r="AD417" s="4"/>
      <c r="AE417" s="482"/>
      <c r="AF417" s="8"/>
      <c r="AG417" s="10"/>
      <c r="AH417" s="4" t="str">
        <f t="shared" si="252"/>
        <v/>
      </c>
      <c r="AI417" s="7"/>
      <c r="AJ417" s="128" t="s">
        <v>108</v>
      </c>
      <c r="AK417" s="128"/>
      <c r="AL417" s="11"/>
      <c r="AM417" s="10"/>
      <c r="AN417" s="10"/>
      <c r="AO417" s="10"/>
      <c r="AP417" s="4"/>
      <c r="AQ417" s="4"/>
      <c r="AR417" s="11"/>
      <c r="AS417" s="10"/>
      <c r="AT417" s="10"/>
      <c r="AU417" s="10"/>
      <c r="AV417" s="4"/>
      <c r="AW417" s="4"/>
      <c r="AX417" s="129" t="s">
        <v>109</v>
      </c>
      <c r="AY417" s="4"/>
      <c r="AZ417" s="7" t="s">
        <v>110</v>
      </c>
      <c r="BA417" s="8">
        <v>1094</v>
      </c>
      <c r="BB417" s="31">
        <v>44686</v>
      </c>
      <c r="BC417" s="31">
        <v>44692</v>
      </c>
      <c r="BD417" s="31">
        <v>44751</v>
      </c>
      <c r="BE417" s="8">
        <v>60</v>
      </c>
      <c r="BF417" s="8" t="str">
        <f t="shared" si="253"/>
        <v>Consulta Pública nº 1094, de 05/05/2022</v>
      </c>
      <c r="BG417" s="134" t="s">
        <v>3584</v>
      </c>
      <c r="BH417" s="219"/>
      <c r="BI417" s="4"/>
      <c r="BJ417" s="10"/>
      <c r="BK417" s="10"/>
      <c r="BL417" s="10"/>
      <c r="BM417" s="4"/>
      <c r="BN417" s="4" t="str">
        <f t="shared" si="254"/>
        <v/>
      </c>
      <c r="BO417" s="4"/>
      <c r="BP417" s="8" t="s">
        <v>250</v>
      </c>
      <c r="BQ417" s="8">
        <v>180</v>
      </c>
      <c r="BR417" s="31">
        <v>44806</v>
      </c>
      <c r="BS417" s="31">
        <v>44812</v>
      </c>
      <c r="BT417" s="8" t="str">
        <f t="shared" si="255"/>
        <v>IN nº 180, de 02/09/2022</v>
      </c>
      <c r="BU417" s="196" t="s">
        <v>3585</v>
      </c>
    </row>
    <row r="418" spans="1:73" ht="158.4" x14ac:dyDescent="0.3">
      <c r="A418" s="15" t="s">
        <v>1821</v>
      </c>
      <c r="B418" s="15" t="s">
        <v>3586</v>
      </c>
      <c r="C418" s="651" t="s">
        <v>3587</v>
      </c>
      <c r="D418" s="19" t="s">
        <v>3588</v>
      </c>
      <c r="E418" s="15" t="s">
        <v>99</v>
      </c>
      <c r="F418" s="15" t="s">
        <v>99</v>
      </c>
      <c r="G418" s="15"/>
      <c r="H418" s="7" t="s">
        <v>236</v>
      </c>
      <c r="I418" s="662" t="s">
        <v>3589</v>
      </c>
      <c r="J418" s="15" t="s">
        <v>176</v>
      </c>
      <c r="K418" s="15" t="s">
        <v>181</v>
      </c>
      <c r="L418" s="683" t="s">
        <v>182</v>
      </c>
      <c r="M418" s="675" t="s">
        <v>1035</v>
      </c>
      <c r="N418" s="7" t="s">
        <v>3590</v>
      </c>
      <c r="O418" s="7" t="s">
        <v>3591</v>
      </c>
      <c r="P418" s="7" t="s">
        <v>124</v>
      </c>
      <c r="Q418" s="122" t="s">
        <v>3592</v>
      </c>
      <c r="R418" s="737" t="s">
        <v>100</v>
      </c>
      <c r="S418" s="749" t="s">
        <v>126</v>
      </c>
      <c r="T418" s="20" t="s">
        <v>127</v>
      </c>
      <c r="U418" s="7">
        <v>41</v>
      </c>
      <c r="V418" s="52">
        <v>44699</v>
      </c>
      <c r="W418" s="26" t="str">
        <f>IF(U418="","",_xlfn.CONCAT(T418," nº ",U418,", ","de ",TEXT(V418,"dd/mm/aaaa")))</f>
        <v>Termo de Abertura de Processo (TAP) nº 41, de 18/05/2022</v>
      </c>
      <c r="X418" s="30" t="s">
        <v>3593</v>
      </c>
      <c r="Y418" s="7" t="str">
        <f t="shared" si="258"/>
        <v xml:space="preserve">Dispensa da AIR; Dispensa da CP; Dispensa da ARR </v>
      </c>
      <c r="Z418" s="128" t="s">
        <v>192</v>
      </c>
      <c r="AA418" s="7" t="s">
        <v>131</v>
      </c>
      <c r="AB418" s="128"/>
      <c r="AC418" s="128"/>
      <c r="AD418" s="4"/>
      <c r="AE418" s="482"/>
      <c r="AF418" s="8"/>
      <c r="AG418" s="10"/>
      <c r="AH418" s="4" t="str">
        <f t="shared" si="252"/>
        <v/>
      </c>
      <c r="AI418" s="7"/>
      <c r="AJ418" s="128" t="s">
        <v>1315</v>
      </c>
      <c r="AK418" s="128" t="s">
        <v>1627</v>
      </c>
      <c r="AL418" s="11"/>
      <c r="AM418" s="10"/>
      <c r="AN418" s="10"/>
      <c r="AO418" s="10"/>
      <c r="AP418" s="4"/>
      <c r="AQ418" s="4"/>
      <c r="AR418" s="11"/>
      <c r="AS418" s="10"/>
      <c r="AT418" s="10"/>
      <c r="AU418" s="10"/>
      <c r="AV418" s="4"/>
      <c r="AW418" s="4"/>
      <c r="AX418" s="129" t="s">
        <v>130</v>
      </c>
      <c r="AY418" s="8" t="s">
        <v>131</v>
      </c>
      <c r="AZ418" s="6"/>
      <c r="BA418" s="8"/>
      <c r="BB418" s="31"/>
      <c r="BC418" s="31"/>
      <c r="BD418" s="31"/>
      <c r="BE418" s="4"/>
      <c r="BF418" s="8" t="str">
        <f t="shared" si="253"/>
        <v/>
      </c>
      <c r="BG418" s="26"/>
      <c r="BH418" s="219"/>
      <c r="BI418" s="4"/>
      <c r="BJ418" s="10"/>
      <c r="BK418" s="10"/>
      <c r="BL418" s="10"/>
      <c r="BM418" s="4"/>
      <c r="BN418" s="4" t="str">
        <f t="shared" si="254"/>
        <v/>
      </c>
      <c r="BO418" s="4"/>
      <c r="BP418" s="8" t="s">
        <v>139</v>
      </c>
      <c r="BQ418" s="8">
        <v>684</v>
      </c>
      <c r="BR418" s="31">
        <v>44694</v>
      </c>
      <c r="BS418" s="31">
        <v>44699</v>
      </c>
      <c r="BT418" s="25" t="str">
        <f t="shared" si="255"/>
        <v>RDC nº 684, de 13/05/2022</v>
      </c>
      <c r="BU418" s="196" t="s">
        <v>3594</v>
      </c>
    </row>
    <row r="419" spans="1:73" ht="86.4" x14ac:dyDescent="0.3">
      <c r="A419" s="15" t="s">
        <v>83</v>
      </c>
      <c r="B419" s="15" t="s">
        <v>3595</v>
      </c>
      <c r="C419" s="651" t="s">
        <v>3596</v>
      </c>
      <c r="D419" s="19" t="s">
        <v>3597</v>
      </c>
      <c r="E419" s="15" t="s">
        <v>99</v>
      </c>
      <c r="F419" s="15" t="s">
        <v>99</v>
      </c>
      <c r="G419" s="15"/>
      <c r="H419" s="7" t="s">
        <v>236</v>
      </c>
      <c r="I419" s="663" t="s">
        <v>3598</v>
      </c>
      <c r="J419" s="15" t="s">
        <v>151</v>
      </c>
      <c r="K419" s="15" t="s">
        <v>3599</v>
      </c>
      <c r="L419" s="683" t="s">
        <v>3600</v>
      </c>
      <c r="M419" s="675" t="s">
        <v>95</v>
      </c>
      <c r="N419" s="7" t="s">
        <v>3601</v>
      </c>
      <c r="O419" s="7" t="s">
        <v>3602</v>
      </c>
      <c r="P419" s="7" t="s">
        <v>124</v>
      </c>
      <c r="Q419" s="122" t="s">
        <v>3603</v>
      </c>
      <c r="R419" s="737" t="s">
        <v>100</v>
      </c>
      <c r="S419" s="749" t="s">
        <v>126</v>
      </c>
      <c r="T419" s="20" t="s">
        <v>127</v>
      </c>
      <c r="U419" s="7">
        <v>42</v>
      </c>
      <c r="V419" s="52">
        <v>44699</v>
      </c>
      <c r="W419" s="26" t="str">
        <f>IF(U419="","",_xlfn.CONCAT(T419," nº ",U419,", ","de ",TEXT(V419,"dd/mm/aaaa")))</f>
        <v>Termo de Abertura de Processo (TAP) nº 42, de 18/05/2022</v>
      </c>
      <c r="X419" s="30" t="s">
        <v>3604</v>
      </c>
      <c r="Y419" s="7" t="str">
        <f t="shared" si="258"/>
        <v xml:space="preserve">Dispensa da AIR; Dispensa da CP; Dispensa da ARR </v>
      </c>
      <c r="Z419" s="128" t="s">
        <v>192</v>
      </c>
      <c r="AA419" s="7" t="s">
        <v>131</v>
      </c>
      <c r="AB419" s="128"/>
      <c r="AC419" s="128"/>
      <c r="AD419" s="4"/>
      <c r="AE419" s="482"/>
      <c r="AF419" s="8"/>
      <c r="AG419" s="10"/>
      <c r="AH419" s="4" t="str">
        <f t="shared" si="252"/>
        <v/>
      </c>
      <c r="AI419" s="7"/>
      <c r="AJ419" s="128" t="s">
        <v>1315</v>
      </c>
      <c r="AK419" s="128" t="s">
        <v>1627</v>
      </c>
      <c r="AL419" s="11"/>
      <c r="AM419" s="10"/>
      <c r="AN419" s="10"/>
      <c r="AO419" s="10"/>
      <c r="AP419" s="4"/>
      <c r="AQ419" s="4"/>
      <c r="AR419" s="11"/>
      <c r="AS419" s="10"/>
      <c r="AT419" s="10"/>
      <c r="AU419" s="10"/>
      <c r="AV419" s="4"/>
      <c r="AW419" s="4"/>
      <c r="AX419" s="129" t="s">
        <v>130</v>
      </c>
      <c r="AY419" s="8" t="s">
        <v>131</v>
      </c>
      <c r="AZ419" s="6"/>
      <c r="BA419" s="8"/>
      <c r="BB419" s="31"/>
      <c r="BC419" s="31"/>
      <c r="BD419" s="31"/>
      <c r="BE419" s="4"/>
      <c r="BF419" s="8" t="str">
        <f t="shared" si="253"/>
        <v/>
      </c>
      <c r="BG419" s="26"/>
      <c r="BH419" s="219"/>
      <c r="BI419" s="4"/>
      <c r="BJ419" s="10"/>
      <c r="BK419" s="10"/>
      <c r="BL419" s="10"/>
      <c r="BM419" s="4"/>
      <c r="BN419" s="4" t="str">
        <f t="shared" si="254"/>
        <v/>
      </c>
      <c r="BO419" s="4"/>
      <c r="BP419" s="8" t="s">
        <v>139</v>
      </c>
      <c r="BQ419" s="8">
        <v>683</v>
      </c>
      <c r="BR419" s="31">
        <v>44693</v>
      </c>
      <c r="BS419" s="31">
        <v>44699</v>
      </c>
      <c r="BT419" s="25" t="str">
        <f t="shared" si="255"/>
        <v>RDC nº 683, de 12/05/2022</v>
      </c>
      <c r="BU419" s="196" t="s">
        <v>3605</v>
      </c>
    </row>
    <row r="420" spans="1:73" ht="158.4" x14ac:dyDescent="0.3">
      <c r="A420" s="15" t="s">
        <v>1821</v>
      </c>
      <c r="B420" s="15" t="s">
        <v>3606</v>
      </c>
      <c r="C420" s="651" t="s">
        <v>3607</v>
      </c>
      <c r="D420" s="19" t="s">
        <v>3608</v>
      </c>
      <c r="E420" s="15" t="s">
        <v>99</v>
      </c>
      <c r="F420" s="15" t="s">
        <v>99</v>
      </c>
      <c r="G420" s="15"/>
      <c r="H420" s="7" t="s">
        <v>236</v>
      </c>
      <c r="I420" s="662" t="s">
        <v>3609</v>
      </c>
      <c r="J420" s="15" t="s">
        <v>176</v>
      </c>
      <c r="K420" s="15" t="s">
        <v>181</v>
      </c>
      <c r="L420" s="683" t="s">
        <v>182</v>
      </c>
      <c r="M420" s="675" t="s">
        <v>1035</v>
      </c>
      <c r="N420" s="7" t="s">
        <v>3610</v>
      </c>
      <c r="O420" s="7" t="s">
        <v>3611</v>
      </c>
      <c r="P420" s="7" t="s">
        <v>124</v>
      </c>
      <c r="Q420" s="122" t="s">
        <v>3612</v>
      </c>
      <c r="R420" s="737" t="s">
        <v>100</v>
      </c>
      <c r="S420" s="749" t="s">
        <v>126</v>
      </c>
      <c r="T420" s="20" t="s">
        <v>127</v>
      </c>
      <c r="U420" s="7">
        <v>43</v>
      </c>
      <c r="V420" s="52">
        <v>44699</v>
      </c>
      <c r="W420" s="26" t="str">
        <f>IF(U420="","",_xlfn.CONCAT(T420," nº ",U420,", ","de ",TEXT(V420,"dd/mm/aaaa")))</f>
        <v>Termo de Abertura de Processo (TAP) nº 43, de 18/05/2022</v>
      </c>
      <c r="X420" s="30" t="s">
        <v>3613</v>
      </c>
      <c r="Y420" s="7" t="str">
        <f t="shared" si="258"/>
        <v xml:space="preserve">Dispensa da AIR; Dispensa da CP; Dispensa da ARR </v>
      </c>
      <c r="Z420" s="128" t="s">
        <v>192</v>
      </c>
      <c r="AA420" s="7" t="s">
        <v>131</v>
      </c>
      <c r="AB420" s="128"/>
      <c r="AC420" s="128"/>
      <c r="AD420" s="4"/>
      <c r="AE420" s="482"/>
      <c r="AF420" s="8"/>
      <c r="AG420" s="10"/>
      <c r="AH420" s="4" t="str">
        <f t="shared" si="252"/>
        <v/>
      </c>
      <c r="AI420" s="7"/>
      <c r="AJ420" s="128" t="s">
        <v>1315</v>
      </c>
      <c r="AK420" s="128" t="s">
        <v>1627</v>
      </c>
      <c r="AL420" s="11"/>
      <c r="AM420" s="10"/>
      <c r="AN420" s="10"/>
      <c r="AO420" s="10"/>
      <c r="AP420" s="4"/>
      <c r="AQ420" s="4"/>
      <c r="AR420" s="11"/>
      <c r="AS420" s="10"/>
      <c r="AT420" s="10"/>
      <c r="AU420" s="10"/>
      <c r="AV420" s="4"/>
      <c r="AW420" s="4"/>
      <c r="AX420" s="129" t="s">
        <v>130</v>
      </c>
      <c r="AY420" s="8" t="s">
        <v>131</v>
      </c>
      <c r="AZ420" s="6"/>
      <c r="BA420" s="8"/>
      <c r="BB420" s="31"/>
      <c r="BC420" s="31"/>
      <c r="BD420" s="31"/>
      <c r="BE420" s="4"/>
      <c r="BF420" s="8" t="str">
        <f t="shared" si="253"/>
        <v/>
      </c>
      <c r="BG420" s="26"/>
      <c r="BH420" s="219"/>
      <c r="BI420" s="4"/>
      <c r="BJ420" s="10"/>
      <c r="BK420" s="10"/>
      <c r="BL420" s="10"/>
      <c r="BM420" s="4"/>
      <c r="BN420" s="4" t="str">
        <f t="shared" si="254"/>
        <v/>
      </c>
      <c r="BO420" s="4"/>
      <c r="BP420" s="8" t="s">
        <v>139</v>
      </c>
      <c r="BQ420" s="8">
        <v>686</v>
      </c>
      <c r="BR420" s="31">
        <v>44694</v>
      </c>
      <c r="BS420" s="31">
        <v>44699</v>
      </c>
      <c r="BT420" s="25" t="str">
        <f t="shared" si="255"/>
        <v>RDC nº 686, de 13/05/2022</v>
      </c>
      <c r="BU420" s="196" t="s">
        <v>3614</v>
      </c>
    </row>
    <row r="421" spans="1:73" ht="100.8" x14ac:dyDescent="0.3">
      <c r="A421" s="15" t="s">
        <v>1163</v>
      </c>
      <c r="B421" s="15" t="s">
        <v>3615</v>
      </c>
      <c r="C421" s="651" t="s">
        <v>3616</v>
      </c>
      <c r="D421" s="19" t="s">
        <v>3617</v>
      </c>
      <c r="E421" s="15" t="s">
        <v>99</v>
      </c>
      <c r="F421" s="15" t="s">
        <v>99</v>
      </c>
      <c r="G421" s="15"/>
      <c r="H421" s="7" t="s">
        <v>236</v>
      </c>
      <c r="I421" s="662" t="s">
        <v>3618</v>
      </c>
      <c r="J421" s="15" t="s">
        <v>154</v>
      </c>
      <c r="K421" s="147" t="s">
        <v>157</v>
      </c>
      <c r="L421" s="683" t="s">
        <v>158</v>
      </c>
      <c r="M421" s="675" t="s">
        <v>238</v>
      </c>
      <c r="N421" s="7" t="s">
        <v>3619</v>
      </c>
      <c r="O421" s="7" t="s">
        <v>3620</v>
      </c>
      <c r="P421" s="7" t="s">
        <v>98</v>
      </c>
      <c r="Q421" s="122"/>
      <c r="R421" s="737" t="s">
        <v>100</v>
      </c>
      <c r="S421" s="749" t="s">
        <v>126</v>
      </c>
      <c r="T421" s="20" t="s">
        <v>127</v>
      </c>
      <c r="U421" s="7">
        <v>44</v>
      </c>
      <c r="V421" s="52">
        <v>44699</v>
      </c>
      <c r="W421" s="26" t="str">
        <f>IF(U421="","",_xlfn.CONCAT(T421," nº ",U421,", ","de ",TEXT(V421,"dd/mm/aaaa")))</f>
        <v>Termo de Abertura de Processo (TAP) nº 44, de 18/05/2022</v>
      </c>
      <c r="X421" s="30" t="s">
        <v>3621</v>
      </c>
      <c r="Y421" s="7" t="str">
        <f t="shared" si="258"/>
        <v xml:space="preserve">Dispensa da AIR; Dispensa da CP; Dispensa da ARR </v>
      </c>
      <c r="Z421" s="128" t="s">
        <v>192</v>
      </c>
      <c r="AA421" s="7" t="s">
        <v>131</v>
      </c>
      <c r="AB421" s="128"/>
      <c r="AC421" s="128"/>
      <c r="AD421" s="4"/>
      <c r="AE421" s="482"/>
      <c r="AF421" s="8"/>
      <c r="AG421" s="10"/>
      <c r="AH421" s="4" t="str">
        <f t="shared" si="252"/>
        <v/>
      </c>
      <c r="AI421" s="7"/>
      <c r="AJ421" s="128" t="s">
        <v>1315</v>
      </c>
      <c r="AK421" s="128" t="s">
        <v>1627</v>
      </c>
      <c r="AL421" s="11"/>
      <c r="AM421" s="10"/>
      <c r="AN421" s="10"/>
      <c r="AO421" s="10"/>
      <c r="AP421" s="4"/>
      <c r="AQ421" s="4"/>
      <c r="AR421" s="11"/>
      <c r="AS421" s="10"/>
      <c r="AT421" s="10"/>
      <c r="AU421" s="10"/>
      <c r="AV421" s="4"/>
      <c r="AW421" s="4"/>
      <c r="AX421" s="216" t="s">
        <v>130</v>
      </c>
      <c r="AY421" s="4" t="s">
        <v>131</v>
      </c>
      <c r="AZ421" s="6"/>
      <c r="BA421" s="8"/>
      <c r="BB421" s="31"/>
      <c r="BC421" s="31"/>
      <c r="BD421" s="31"/>
      <c r="BE421" s="4"/>
      <c r="BF421" s="8" t="str">
        <f t="shared" si="253"/>
        <v/>
      </c>
      <c r="BG421" s="26"/>
      <c r="BH421" s="219"/>
      <c r="BI421" s="4"/>
      <c r="BJ421" s="10"/>
      <c r="BK421" s="10"/>
      <c r="BL421" s="10"/>
      <c r="BM421" s="4"/>
      <c r="BN421" s="4" t="str">
        <f t="shared" si="254"/>
        <v/>
      </c>
      <c r="BO421" s="4"/>
      <c r="BP421" s="8" t="s">
        <v>139</v>
      </c>
      <c r="BQ421" s="8">
        <v>688</v>
      </c>
      <c r="BR421" s="31">
        <v>44694</v>
      </c>
      <c r="BS421" s="31">
        <v>44699</v>
      </c>
      <c r="BT421" s="25" t="str">
        <f t="shared" si="255"/>
        <v>RDC nº 688, de 13/05/2022</v>
      </c>
      <c r="BU421" s="196" t="s">
        <v>3622</v>
      </c>
    </row>
    <row r="422" spans="1:73" ht="172.8" x14ac:dyDescent="0.3">
      <c r="A422" s="15" t="s">
        <v>539</v>
      </c>
      <c r="B422" s="15" t="s">
        <v>3623</v>
      </c>
      <c r="C422" s="651" t="s">
        <v>3624</v>
      </c>
      <c r="D422" s="19" t="s">
        <v>3625</v>
      </c>
      <c r="E422" s="15" t="s">
        <v>99</v>
      </c>
      <c r="F422" s="15" t="s">
        <v>99</v>
      </c>
      <c r="G422" s="15" t="s">
        <v>3054</v>
      </c>
      <c r="H422" s="7" t="s">
        <v>236</v>
      </c>
      <c r="I422" s="687" t="s">
        <v>3626</v>
      </c>
      <c r="J422" s="15" t="s">
        <v>163</v>
      </c>
      <c r="K422" s="15" t="s">
        <v>164</v>
      </c>
      <c r="L422" s="683" t="s">
        <v>165</v>
      </c>
      <c r="M422" s="725" t="s">
        <v>238</v>
      </c>
      <c r="N422" s="128" t="s">
        <v>3627</v>
      </c>
      <c r="O422" s="128" t="s">
        <v>3628</v>
      </c>
      <c r="P422" s="128" t="s">
        <v>2738</v>
      </c>
      <c r="Q422" s="469" t="s">
        <v>3092</v>
      </c>
      <c r="R422" s="744" t="s">
        <v>100</v>
      </c>
      <c r="S422" s="755" t="s">
        <v>126</v>
      </c>
      <c r="T422" s="465" t="s">
        <v>127</v>
      </c>
      <c r="U422" s="128">
        <v>119</v>
      </c>
      <c r="V422" s="214">
        <v>44538</v>
      </c>
      <c r="W422" s="215" t="str">
        <f t="shared" ref="W422" si="260">IF(U422="","",_xlfn.CONCAT(T422," nº ",U422,", ","de ",TEXT(V422,"dd/mm/aaaa")))</f>
        <v>Termo de Abertura de Processo (TAP) nº 119, de 08/12/2021</v>
      </c>
      <c r="X422" s="463" t="s">
        <v>3059</v>
      </c>
      <c r="Y422" s="128" t="str">
        <f t="shared" si="258"/>
        <v xml:space="preserve">Dispensa da AIR; Realização da CP; ARR não obrigatória </v>
      </c>
      <c r="Z422" s="486" t="s">
        <v>192</v>
      </c>
      <c r="AA422" s="7" t="s">
        <v>299</v>
      </c>
      <c r="AB422" s="128"/>
      <c r="AC422" s="128"/>
      <c r="AD422" s="216"/>
      <c r="AE422" s="482"/>
      <c r="AF422" s="129"/>
      <c r="AG422" s="217"/>
      <c r="AH422" s="216" t="str">
        <f t="shared" si="252"/>
        <v/>
      </c>
      <c r="AI422" s="128"/>
      <c r="AJ422" s="128" t="s">
        <v>108</v>
      </c>
      <c r="AK422" s="128"/>
      <c r="AL422" s="218"/>
      <c r="AM422" s="217"/>
      <c r="AN422" s="217"/>
      <c r="AO422" s="217"/>
      <c r="AP422" s="216"/>
      <c r="AQ422" s="216"/>
      <c r="AR422" s="218"/>
      <c r="AS422" s="217"/>
      <c r="AT422" s="217"/>
      <c r="AU422" s="217"/>
      <c r="AV422" s="216"/>
      <c r="AW422" s="216"/>
      <c r="AX422" s="129" t="s">
        <v>109</v>
      </c>
      <c r="AY422" s="216"/>
      <c r="AZ422" s="128" t="s">
        <v>110</v>
      </c>
      <c r="BA422" s="129">
        <v>1095</v>
      </c>
      <c r="BB422" s="130">
        <v>44693</v>
      </c>
      <c r="BC422" s="130">
        <v>44699</v>
      </c>
      <c r="BD422" s="130">
        <v>44758</v>
      </c>
      <c r="BE422" s="129">
        <v>60</v>
      </c>
      <c r="BF422" s="129" t="str">
        <f t="shared" si="253"/>
        <v>Consulta Pública nº 1095, de 12/05/2022</v>
      </c>
      <c r="BG422" s="473" t="s">
        <v>3629</v>
      </c>
      <c r="BH422" s="219"/>
      <c r="BI422" s="216"/>
      <c r="BJ422" s="217"/>
      <c r="BK422" s="217"/>
      <c r="BL422" s="217"/>
      <c r="BM422" s="216"/>
      <c r="BN422" s="216" t="str">
        <f t="shared" si="254"/>
        <v/>
      </c>
      <c r="BO422" s="216"/>
      <c r="BP422" s="8" t="s">
        <v>250</v>
      </c>
      <c r="BQ422" s="129">
        <v>181</v>
      </c>
      <c r="BR422" s="130">
        <v>44806</v>
      </c>
      <c r="BS422" s="130">
        <v>44812</v>
      </c>
      <c r="BT422" s="220" t="str">
        <f t="shared" si="255"/>
        <v>IN nº 181, de 02/09/2022</v>
      </c>
      <c r="BU422" s="472" t="s">
        <v>3630</v>
      </c>
    </row>
    <row r="423" spans="1:73" ht="72" x14ac:dyDescent="0.3">
      <c r="A423" s="15" t="s">
        <v>539</v>
      </c>
      <c r="B423" s="15" t="s">
        <v>3631</v>
      </c>
      <c r="C423" s="651" t="s">
        <v>3632</v>
      </c>
      <c r="D423" s="19" t="s">
        <v>3633</v>
      </c>
      <c r="E423" s="15" t="s">
        <v>99</v>
      </c>
      <c r="F423" s="15" t="s">
        <v>99</v>
      </c>
      <c r="G423" s="15" t="s">
        <v>3054</v>
      </c>
      <c r="H423" s="7" t="s">
        <v>236</v>
      </c>
      <c r="I423" s="687" t="s">
        <v>3634</v>
      </c>
      <c r="J423" s="15" t="s">
        <v>163</v>
      </c>
      <c r="K423" s="15" t="s">
        <v>164</v>
      </c>
      <c r="L423" s="683" t="s">
        <v>165</v>
      </c>
      <c r="M423" s="725" t="s">
        <v>238</v>
      </c>
      <c r="N423" s="128" t="s">
        <v>3635</v>
      </c>
      <c r="O423" s="128" t="s">
        <v>3636</v>
      </c>
      <c r="P423" s="128" t="s">
        <v>2738</v>
      </c>
      <c r="Q423" s="469" t="s">
        <v>3092</v>
      </c>
      <c r="R423" s="744" t="s">
        <v>100</v>
      </c>
      <c r="S423" s="749" t="s">
        <v>126</v>
      </c>
      <c r="T423" s="465" t="s">
        <v>127</v>
      </c>
      <c r="U423" s="128">
        <v>119</v>
      </c>
      <c r="V423" s="214">
        <v>44538</v>
      </c>
      <c r="W423" s="215" t="str">
        <f t="shared" ref="W423" si="261">IF(U423="","",_xlfn.CONCAT(T423," nº ",U423,", ","de ",TEXT(V423,"dd/mm/aaaa")))</f>
        <v>Termo de Abertura de Processo (TAP) nº 119, de 08/12/2021</v>
      </c>
      <c r="X423" s="463" t="s">
        <v>3059</v>
      </c>
      <c r="Y423" s="128" t="str">
        <f t="shared" si="258"/>
        <v xml:space="preserve">Dispensa da AIR; Realização da CP; ARR não obrigatória </v>
      </c>
      <c r="Z423" s="128" t="s">
        <v>192</v>
      </c>
      <c r="AA423" s="7" t="s">
        <v>299</v>
      </c>
      <c r="AB423" s="128"/>
      <c r="AC423" s="128"/>
      <c r="AD423" s="216"/>
      <c r="AE423" s="482"/>
      <c r="AF423" s="129"/>
      <c r="AG423" s="217"/>
      <c r="AH423" s="216" t="str">
        <f t="shared" ref="AH423" si="262">IF(AG423="","",_xlfn.CONCAT(AF423," ","de ",TEXT(AG423,"dd/mm/aaaa")))</f>
        <v/>
      </c>
      <c r="AI423" s="128"/>
      <c r="AJ423" s="128" t="s">
        <v>108</v>
      </c>
      <c r="AK423" s="128"/>
      <c r="AL423" s="218"/>
      <c r="AM423" s="217"/>
      <c r="AN423" s="217"/>
      <c r="AO423" s="217"/>
      <c r="AP423" s="216"/>
      <c r="AQ423" s="216"/>
      <c r="AR423" s="218"/>
      <c r="AS423" s="217"/>
      <c r="AT423" s="217"/>
      <c r="AU423" s="217"/>
      <c r="AV423" s="216"/>
      <c r="AW423" s="216"/>
      <c r="AX423" s="216" t="s">
        <v>109</v>
      </c>
      <c r="AY423" s="216"/>
      <c r="AZ423" s="219" t="s">
        <v>110</v>
      </c>
      <c r="BA423" s="129">
        <v>92</v>
      </c>
      <c r="BB423" s="130">
        <v>41911</v>
      </c>
      <c r="BC423" s="130">
        <v>41913</v>
      </c>
      <c r="BD423" s="130">
        <v>41942</v>
      </c>
      <c r="BE423" s="129"/>
      <c r="BF423" s="129" t="str">
        <f t="shared" ref="BF423" si="263">IF(BA423="","",_xlfn.CONCAT("Consulta Pública"," nº ",BA423,", de ",TEXT(BB423,"dd/mm/aaaa")))</f>
        <v>Consulta Pública nº 92, de 29/09/2014</v>
      </c>
      <c r="BG423" s="473" t="s">
        <v>3637</v>
      </c>
      <c r="BH423" s="219"/>
      <c r="BI423" s="216"/>
      <c r="BJ423" s="217"/>
      <c r="BK423" s="217"/>
      <c r="BL423" s="217"/>
      <c r="BM423" s="216"/>
      <c r="BN423" s="216" t="str">
        <f t="shared" ref="BN423" si="264">IF(BI423="","",_xlfn.CONCAT("Consulta Pública"," nº ",BI423,", de ",TEXT(BJ423,"dd/mm/aaaa")))</f>
        <v/>
      </c>
      <c r="BO423" s="216"/>
      <c r="BP423" s="8" t="s">
        <v>250</v>
      </c>
      <c r="BQ423" s="129">
        <v>155</v>
      </c>
      <c r="BR423" s="130">
        <v>44694</v>
      </c>
      <c r="BS423" s="130">
        <v>44699</v>
      </c>
      <c r="BT423" s="220" t="str">
        <f t="shared" ref="BT423" si="265">IF(BQ423="","",_xlfn.CONCAT(BP423," nº ",BQ423,", de ",TEXT(BR423,"dd/mm/aaaa")))</f>
        <v>IN nº 155, de 13/05/2022</v>
      </c>
      <c r="BU423" s="472" t="s">
        <v>3638</v>
      </c>
    </row>
    <row r="424" spans="1:73" ht="129.6" x14ac:dyDescent="0.3">
      <c r="A424" s="15" t="s">
        <v>539</v>
      </c>
      <c r="B424" s="15" t="s">
        <v>3639</v>
      </c>
      <c r="C424" s="651" t="s">
        <v>3640</v>
      </c>
      <c r="D424" s="19" t="s">
        <v>3641</v>
      </c>
      <c r="E424" s="15" t="s">
        <v>99</v>
      </c>
      <c r="F424" s="15" t="s">
        <v>99</v>
      </c>
      <c r="G424" s="15" t="s">
        <v>3054</v>
      </c>
      <c r="H424" s="7" t="s">
        <v>236</v>
      </c>
      <c r="I424" s="687" t="s">
        <v>3642</v>
      </c>
      <c r="J424" s="15" t="s">
        <v>163</v>
      </c>
      <c r="K424" s="15" t="s">
        <v>164</v>
      </c>
      <c r="L424" s="683" t="s">
        <v>165</v>
      </c>
      <c r="M424" s="725" t="s">
        <v>238</v>
      </c>
      <c r="N424" s="128" t="s">
        <v>3643</v>
      </c>
      <c r="O424" s="128" t="s">
        <v>3644</v>
      </c>
      <c r="P424" s="128" t="s">
        <v>2738</v>
      </c>
      <c r="Q424" s="469" t="s">
        <v>3092</v>
      </c>
      <c r="R424" s="744" t="s">
        <v>100</v>
      </c>
      <c r="S424" s="755" t="s">
        <v>126</v>
      </c>
      <c r="T424" s="465" t="s">
        <v>127</v>
      </c>
      <c r="U424" s="128">
        <v>119</v>
      </c>
      <c r="V424" s="214">
        <v>44538</v>
      </c>
      <c r="W424" s="215" t="str">
        <f t="shared" ref="W424:W425" si="266">IF(U424="","",_xlfn.CONCAT(T424," nº ",U424,", ","de ",TEXT(V424,"dd/mm/aaaa")))</f>
        <v>Termo de Abertura de Processo (TAP) nº 119, de 08/12/2021</v>
      </c>
      <c r="X424" s="463" t="s">
        <v>3059</v>
      </c>
      <c r="Y424" s="128" t="str">
        <f t="shared" si="258"/>
        <v xml:space="preserve">Dispensa da AIR; Realização da CP; ARR não obrigatória </v>
      </c>
      <c r="Z424" s="128" t="s">
        <v>192</v>
      </c>
      <c r="AA424" s="7" t="s">
        <v>299</v>
      </c>
      <c r="AB424" s="128"/>
      <c r="AC424" s="128"/>
      <c r="AD424" s="216"/>
      <c r="AE424" s="482"/>
      <c r="AF424" s="129"/>
      <c r="AG424" s="217"/>
      <c r="AH424" s="216" t="str">
        <f t="shared" ref="AH424:AH425" si="267">IF(AG424="","",_xlfn.CONCAT(AF424," ","de ",TEXT(AG424,"dd/mm/aaaa")))</f>
        <v/>
      </c>
      <c r="AI424" s="128"/>
      <c r="AJ424" s="128" t="s">
        <v>108</v>
      </c>
      <c r="AK424" s="128"/>
      <c r="AL424" s="11"/>
      <c r="AM424" s="217"/>
      <c r="AN424" s="217"/>
      <c r="AO424" s="217"/>
      <c r="AP424" s="216"/>
      <c r="AQ424" s="216"/>
      <c r="AR424" s="11"/>
      <c r="AS424" s="217"/>
      <c r="AT424" s="217"/>
      <c r="AU424" s="217"/>
      <c r="AV424" s="216"/>
      <c r="AW424" s="216"/>
      <c r="AX424" s="129" t="s">
        <v>109</v>
      </c>
      <c r="AY424" s="216"/>
      <c r="AZ424" s="219" t="s">
        <v>110</v>
      </c>
      <c r="BA424" s="129">
        <v>1096</v>
      </c>
      <c r="BB424" s="130">
        <v>44714</v>
      </c>
      <c r="BC424" s="130">
        <v>44720</v>
      </c>
      <c r="BD424" s="130">
        <v>44779</v>
      </c>
      <c r="BE424" s="129">
        <v>60</v>
      </c>
      <c r="BF424" s="129" t="str">
        <f t="shared" ref="BF424:BF425" si="268">IF(BA424="","",_xlfn.CONCAT("Consulta Pública"," nº ",BA424,", de ",TEXT(BB424,"dd/mm/aaaa")))</f>
        <v>Consulta Pública nº 1096, de 02/06/2022</v>
      </c>
      <c r="BG424" s="473" t="s">
        <v>3645</v>
      </c>
      <c r="BH424" s="219"/>
      <c r="BI424" s="216"/>
      <c r="BJ424" s="217"/>
      <c r="BK424" s="217"/>
      <c r="BL424" s="217"/>
      <c r="BM424" s="216"/>
      <c r="BN424" s="216" t="str">
        <f t="shared" ref="BN424:BN425" si="269">IF(BI424="","",_xlfn.CONCAT("Consulta Pública"," nº ",BI424,", de ",TEXT(BJ424,"dd/mm/aaaa")))</f>
        <v/>
      </c>
      <c r="BO424" s="216"/>
      <c r="BP424" s="8" t="s">
        <v>250</v>
      </c>
      <c r="BQ424" s="129">
        <v>179</v>
      </c>
      <c r="BR424" s="130">
        <v>44806</v>
      </c>
      <c r="BS424" s="130">
        <v>44812</v>
      </c>
      <c r="BT424" s="220" t="str">
        <f t="shared" ref="BT424:BT425" si="270">IF(BQ424="","",_xlfn.CONCAT(BP424," nº ",BQ424,", de ",TEXT(BR424,"dd/mm/aaaa")))</f>
        <v>IN nº 179, de 02/09/2022</v>
      </c>
      <c r="BU424" s="472" t="s">
        <v>3646</v>
      </c>
    </row>
    <row r="425" spans="1:73" ht="288" x14ac:dyDescent="0.3">
      <c r="A425" s="15" t="s">
        <v>539</v>
      </c>
      <c r="B425" s="15" t="s">
        <v>3647</v>
      </c>
      <c r="C425" s="651" t="s">
        <v>3648</v>
      </c>
      <c r="D425" s="19" t="s">
        <v>3649</v>
      </c>
      <c r="E425" s="15" t="s">
        <v>99</v>
      </c>
      <c r="F425" s="15" t="s">
        <v>99</v>
      </c>
      <c r="G425" s="15" t="s">
        <v>3054</v>
      </c>
      <c r="H425" s="7" t="s">
        <v>236</v>
      </c>
      <c r="I425" s="687" t="s">
        <v>3650</v>
      </c>
      <c r="J425" s="15" t="s">
        <v>163</v>
      </c>
      <c r="K425" s="15" t="s">
        <v>164</v>
      </c>
      <c r="L425" s="683" t="s">
        <v>165</v>
      </c>
      <c r="M425" s="725" t="s">
        <v>238</v>
      </c>
      <c r="N425" s="128" t="s">
        <v>3651</v>
      </c>
      <c r="O425" s="128" t="s">
        <v>3652</v>
      </c>
      <c r="P425" s="128" t="s">
        <v>2738</v>
      </c>
      <c r="Q425" s="469" t="s">
        <v>3092</v>
      </c>
      <c r="R425" s="744" t="s">
        <v>100</v>
      </c>
      <c r="S425" s="755" t="s">
        <v>126</v>
      </c>
      <c r="T425" s="465" t="s">
        <v>127</v>
      </c>
      <c r="U425" s="128">
        <v>119</v>
      </c>
      <c r="V425" s="214">
        <v>44538</v>
      </c>
      <c r="W425" s="215" t="str">
        <f t="shared" si="266"/>
        <v>Termo de Abertura de Processo (TAP) nº 119, de 08/12/2021</v>
      </c>
      <c r="X425" s="463" t="s">
        <v>3059</v>
      </c>
      <c r="Y425" s="128" t="str">
        <f t="shared" si="258"/>
        <v xml:space="preserve">Dispensa da AIR; Realização da CP; ARR não obrigatória </v>
      </c>
      <c r="Z425" s="128" t="s">
        <v>192</v>
      </c>
      <c r="AA425" s="7" t="s">
        <v>299</v>
      </c>
      <c r="AB425" s="128"/>
      <c r="AC425" s="128"/>
      <c r="AD425" s="216"/>
      <c r="AE425" s="482"/>
      <c r="AF425" s="129"/>
      <c r="AG425" s="217"/>
      <c r="AH425" s="216" t="str">
        <f t="shared" si="267"/>
        <v/>
      </c>
      <c r="AI425" s="128"/>
      <c r="AJ425" s="128" t="s">
        <v>108</v>
      </c>
      <c r="AK425" s="128"/>
      <c r="AL425" s="11"/>
      <c r="AM425" s="217"/>
      <c r="AN425" s="217"/>
      <c r="AO425" s="217"/>
      <c r="AP425" s="216"/>
      <c r="AQ425" s="216"/>
      <c r="AR425" s="11"/>
      <c r="AS425" s="217"/>
      <c r="AT425" s="217"/>
      <c r="AU425" s="217"/>
      <c r="AV425" s="216"/>
      <c r="AW425" s="216"/>
      <c r="AX425" s="129" t="s">
        <v>109</v>
      </c>
      <c r="AY425" s="216"/>
      <c r="AZ425" s="219" t="s">
        <v>110</v>
      </c>
      <c r="BA425" s="129">
        <v>1097</v>
      </c>
      <c r="BB425" s="130">
        <v>44715</v>
      </c>
      <c r="BC425" s="130">
        <v>44720</v>
      </c>
      <c r="BD425" s="130">
        <v>44779</v>
      </c>
      <c r="BE425" s="129">
        <v>60</v>
      </c>
      <c r="BF425" s="129" t="str">
        <f t="shared" si="268"/>
        <v>Consulta Pública nº 1097, de 03/06/2022</v>
      </c>
      <c r="BG425" s="473" t="s">
        <v>3653</v>
      </c>
      <c r="BH425" s="219"/>
      <c r="BI425" s="216"/>
      <c r="BJ425" s="217"/>
      <c r="BK425" s="217"/>
      <c r="BL425" s="217"/>
      <c r="BM425" s="216"/>
      <c r="BN425" s="216" t="str">
        <f t="shared" si="269"/>
        <v/>
      </c>
      <c r="BO425" s="216"/>
      <c r="BP425" s="8" t="s">
        <v>250</v>
      </c>
      <c r="BQ425" s="129">
        <v>185</v>
      </c>
      <c r="BR425" s="130">
        <v>44832</v>
      </c>
      <c r="BS425" s="130">
        <v>44839</v>
      </c>
      <c r="BT425" s="220" t="str">
        <f t="shared" si="270"/>
        <v>IN nº 185, de 28/09/2022</v>
      </c>
      <c r="BU425" s="498" t="s">
        <v>3654</v>
      </c>
    </row>
    <row r="426" spans="1:73" ht="115.2" x14ac:dyDescent="0.3">
      <c r="A426" s="15" t="s">
        <v>539</v>
      </c>
      <c r="B426" s="15" t="s">
        <v>3655</v>
      </c>
      <c r="C426" s="651" t="s">
        <v>3656</v>
      </c>
      <c r="D426" s="19" t="s">
        <v>3657</v>
      </c>
      <c r="E426" s="15" t="s">
        <v>99</v>
      </c>
      <c r="F426" s="15" t="s">
        <v>99</v>
      </c>
      <c r="G426" s="15" t="s">
        <v>3054</v>
      </c>
      <c r="H426" s="7" t="s">
        <v>236</v>
      </c>
      <c r="I426" s="663" t="s">
        <v>3658</v>
      </c>
      <c r="J426" s="15" t="s">
        <v>163</v>
      </c>
      <c r="K426" s="15" t="s">
        <v>164</v>
      </c>
      <c r="L426" s="683" t="s">
        <v>165</v>
      </c>
      <c r="M426" s="675" t="s">
        <v>238</v>
      </c>
      <c r="N426" s="7" t="s">
        <v>3659</v>
      </c>
      <c r="O426" s="128" t="s">
        <v>3660</v>
      </c>
      <c r="P426" s="128" t="s">
        <v>2738</v>
      </c>
      <c r="Q426" s="469" t="s">
        <v>3092</v>
      </c>
      <c r="R426" s="744" t="s">
        <v>100</v>
      </c>
      <c r="S426" s="755" t="s">
        <v>126</v>
      </c>
      <c r="T426" s="465" t="s">
        <v>127</v>
      </c>
      <c r="U426" s="128">
        <v>119</v>
      </c>
      <c r="V426" s="214">
        <v>44538</v>
      </c>
      <c r="W426" s="215" t="str">
        <f t="shared" ref="W426" si="271">IF(U426="","",_xlfn.CONCAT(T426," nº ",U426,", ","de ",TEXT(V426,"dd/mm/aaaa")))</f>
        <v>Termo de Abertura de Processo (TAP) nº 119, de 08/12/2021</v>
      </c>
      <c r="X426" s="463" t="s">
        <v>3059</v>
      </c>
      <c r="Y426" s="128" t="str">
        <f t="shared" si="258"/>
        <v xml:space="preserve">Dispensa da AIR; Realização da CP; ARR não obrigatória </v>
      </c>
      <c r="Z426" s="128" t="s">
        <v>192</v>
      </c>
      <c r="AA426" s="7" t="s">
        <v>299</v>
      </c>
      <c r="AB426" s="128"/>
      <c r="AC426" s="128"/>
      <c r="AD426" s="216"/>
      <c r="AE426" s="482"/>
      <c r="AF426" s="129"/>
      <c r="AG426" s="217"/>
      <c r="AH426" s="216" t="str">
        <f t="shared" ref="AH426" si="272">IF(AG426="","",_xlfn.CONCAT(AF426," ","de ",TEXT(AG426,"dd/mm/aaaa")))</f>
        <v/>
      </c>
      <c r="AI426" s="128"/>
      <c r="AJ426" s="128" t="s">
        <v>108</v>
      </c>
      <c r="AK426" s="128"/>
      <c r="AL426" s="11"/>
      <c r="AM426" s="217"/>
      <c r="AN426" s="217"/>
      <c r="AO426" s="217"/>
      <c r="AP426" s="216"/>
      <c r="AQ426" s="216"/>
      <c r="AR426" s="11"/>
      <c r="AS426" s="217"/>
      <c r="AT426" s="217"/>
      <c r="AU426" s="217"/>
      <c r="AV426" s="216"/>
      <c r="AW426" s="216"/>
      <c r="AX426" s="129" t="s">
        <v>109</v>
      </c>
      <c r="AY426" s="216"/>
      <c r="AZ426" s="219" t="s">
        <v>110</v>
      </c>
      <c r="BA426" s="129">
        <v>1098</v>
      </c>
      <c r="BB426" s="130">
        <v>44735</v>
      </c>
      <c r="BC426" s="130">
        <v>44741</v>
      </c>
      <c r="BD426" s="130">
        <v>44800</v>
      </c>
      <c r="BE426" s="129">
        <v>60</v>
      </c>
      <c r="BF426" s="129" t="str">
        <f t="shared" ref="BF426" si="273">IF(BA426="","",_xlfn.CONCAT("Consulta Pública"," nº ",BA426,", de ",TEXT(BB426,"dd/mm/aaaa")))</f>
        <v>Consulta Pública nº 1098, de 23/06/2022</v>
      </c>
      <c r="BG426" s="473" t="s">
        <v>3661</v>
      </c>
      <c r="BH426" s="219"/>
      <c r="BI426" s="216"/>
      <c r="BJ426" s="217"/>
      <c r="BK426" s="217"/>
      <c r="BL426" s="217"/>
      <c r="BM426" s="216"/>
      <c r="BN426" s="216" t="str">
        <f t="shared" ref="BN426" si="274">IF(BI426="","",_xlfn.CONCAT("Consulta Pública"," nº ",BI426,", de ",TEXT(BJ426,"dd/mm/aaaa")))</f>
        <v/>
      </c>
      <c r="BO426" s="216"/>
      <c r="BP426" s="8" t="s">
        <v>250</v>
      </c>
      <c r="BQ426" s="129">
        <v>186</v>
      </c>
      <c r="BR426" s="130">
        <v>44832</v>
      </c>
      <c r="BS426" s="130">
        <v>44839</v>
      </c>
      <c r="BT426" s="220" t="str">
        <f t="shared" ref="BT426" si="275">IF(BQ426="","",_xlfn.CONCAT(BP426," nº ",BQ426,", de ",TEXT(BR426,"dd/mm/aaaa")))</f>
        <v>IN nº 186, de 28/09/2022</v>
      </c>
      <c r="BU426" s="498" t="s">
        <v>3662</v>
      </c>
    </row>
    <row r="427" spans="1:73" ht="129.6" x14ac:dyDescent="0.3">
      <c r="A427" s="15" t="s">
        <v>1821</v>
      </c>
      <c r="B427" s="15" t="s">
        <v>3663</v>
      </c>
      <c r="C427" s="651" t="s">
        <v>3664</v>
      </c>
      <c r="D427" s="19" t="s">
        <v>3665</v>
      </c>
      <c r="E427" s="15" t="s">
        <v>99</v>
      </c>
      <c r="F427" s="15" t="s">
        <v>99</v>
      </c>
      <c r="G427" s="15" t="s">
        <v>3072</v>
      </c>
      <c r="H427" s="7" t="s">
        <v>236</v>
      </c>
      <c r="I427" s="663" t="s">
        <v>2827</v>
      </c>
      <c r="J427" s="15" t="s">
        <v>176</v>
      </c>
      <c r="K427" s="15" t="s">
        <v>176</v>
      </c>
      <c r="L427" s="683" t="s">
        <v>1310</v>
      </c>
      <c r="M427" s="725" t="s">
        <v>1035</v>
      </c>
      <c r="N427" s="7" t="s">
        <v>3666</v>
      </c>
      <c r="O427" s="7" t="s">
        <v>3667</v>
      </c>
      <c r="P427" s="128" t="s">
        <v>124</v>
      </c>
      <c r="Q427" s="464" t="s">
        <v>3072</v>
      </c>
      <c r="R427" s="744" t="s">
        <v>100</v>
      </c>
      <c r="S427" s="755" t="s">
        <v>126</v>
      </c>
      <c r="T427" s="465" t="s">
        <v>127</v>
      </c>
      <c r="U427" s="128">
        <v>50</v>
      </c>
      <c r="V427" s="214">
        <v>44743</v>
      </c>
      <c r="W427" s="215" t="str">
        <f t="shared" ref="W427" si="276">IF(U427="","",_xlfn.CONCAT(T427," nº ",U427,", ","de ",TEXT(V427,"dd/mm/aaaa")))</f>
        <v>Termo de Abertura de Processo (TAP) nº 50, de 01/07/2022</v>
      </c>
      <c r="X427" s="463" t="s">
        <v>3668</v>
      </c>
      <c r="Y427" s="128" t="str">
        <f t="shared" si="258"/>
        <v xml:space="preserve">Dispensa da AIR; Dispensa da CP; Dispensa da ARR </v>
      </c>
      <c r="Z427" s="128" t="s">
        <v>192</v>
      </c>
      <c r="AA427" s="128" t="s">
        <v>131</v>
      </c>
      <c r="AB427" s="128"/>
      <c r="AC427" s="128"/>
      <c r="AD427" s="8"/>
      <c r="AE427" s="482"/>
      <c r="AF427" s="8"/>
      <c r="AG427" s="217"/>
      <c r="AH427" s="216" t="str">
        <f t="shared" ref="AH427" si="277">IF(AG427="","",_xlfn.CONCAT(AF427," ","de ",TEXT(AG427,"dd/mm/aaaa")))</f>
        <v/>
      </c>
      <c r="AI427" s="128"/>
      <c r="AJ427" s="128" t="s">
        <v>1315</v>
      </c>
      <c r="AK427" s="128" t="s">
        <v>1316</v>
      </c>
      <c r="AL427" s="11"/>
      <c r="AM427" s="217"/>
      <c r="AN427" s="217"/>
      <c r="AO427" s="217"/>
      <c r="AP427" s="216"/>
      <c r="AQ427" s="216"/>
      <c r="AR427" s="11"/>
      <c r="AS427" s="217"/>
      <c r="AT427" s="217"/>
      <c r="AU427" s="217"/>
      <c r="AV427" s="216"/>
      <c r="AW427" s="216"/>
      <c r="AX427" s="62" t="s">
        <v>130</v>
      </c>
      <c r="AY427" s="129" t="s">
        <v>1317</v>
      </c>
      <c r="AZ427" s="219"/>
      <c r="BA427" s="129"/>
      <c r="BB427" s="130"/>
      <c r="BC427" s="130"/>
      <c r="BD427" s="130"/>
      <c r="BE427" s="129"/>
      <c r="BF427" s="129" t="str">
        <f t="shared" ref="BF427" si="278">IF(BA427="","",_xlfn.CONCAT("Consulta Pública"," nº ",BA427,", de ",TEXT(BB427,"dd/mm/aaaa")))</f>
        <v/>
      </c>
      <c r="BG427" s="473"/>
      <c r="BH427" s="219"/>
      <c r="BI427" s="216"/>
      <c r="BJ427" s="217"/>
      <c r="BK427" s="217"/>
      <c r="BL427" s="217"/>
      <c r="BM427" s="216"/>
      <c r="BN427" s="216" t="str">
        <f t="shared" ref="BN427" si="279">IF(BI427="","",_xlfn.CONCAT("Consulta Pública"," nº ",BI427,", de ",TEXT(BJ427,"dd/mm/aaaa")))</f>
        <v/>
      </c>
      <c r="BO427" s="216"/>
      <c r="BP427" s="8" t="s">
        <v>139</v>
      </c>
      <c r="BQ427" s="129">
        <v>706</v>
      </c>
      <c r="BR427" s="130">
        <v>44742</v>
      </c>
      <c r="BS427" s="130">
        <v>44742</v>
      </c>
      <c r="BT427" s="220" t="str">
        <f t="shared" ref="BT427" si="280">IF(BQ427="","",_xlfn.CONCAT(BP427," nº ",BQ427,", de ",TEXT(BR427,"dd/mm/aaaa")))</f>
        <v>RDC nº 706, de 30/06/2022</v>
      </c>
      <c r="BU427" s="472" t="s">
        <v>3669</v>
      </c>
    </row>
    <row r="428" spans="1:73" ht="115.2" x14ac:dyDescent="0.3">
      <c r="A428" s="15" t="s">
        <v>539</v>
      </c>
      <c r="B428" s="15" t="s">
        <v>3670</v>
      </c>
      <c r="C428" s="651" t="s">
        <v>3671</v>
      </c>
      <c r="D428" s="19" t="s">
        <v>3672</v>
      </c>
      <c r="E428" s="15" t="s">
        <v>99</v>
      </c>
      <c r="F428" s="15" t="s">
        <v>99</v>
      </c>
      <c r="G428" s="15" t="s">
        <v>3054</v>
      </c>
      <c r="H428" s="7" t="s">
        <v>236</v>
      </c>
      <c r="I428" s="663" t="s">
        <v>3673</v>
      </c>
      <c r="J428" s="15" t="s">
        <v>163</v>
      </c>
      <c r="K428" s="15" t="s">
        <v>164</v>
      </c>
      <c r="L428" s="683" t="s">
        <v>165</v>
      </c>
      <c r="M428" s="725" t="s">
        <v>238</v>
      </c>
      <c r="N428" s="7" t="s">
        <v>3674</v>
      </c>
      <c r="O428" s="128" t="s">
        <v>3675</v>
      </c>
      <c r="P428" s="128" t="s">
        <v>2738</v>
      </c>
      <c r="Q428" s="469" t="s">
        <v>3092</v>
      </c>
      <c r="R428" s="744" t="s">
        <v>100</v>
      </c>
      <c r="S428" s="755" t="s">
        <v>126</v>
      </c>
      <c r="T428" s="465" t="s">
        <v>127</v>
      </c>
      <c r="U428" s="128">
        <v>119</v>
      </c>
      <c r="V428" s="214">
        <v>44538</v>
      </c>
      <c r="W428" s="215" t="str">
        <f t="shared" ref="W428:W436" si="281">IF(U428="","",_xlfn.CONCAT(T428," nº ",U428,", ","de ",TEXT(V428,"dd/mm/aaaa")))</f>
        <v>Termo de Abertura de Processo (TAP) nº 119, de 08/12/2021</v>
      </c>
      <c r="X428" s="463" t="s">
        <v>3059</v>
      </c>
      <c r="Y428" s="128" t="str">
        <f t="shared" si="258"/>
        <v xml:space="preserve">Dispensa da AIR; Realização da CP; ARR não obrigatória </v>
      </c>
      <c r="Z428" s="128" t="s">
        <v>192</v>
      </c>
      <c r="AA428" s="128" t="s">
        <v>299</v>
      </c>
      <c r="AB428" s="128"/>
      <c r="AC428" s="128"/>
      <c r="AD428" s="8"/>
      <c r="AE428" s="482"/>
      <c r="AF428" s="8"/>
      <c r="AG428" s="217"/>
      <c r="AH428" s="216" t="str">
        <f t="shared" ref="AH428:AH433" si="282">IF(AG428="","",_xlfn.CONCAT(AF428," ","de ",TEXT(AG428,"dd/mm/aaaa")))</f>
        <v/>
      </c>
      <c r="AI428" s="128"/>
      <c r="AJ428" s="128" t="s">
        <v>108</v>
      </c>
      <c r="AK428" s="128"/>
      <c r="AL428" s="11"/>
      <c r="AM428" s="217"/>
      <c r="AN428" s="217"/>
      <c r="AO428" s="217"/>
      <c r="AP428" s="216"/>
      <c r="AQ428" s="216"/>
      <c r="AR428" s="11"/>
      <c r="AS428" s="217"/>
      <c r="AT428" s="217"/>
      <c r="AU428" s="217"/>
      <c r="AV428" s="216"/>
      <c r="AW428" s="216"/>
      <c r="AX428" s="62" t="s">
        <v>109</v>
      </c>
      <c r="AY428" s="129"/>
      <c r="AZ428" s="219" t="s">
        <v>110</v>
      </c>
      <c r="BA428" s="129">
        <v>1100</v>
      </c>
      <c r="BB428" s="130">
        <v>44742</v>
      </c>
      <c r="BC428" s="130">
        <v>44748</v>
      </c>
      <c r="BD428" s="130">
        <v>44807</v>
      </c>
      <c r="BE428" s="129">
        <v>60</v>
      </c>
      <c r="BF428" s="129" t="str">
        <f t="shared" ref="BF428:BF433" si="283">IF(BA428="","",_xlfn.CONCAT("Consulta Pública"," nº ",BA428,", de ",TEXT(BB428,"dd/mm/aaaa")))</f>
        <v>Consulta Pública nº 1100, de 30/06/2022</v>
      </c>
      <c r="BG428" s="473" t="s">
        <v>3676</v>
      </c>
      <c r="BH428" s="219"/>
      <c r="BI428" s="216"/>
      <c r="BJ428" s="217"/>
      <c r="BK428" s="217"/>
      <c r="BL428" s="217"/>
      <c r="BM428" s="216"/>
      <c r="BN428" s="216" t="str">
        <f t="shared" ref="BN428:BN433" si="284">IF(BI428="","",_xlfn.CONCAT("Consulta Pública"," nº ",BI428,", de ",TEXT(BJ428,"dd/mm/aaaa")))</f>
        <v/>
      </c>
      <c r="BO428" s="216"/>
      <c r="BP428" s="8" t="s">
        <v>250</v>
      </c>
      <c r="BQ428" s="129">
        <v>187</v>
      </c>
      <c r="BR428" s="130">
        <v>44832</v>
      </c>
      <c r="BS428" s="130">
        <v>44839</v>
      </c>
      <c r="BT428" s="220" t="str">
        <f t="shared" ref="BT428:BT433" si="285">IF(BQ428="","",_xlfn.CONCAT(BP428," nº ",BQ428,", de ",TEXT(BR428,"dd/mm/aaaa")))</f>
        <v>IN nº 187, de 28/09/2022</v>
      </c>
      <c r="BU428" s="498" t="s">
        <v>3677</v>
      </c>
    </row>
    <row r="429" spans="1:73" ht="115.2" x14ac:dyDescent="0.3">
      <c r="A429" s="15" t="s">
        <v>539</v>
      </c>
      <c r="B429" s="15" t="s">
        <v>3678</v>
      </c>
      <c r="C429" s="651" t="s">
        <v>3679</v>
      </c>
      <c r="D429" s="19" t="s">
        <v>3680</v>
      </c>
      <c r="E429" s="15" t="s">
        <v>99</v>
      </c>
      <c r="F429" s="15" t="s">
        <v>99</v>
      </c>
      <c r="G429" s="15" t="s">
        <v>3054</v>
      </c>
      <c r="H429" s="7" t="s">
        <v>236</v>
      </c>
      <c r="I429" s="663" t="s">
        <v>3673</v>
      </c>
      <c r="J429" s="15" t="s">
        <v>163</v>
      </c>
      <c r="K429" s="15" t="s">
        <v>164</v>
      </c>
      <c r="L429" s="683" t="s">
        <v>165</v>
      </c>
      <c r="M429" s="725" t="s">
        <v>238</v>
      </c>
      <c r="N429" s="7" t="s">
        <v>3681</v>
      </c>
      <c r="O429" s="128" t="s">
        <v>3682</v>
      </c>
      <c r="P429" s="128" t="s">
        <v>2738</v>
      </c>
      <c r="Q429" s="469" t="s">
        <v>3092</v>
      </c>
      <c r="R429" s="744" t="s">
        <v>100</v>
      </c>
      <c r="S429" s="755" t="s">
        <v>126</v>
      </c>
      <c r="T429" s="465" t="s">
        <v>127</v>
      </c>
      <c r="U429" s="128">
        <v>119</v>
      </c>
      <c r="V429" s="214">
        <v>44538</v>
      </c>
      <c r="W429" s="215" t="str">
        <f t="shared" si="281"/>
        <v>Termo de Abertura de Processo (TAP) nº 119, de 08/12/2021</v>
      </c>
      <c r="X429" s="463" t="s">
        <v>3059</v>
      </c>
      <c r="Y429" s="128" t="str">
        <f t="shared" si="258"/>
        <v xml:space="preserve">Dispensa da AIR; Realização da CP; ARR não obrigatória </v>
      </c>
      <c r="Z429" s="128" t="s">
        <v>192</v>
      </c>
      <c r="AA429" s="128" t="s">
        <v>299</v>
      </c>
      <c r="AB429" s="128"/>
      <c r="AC429" s="128"/>
      <c r="AD429" s="8"/>
      <c r="AE429" s="482"/>
      <c r="AF429" s="8"/>
      <c r="AG429" s="217"/>
      <c r="AH429" s="216" t="str">
        <f t="shared" si="282"/>
        <v/>
      </c>
      <c r="AI429" s="128"/>
      <c r="AJ429" s="128" t="s">
        <v>108</v>
      </c>
      <c r="AK429" s="128"/>
      <c r="AL429" s="11"/>
      <c r="AM429" s="217"/>
      <c r="AN429" s="217"/>
      <c r="AO429" s="217"/>
      <c r="AP429" s="216"/>
      <c r="AQ429" s="216"/>
      <c r="AR429" s="11"/>
      <c r="AS429" s="217"/>
      <c r="AT429" s="217"/>
      <c r="AU429" s="217"/>
      <c r="AV429" s="216"/>
      <c r="AW429" s="216"/>
      <c r="AX429" s="62" t="s">
        <v>109</v>
      </c>
      <c r="AY429" s="129"/>
      <c r="AZ429" s="219" t="s">
        <v>110</v>
      </c>
      <c r="BA429" s="129">
        <v>1101</v>
      </c>
      <c r="BB429" s="130">
        <v>44742</v>
      </c>
      <c r="BC429" s="130">
        <v>44748</v>
      </c>
      <c r="BD429" s="130">
        <v>44807</v>
      </c>
      <c r="BE429" s="129">
        <v>60</v>
      </c>
      <c r="BF429" s="129" t="str">
        <f t="shared" si="283"/>
        <v>Consulta Pública nº 1101, de 30/06/2022</v>
      </c>
      <c r="BG429" s="473" t="s">
        <v>3683</v>
      </c>
      <c r="BH429" s="219"/>
      <c r="BI429" s="216"/>
      <c r="BJ429" s="217"/>
      <c r="BK429" s="217"/>
      <c r="BL429" s="217"/>
      <c r="BM429" s="216"/>
      <c r="BN429" s="216" t="str">
        <f t="shared" si="284"/>
        <v/>
      </c>
      <c r="BO429" s="216"/>
      <c r="BP429" s="8" t="s">
        <v>250</v>
      </c>
      <c r="BQ429" s="129">
        <v>188</v>
      </c>
      <c r="BR429" s="130">
        <v>44832</v>
      </c>
      <c r="BS429" s="130">
        <v>44839</v>
      </c>
      <c r="BT429" s="220" t="str">
        <f t="shared" si="285"/>
        <v>IN nº 188, de 28/09/2022</v>
      </c>
      <c r="BU429" s="498" t="s">
        <v>3684</v>
      </c>
    </row>
    <row r="430" spans="1:73" ht="100.8" x14ac:dyDescent="0.3">
      <c r="A430" s="15" t="s">
        <v>1093</v>
      </c>
      <c r="B430" s="15" t="s">
        <v>3685</v>
      </c>
      <c r="C430" s="651" t="s">
        <v>3686</v>
      </c>
      <c r="D430" s="19" t="s">
        <v>3687</v>
      </c>
      <c r="E430" s="15" t="s">
        <v>99</v>
      </c>
      <c r="F430" s="15" t="s">
        <v>99</v>
      </c>
      <c r="G430" s="15" t="s">
        <v>2735</v>
      </c>
      <c r="H430" s="7" t="s">
        <v>236</v>
      </c>
      <c r="I430" s="663" t="s">
        <v>3486</v>
      </c>
      <c r="J430" s="15" t="s">
        <v>92</v>
      </c>
      <c r="K430" s="15" t="s">
        <v>174</v>
      </c>
      <c r="L430" s="683" t="s">
        <v>1101</v>
      </c>
      <c r="M430" s="725" t="s">
        <v>238</v>
      </c>
      <c r="N430" s="7" t="s">
        <v>3688</v>
      </c>
      <c r="O430" s="7" t="s">
        <v>3689</v>
      </c>
      <c r="P430" s="128" t="s">
        <v>2738</v>
      </c>
      <c r="Q430" s="464" t="s">
        <v>2735</v>
      </c>
      <c r="R430" s="744" t="s">
        <v>100</v>
      </c>
      <c r="S430" s="755" t="s">
        <v>126</v>
      </c>
      <c r="T430" s="465" t="s">
        <v>127</v>
      </c>
      <c r="U430" s="128">
        <v>30</v>
      </c>
      <c r="V430" s="214">
        <v>44650</v>
      </c>
      <c r="W430" s="215" t="str">
        <f t="shared" si="281"/>
        <v>Termo de Abertura de Processo (TAP) nº 30, de 30/03/2022</v>
      </c>
      <c r="X430" s="463" t="s">
        <v>3488</v>
      </c>
      <c r="Y430" s="128" t="str">
        <f t="shared" si="258"/>
        <v xml:space="preserve">Dispensa da AIR; Dispensa da CP; ARR não obrigatória </v>
      </c>
      <c r="Z430" s="128" t="s">
        <v>192</v>
      </c>
      <c r="AA430" s="128" t="s">
        <v>306</v>
      </c>
      <c r="AB430" s="128"/>
      <c r="AC430" s="128"/>
      <c r="AD430" s="8"/>
      <c r="AE430" s="482"/>
      <c r="AF430" s="8"/>
      <c r="AG430" s="217"/>
      <c r="AH430" s="216" t="str">
        <f t="shared" si="282"/>
        <v/>
      </c>
      <c r="AI430" s="128"/>
      <c r="AJ430" s="128" t="s">
        <v>108</v>
      </c>
      <c r="AK430" s="128"/>
      <c r="AL430" s="11"/>
      <c r="AM430" s="217"/>
      <c r="AN430" s="217"/>
      <c r="AO430" s="217"/>
      <c r="AP430" s="216"/>
      <c r="AQ430" s="216"/>
      <c r="AR430" s="11"/>
      <c r="AS430" s="217"/>
      <c r="AT430" s="217"/>
      <c r="AU430" s="217"/>
      <c r="AV430" s="216"/>
      <c r="AW430" s="216"/>
      <c r="AX430" s="62" t="s">
        <v>130</v>
      </c>
      <c r="AY430" s="129" t="s">
        <v>194</v>
      </c>
      <c r="AZ430" s="219"/>
      <c r="BA430" s="129"/>
      <c r="BB430" s="130"/>
      <c r="BC430" s="130"/>
      <c r="BD430" s="130"/>
      <c r="BE430" s="129"/>
      <c r="BF430" s="129" t="str">
        <f t="shared" si="283"/>
        <v/>
      </c>
      <c r="BG430" s="473"/>
      <c r="BH430" s="219"/>
      <c r="BI430" s="216"/>
      <c r="BJ430" s="217"/>
      <c r="BK430" s="217"/>
      <c r="BL430" s="217"/>
      <c r="BM430" s="216"/>
      <c r="BN430" s="216" t="str">
        <f t="shared" si="284"/>
        <v/>
      </c>
      <c r="BO430" s="216"/>
      <c r="BP430" s="8" t="s">
        <v>139</v>
      </c>
      <c r="BQ430" s="129">
        <v>733</v>
      </c>
      <c r="BR430" s="130">
        <v>44749</v>
      </c>
      <c r="BS430" s="130">
        <v>44755</v>
      </c>
      <c r="BT430" s="220" t="str">
        <f t="shared" si="285"/>
        <v>RDC nº 733, de 07/07/2022</v>
      </c>
      <c r="BU430" s="472" t="s">
        <v>3690</v>
      </c>
    </row>
    <row r="431" spans="1:73" ht="86.4" x14ac:dyDescent="0.3">
      <c r="A431" s="15" t="s">
        <v>83</v>
      </c>
      <c r="B431" s="15" t="s">
        <v>3691</v>
      </c>
      <c r="C431" s="651" t="s">
        <v>3692</v>
      </c>
      <c r="D431" s="19" t="s">
        <v>3693</v>
      </c>
      <c r="E431" s="15" t="s">
        <v>99</v>
      </c>
      <c r="F431" s="15" t="s">
        <v>99</v>
      </c>
      <c r="G431" s="15" t="s">
        <v>2818</v>
      </c>
      <c r="H431" s="7" t="s">
        <v>236</v>
      </c>
      <c r="I431" s="663" t="s">
        <v>3694</v>
      </c>
      <c r="J431" s="15" t="s">
        <v>176</v>
      </c>
      <c r="K431" s="63" t="s">
        <v>177</v>
      </c>
      <c r="L431" s="683" t="s">
        <v>178</v>
      </c>
      <c r="M431" s="725" t="s">
        <v>1035</v>
      </c>
      <c r="N431" s="7" t="s">
        <v>3695</v>
      </c>
      <c r="O431" s="7" t="s">
        <v>3696</v>
      </c>
      <c r="P431" s="128" t="s">
        <v>2738</v>
      </c>
      <c r="Q431" s="122" t="s">
        <v>3360</v>
      </c>
      <c r="R431" s="744" t="s">
        <v>100</v>
      </c>
      <c r="S431" s="755" t="s">
        <v>126</v>
      </c>
      <c r="T431" s="465" t="s">
        <v>127</v>
      </c>
      <c r="U431" s="128">
        <v>51</v>
      </c>
      <c r="V431" s="214">
        <v>44757</v>
      </c>
      <c r="W431" s="215" t="str">
        <f t="shared" si="281"/>
        <v>Termo de Abertura de Processo (TAP) nº 51, de 15/07/2022</v>
      </c>
      <c r="X431" s="479" t="s">
        <v>3697</v>
      </c>
      <c r="Y431" s="128" t="str">
        <f t="shared" si="258"/>
        <v xml:space="preserve">Dispensa da AIR; Dispensa da CP; ARR não obrigatória </v>
      </c>
      <c r="Z431" s="128" t="s">
        <v>192</v>
      </c>
      <c r="AA431" s="128" t="s">
        <v>306</v>
      </c>
      <c r="AB431" s="128"/>
      <c r="AC431" s="128"/>
      <c r="AD431" s="8"/>
      <c r="AE431" s="482"/>
      <c r="AF431" s="8"/>
      <c r="AG431" s="217"/>
      <c r="AH431" s="216" t="str">
        <f t="shared" si="282"/>
        <v/>
      </c>
      <c r="AI431" s="128"/>
      <c r="AJ431" s="128" t="s">
        <v>108</v>
      </c>
      <c r="AK431" s="128"/>
      <c r="AL431" s="11"/>
      <c r="AM431" s="217"/>
      <c r="AN431" s="217"/>
      <c r="AO431" s="217"/>
      <c r="AP431" s="216"/>
      <c r="AQ431" s="216"/>
      <c r="AR431" s="11"/>
      <c r="AS431" s="217"/>
      <c r="AT431" s="217"/>
      <c r="AU431" s="217"/>
      <c r="AV431" s="216"/>
      <c r="AW431" s="216"/>
      <c r="AX431" s="62" t="s">
        <v>130</v>
      </c>
      <c r="AY431" s="129" t="s">
        <v>194</v>
      </c>
      <c r="AZ431" s="219"/>
      <c r="BA431" s="129"/>
      <c r="BB431" s="130"/>
      <c r="BC431" s="130"/>
      <c r="BD431" s="130"/>
      <c r="BE431" s="129"/>
      <c r="BF431" s="129" t="str">
        <f t="shared" si="283"/>
        <v/>
      </c>
      <c r="BG431" s="473"/>
      <c r="BH431" s="219"/>
      <c r="BI431" s="216"/>
      <c r="BJ431" s="217"/>
      <c r="BK431" s="217"/>
      <c r="BL431" s="217"/>
      <c r="BM431" s="216"/>
      <c r="BN431" s="216" t="str">
        <f t="shared" si="284"/>
        <v/>
      </c>
      <c r="BO431" s="216"/>
      <c r="BP431" s="8" t="s">
        <v>139</v>
      </c>
      <c r="BQ431" s="129">
        <v>734</v>
      </c>
      <c r="BR431" s="130">
        <v>44753</v>
      </c>
      <c r="BS431" s="130">
        <v>44755</v>
      </c>
      <c r="BT431" s="220" t="str">
        <f t="shared" si="285"/>
        <v>RDC nº 734, de 11/07/2022</v>
      </c>
      <c r="BU431" s="472" t="s">
        <v>3698</v>
      </c>
    </row>
    <row r="432" spans="1:73" ht="72" x14ac:dyDescent="0.3">
      <c r="A432" s="15" t="s">
        <v>83</v>
      </c>
      <c r="B432" s="15" t="s">
        <v>3699</v>
      </c>
      <c r="C432" s="651" t="s">
        <v>3700</v>
      </c>
      <c r="D432" s="19" t="s">
        <v>3701</v>
      </c>
      <c r="E432" s="15" t="s">
        <v>99</v>
      </c>
      <c r="F432" s="15" t="s">
        <v>99</v>
      </c>
      <c r="G432" s="15" t="s">
        <v>2818</v>
      </c>
      <c r="H432" s="7" t="s">
        <v>236</v>
      </c>
      <c r="I432" s="663" t="s">
        <v>3702</v>
      </c>
      <c r="J432" s="15" t="s">
        <v>176</v>
      </c>
      <c r="K432" s="63" t="s">
        <v>177</v>
      </c>
      <c r="L432" s="683" t="s">
        <v>178</v>
      </c>
      <c r="M432" s="725" t="s">
        <v>1035</v>
      </c>
      <c r="N432" s="7" t="s">
        <v>3703</v>
      </c>
      <c r="O432" s="7" t="s">
        <v>3704</v>
      </c>
      <c r="P432" s="128" t="s">
        <v>2738</v>
      </c>
      <c r="Q432" s="122" t="s">
        <v>3360</v>
      </c>
      <c r="R432" s="744" t="s">
        <v>100</v>
      </c>
      <c r="S432" s="755" t="s">
        <v>126</v>
      </c>
      <c r="T432" s="465" t="s">
        <v>127</v>
      </c>
      <c r="U432" s="128">
        <v>52</v>
      </c>
      <c r="V432" s="214">
        <v>44757</v>
      </c>
      <c r="W432" s="215" t="str">
        <f t="shared" si="281"/>
        <v>Termo de Abertura de Processo (TAP) nº 52, de 15/07/2022</v>
      </c>
      <c r="X432" s="479" t="s">
        <v>3705</v>
      </c>
      <c r="Y432" s="128" t="str">
        <f t="shared" si="258"/>
        <v xml:space="preserve">Dispensa da AIR; Dispensa da CP; ARR não obrigatória </v>
      </c>
      <c r="Z432" s="128" t="s">
        <v>192</v>
      </c>
      <c r="AA432" s="128" t="s">
        <v>306</v>
      </c>
      <c r="AB432" s="128"/>
      <c r="AC432" s="128"/>
      <c r="AD432" s="8"/>
      <c r="AE432" s="482"/>
      <c r="AF432" s="8"/>
      <c r="AG432" s="217"/>
      <c r="AH432" s="216" t="str">
        <f t="shared" si="282"/>
        <v/>
      </c>
      <c r="AI432" s="128"/>
      <c r="AJ432" s="128" t="s">
        <v>108</v>
      </c>
      <c r="AK432" s="128"/>
      <c r="AL432" s="11"/>
      <c r="AM432" s="217"/>
      <c r="AN432" s="217"/>
      <c r="AO432" s="217"/>
      <c r="AP432" s="216"/>
      <c r="AQ432" s="216"/>
      <c r="AR432" s="11"/>
      <c r="AS432" s="217"/>
      <c r="AT432" s="217"/>
      <c r="AU432" s="217"/>
      <c r="AV432" s="216"/>
      <c r="AW432" s="216"/>
      <c r="AX432" s="62" t="s">
        <v>130</v>
      </c>
      <c r="AY432" s="129" t="s">
        <v>194</v>
      </c>
      <c r="AZ432" s="219"/>
      <c r="BA432" s="129"/>
      <c r="BB432" s="130"/>
      <c r="BC432" s="130"/>
      <c r="BD432" s="130"/>
      <c r="BE432" s="129"/>
      <c r="BF432" s="129" t="str">
        <f t="shared" si="283"/>
        <v/>
      </c>
      <c r="BG432" s="473"/>
      <c r="BH432" s="219"/>
      <c r="BI432" s="216"/>
      <c r="BJ432" s="217"/>
      <c r="BK432" s="217"/>
      <c r="BL432" s="217"/>
      <c r="BM432" s="216"/>
      <c r="BN432" s="216" t="str">
        <f t="shared" si="284"/>
        <v/>
      </c>
      <c r="BO432" s="216"/>
      <c r="BP432" s="8" t="s">
        <v>139</v>
      </c>
      <c r="BQ432" s="129">
        <v>734</v>
      </c>
      <c r="BR432" s="130">
        <v>44753</v>
      </c>
      <c r="BS432" s="130">
        <v>44755</v>
      </c>
      <c r="BT432" s="220" t="str">
        <f t="shared" si="285"/>
        <v>RDC nº 734, de 11/07/2022</v>
      </c>
      <c r="BU432" s="472" t="s">
        <v>3698</v>
      </c>
    </row>
    <row r="433" spans="1:73" ht="72" x14ac:dyDescent="0.3">
      <c r="A433" s="15" t="s">
        <v>83</v>
      </c>
      <c r="B433" s="15" t="s">
        <v>3706</v>
      </c>
      <c r="C433" s="651" t="s">
        <v>3707</v>
      </c>
      <c r="D433" s="19" t="s">
        <v>3708</v>
      </c>
      <c r="E433" s="15" t="s">
        <v>99</v>
      </c>
      <c r="F433" s="15" t="s">
        <v>99</v>
      </c>
      <c r="G433" s="15" t="s">
        <v>2818</v>
      </c>
      <c r="H433" s="7" t="s">
        <v>236</v>
      </c>
      <c r="I433" s="663" t="s">
        <v>3709</v>
      </c>
      <c r="J433" s="15" t="s">
        <v>176</v>
      </c>
      <c r="K433" s="63" t="s">
        <v>177</v>
      </c>
      <c r="L433" s="683" t="s">
        <v>178</v>
      </c>
      <c r="M433" s="725" t="s">
        <v>1035</v>
      </c>
      <c r="N433" s="15" t="s">
        <v>3710</v>
      </c>
      <c r="O433" s="7" t="s">
        <v>3711</v>
      </c>
      <c r="P433" s="128" t="s">
        <v>2738</v>
      </c>
      <c r="Q433" s="122" t="s">
        <v>3360</v>
      </c>
      <c r="R433" s="744" t="s">
        <v>100</v>
      </c>
      <c r="S433" s="755" t="s">
        <v>126</v>
      </c>
      <c r="T433" s="465" t="s">
        <v>127</v>
      </c>
      <c r="U433" s="128">
        <v>53</v>
      </c>
      <c r="V433" s="214">
        <v>44757</v>
      </c>
      <c r="W433" s="215" t="str">
        <f t="shared" si="281"/>
        <v>Termo de Abertura de Processo (TAP) nº 53, de 15/07/2022</v>
      </c>
      <c r="X433" s="479" t="s">
        <v>3712</v>
      </c>
      <c r="Y433" s="128" t="str">
        <f t="shared" si="258"/>
        <v xml:space="preserve">Dispensa da AIR; Dispensa da CP; ARR não obrigatória </v>
      </c>
      <c r="Z433" s="128" t="s">
        <v>192</v>
      </c>
      <c r="AA433" s="128" t="s">
        <v>306</v>
      </c>
      <c r="AB433" s="128"/>
      <c r="AC433" s="128"/>
      <c r="AD433" s="8"/>
      <c r="AE433" s="482"/>
      <c r="AF433" s="8"/>
      <c r="AG433" s="217"/>
      <c r="AH433" s="216" t="str">
        <f t="shared" si="282"/>
        <v/>
      </c>
      <c r="AI433" s="128"/>
      <c r="AJ433" s="128" t="s">
        <v>108</v>
      </c>
      <c r="AK433" s="128"/>
      <c r="AL433" s="11"/>
      <c r="AM433" s="217"/>
      <c r="AN433" s="217"/>
      <c r="AO433" s="217"/>
      <c r="AP433" s="216"/>
      <c r="AQ433" s="216"/>
      <c r="AR433" s="11"/>
      <c r="AS433" s="217"/>
      <c r="AT433" s="217"/>
      <c r="AU433" s="217"/>
      <c r="AV433" s="216"/>
      <c r="AW433" s="216"/>
      <c r="AX433" s="62" t="s">
        <v>130</v>
      </c>
      <c r="AY433" s="129" t="s">
        <v>194</v>
      </c>
      <c r="AZ433" s="219"/>
      <c r="BA433" s="129"/>
      <c r="BB433" s="130"/>
      <c r="BC433" s="130"/>
      <c r="BD433" s="130"/>
      <c r="BE433" s="129"/>
      <c r="BF433" s="129" t="str">
        <f t="shared" si="283"/>
        <v/>
      </c>
      <c r="BG433" s="473"/>
      <c r="BH433" s="219"/>
      <c r="BI433" s="216"/>
      <c r="BJ433" s="217"/>
      <c r="BK433" s="217"/>
      <c r="BL433" s="217"/>
      <c r="BM433" s="216"/>
      <c r="BN433" s="216" t="str">
        <f t="shared" si="284"/>
        <v/>
      </c>
      <c r="BO433" s="216"/>
      <c r="BP433" s="8" t="s">
        <v>139</v>
      </c>
      <c r="BQ433" s="129">
        <v>734</v>
      </c>
      <c r="BR433" s="130">
        <v>44753</v>
      </c>
      <c r="BS433" s="130">
        <v>44755</v>
      </c>
      <c r="BT433" s="220" t="str">
        <f t="shared" si="285"/>
        <v>RDC nº 734, de 11/07/2022</v>
      </c>
      <c r="BU433" s="472" t="s">
        <v>3698</v>
      </c>
    </row>
    <row r="434" spans="1:73" ht="115.2" x14ac:dyDescent="0.3">
      <c r="A434" s="15" t="s">
        <v>539</v>
      </c>
      <c r="B434" s="15" t="s">
        <v>3713</v>
      </c>
      <c r="C434" s="651" t="s">
        <v>3714</v>
      </c>
      <c r="D434" s="19" t="s">
        <v>3715</v>
      </c>
      <c r="E434" s="15" t="s">
        <v>99</v>
      </c>
      <c r="F434" s="15" t="s">
        <v>99</v>
      </c>
      <c r="G434" s="15" t="s">
        <v>3054</v>
      </c>
      <c r="H434" s="7" t="s">
        <v>236</v>
      </c>
      <c r="I434" s="663" t="s">
        <v>3716</v>
      </c>
      <c r="J434" s="15" t="s">
        <v>163</v>
      </c>
      <c r="K434" s="15" t="s">
        <v>164</v>
      </c>
      <c r="L434" s="683" t="s">
        <v>165</v>
      </c>
      <c r="M434" s="725" t="s">
        <v>238</v>
      </c>
      <c r="N434" s="15" t="s">
        <v>3717</v>
      </c>
      <c r="O434" s="128" t="s">
        <v>3718</v>
      </c>
      <c r="P434" s="128" t="s">
        <v>2738</v>
      </c>
      <c r="Q434" s="469" t="s">
        <v>3092</v>
      </c>
      <c r="R434" s="744" t="s">
        <v>100</v>
      </c>
      <c r="S434" s="755" t="s">
        <v>126</v>
      </c>
      <c r="T434" s="465" t="s">
        <v>127</v>
      </c>
      <c r="U434" s="128">
        <v>119</v>
      </c>
      <c r="V434" s="214">
        <v>44538</v>
      </c>
      <c r="W434" s="215" t="str">
        <f t="shared" si="281"/>
        <v>Termo de Abertura de Processo (TAP) nº 119, de 08/12/2021</v>
      </c>
      <c r="X434" s="463" t="s">
        <v>3059</v>
      </c>
      <c r="Y434" s="128" t="str">
        <f t="shared" si="258"/>
        <v xml:space="preserve">Dispensa da AIR; Realização da CP; ARR não obrigatória </v>
      </c>
      <c r="Z434" s="128" t="s">
        <v>192</v>
      </c>
      <c r="AA434" s="128" t="s">
        <v>299</v>
      </c>
      <c r="AB434" s="128"/>
      <c r="AC434" s="128"/>
      <c r="AD434" s="8"/>
      <c r="AE434" s="482"/>
      <c r="AF434" s="8"/>
      <c r="AG434" s="217"/>
      <c r="AH434" s="216" t="str">
        <f t="shared" ref="AH434:AH436" si="286">IF(AG434="","",_xlfn.CONCAT(AF434," ","de ",TEXT(AG434,"dd/mm/aaaa")))</f>
        <v/>
      </c>
      <c r="AI434" s="128"/>
      <c r="AJ434" s="128" t="s">
        <v>108</v>
      </c>
      <c r="AK434" s="128"/>
      <c r="AL434" s="11"/>
      <c r="AM434" s="217"/>
      <c r="AN434" s="217"/>
      <c r="AO434" s="217"/>
      <c r="AP434" s="216"/>
      <c r="AQ434" s="216"/>
      <c r="AR434" s="11"/>
      <c r="AS434" s="217"/>
      <c r="AT434" s="217"/>
      <c r="AU434" s="217"/>
      <c r="AV434" s="216"/>
      <c r="AW434" s="216"/>
      <c r="AX434" s="62" t="s">
        <v>109</v>
      </c>
      <c r="AY434" s="129"/>
      <c r="AZ434" s="219" t="s">
        <v>110</v>
      </c>
      <c r="BA434" s="129">
        <v>1102</v>
      </c>
      <c r="BB434" s="130">
        <v>44755</v>
      </c>
      <c r="BC434" s="130">
        <v>44762</v>
      </c>
      <c r="BD434" s="130">
        <v>44821</v>
      </c>
      <c r="BE434" s="129">
        <v>60</v>
      </c>
      <c r="BF434" s="129" t="str">
        <f t="shared" ref="BF434:BF436" si="287">IF(BA434="","",_xlfn.CONCAT("Consulta Pública"," nº ",BA434,", de ",TEXT(BB434,"dd/mm/aaaa")))</f>
        <v>Consulta Pública nº 1102, de 13/07/2022</v>
      </c>
      <c r="BG434" s="480" t="s">
        <v>3719</v>
      </c>
      <c r="BH434" s="219"/>
      <c r="BI434" s="216"/>
      <c r="BJ434" s="217"/>
      <c r="BK434" s="217"/>
      <c r="BL434" s="217"/>
      <c r="BM434" s="216"/>
      <c r="BN434" s="216" t="str">
        <f t="shared" ref="BN434:BN436" si="288">IF(BI434="","",_xlfn.CONCAT("Consulta Pública"," nº ",BI434,", de ",TEXT(BJ434,"dd/mm/aaaa")))</f>
        <v/>
      </c>
      <c r="BO434" s="216"/>
      <c r="BP434" s="8" t="s">
        <v>250</v>
      </c>
      <c r="BQ434" s="129">
        <v>193</v>
      </c>
      <c r="BR434" s="130">
        <v>44865</v>
      </c>
      <c r="BS434" s="130">
        <v>44868</v>
      </c>
      <c r="BT434" s="220" t="str">
        <f>IF(BQ434="","",_xlfn.CONCAT(BP434," nº ",BQ434,", de ",TEXT(BR434,"dd/mm/aaaa")))</f>
        <v>IN nº 193, de 31/10/2022</v>
      </c>
      <c r="BU434" s="472" t="s">
        <v>3720</v>
      </c>
    </row>
    <row r="435" spans="1:73" ht="100.8" x14ac:dyDescent="0.3">
      <c r="A435" s="15" t="s">
        <v>539</v>
      </c>
      <c r="B435" s="15" t="s">
        <v>3721</v>
      </c>
      <c r="C435" s="651" t="s">
        <v>3722</v>
      </c>
      <c r="D435" s="19" t="s">
        <v>3723</v>
      </c>
      <c r="E435" s="15" t="s">
        <v>99</v>
      </c>
      <c r="F435" s="15" t="s">
        <v>99</v>
      </c>
      <c r="G435" s="15" t="s">
        <v>3054</v>
      </c>
      <c r="H435" s="7" t="s">
        <v>236</v>
      </c>
      <c r="I435" s="663" t="s">
        <v>3724</v>
      </c>
      <c r="J435" s="15" t="s">
        <v>163</v>
      </c>
      <c r="K435" s="15" t="s">
        <v>164</v>
      </c>
      <c r="L435" s="683" t="s">
        <v>165</v>
      </c>
      <c r="M435" s="725" t="s">
        <v>238</v>
      </c>
      <c r="N435" s="15" t="s">
        <v>3725</v>
      </c>
      <c r="O435" s="128" t="s">
        <v>3726</v>
      </c>
      <c r="P435" s="128" t="s">
        <v>2738</v>
      </c>
      <c r="Q435" s="469" t="s">
        <v>3092</v>
      </c>
      <c r="R435" s="744" t="s">
        <v>100</v>
      </c>
      <c r="S435" s="755" t="s">
        <v>126</v>
      </c>
      <c r="T435" s="465" t="s">
        <v>127</v>
      </c>
      <c r="U435" s="128">
        <v>119</v>
      </c>
      <c r="V435" s="214">
        <v>44538</v>
      </c>
      <c r="W435" s="215" t="str">
        <f t="shared" si="281"/>
        <v>Termo de Abertura de Processo (TAP) nº 119, de 08/12/2021</v>
      </c>
      <c r="X435" s="463" t="s">
        <v>3059</v>
      </c>
      <c r="Y435" s="128" t="str">
        <f t="shared" si="258"/>
        <v xml:space="preserve">Dispensa da AIR; Realização da CP; ARR não obrigatória </v>
      </c>
      <c r="Z435" s="128" t="s">
        <v>192</v>
      </c>
      <c r="AA435" s="128" t="s">
        <v>299</v>
      </c>
      <c r="AB435" s="128"/>
      <c r="AC435" s="128"/>
      <c r="AD435" s="8"/>
      <c r="AE435" s="482"/>
      <c r="AF435" s="8"/>
      <c r="AG435" s="217"/>
      <c r="AH435" s="216" t="str">
        <f t="shared" si="286"/>
        <v/>
      </c>
      <c r="AI435" s="128"/>
      <c r="AJ435" s="128" t="s">
        <v>108</v>
      </c>
      <c r="AK435" s="128"/>
      <c r="AL435" s="11"/>
      <c r="AM435" s="217"/>
      <c r="AN435" s="217"/>
      <c r="AO435" s="217"/>
      <c r="AP435" s="216"/>
      <c r="AQ435" s="216"/>
      <c r="AR435" s="11"/>
      <c r="AS435" s="217"/>
      <c r="AT435" s="217"/>
      <c r="AU435" s="217"/>
      <c r="AV435" s="216"/>
      <c r="AW435" s="216"/>
      <c r="AX435" s="62" t="s">
        <v>109</v>
      </c>
      <c r="AY435" s="129"/>
      <c r="AZ435" s="219" t="s">
        <v>110</v>
      </c>
      <c r="BA435" s="129">
        <v>1103</v>
      </c>
      <c r="BB435" s="130">
        <v>44755</v>
      </c>
      <c r="BC435" s="130">
        <v>44762</v>
      </c>
      <c r="BD435" s="130">
        <v>44821</v>
      </c>
      <c r="BE435" s="129">
        <v>60</v>
      </c>
      <c r="BF435" s="129" t="str">
        <f t="shared" si="287"/>
        <v>Consulta Pública nº 1103, de 13/07/2022</v>
      </c>
      <c r="BG435" s="480" t="s">
        <v>3727</v>
      </c>
      <c r="BH435" s="219"/>
      <c r="BI435" s="216"/>
      <c r="BJ435" s="217"/>
      <c r="BK435" s="217"/>
      <c r="BL435" s="217"/>
      <c r="BM435" s="216"/>
      <c r="BN435" s="216" t="str">
        <f t="shared" si="288"/>
        <v/>
      </c>
      <c r="BO435" s="216"/>
      <c r="BP435" s="8" t="s">
        <v>250</v>
      </c>
      <c r="BQ435" s="129">
        <v>191</v>
      </c>
      <c r="BR435" s="130">
        <v>44865</v>
      </c>
      <c r="BS435" s="130">
        <v>44868</v>
      </c>
      <c r="BT435" s="220" t="str">
        <f>IF(BQ435="","",_xlfn.CONCAT(BP435," nº ",BQ435,", de ",TEXT(BR435,"dd/mm/aaaa")))</f>
        <v>IN nº 191, de 31/10/2022</v>
      </c>
      <c r="BU435" s="472" t="s">
        <v>3728</v>
      </c>
    </row>
    <row r="436" spans="1:73" ht="115.2" x14ac:dyDescent="0.3">
      <c r="A436" s="15" t="s">
        <v>539</v>
      </c>
      <c r="B436" s="15" t="s">
        <v>3729</v>
      </c>
      <c r="C436" s="651" t="s">
        <v>3730</v>
      </c>
      <c r="D436" s="19" t="s">
        <v>3731</v>
      </c>
      <c r="E436" s="15" t="s">
        <v>99</v>
      </c>
      <c r="F436" s="15" t="s">
        <v>99</v>
      </c>
      <c r="G436" s="15" t="s">
        <v>3054</v>
      </c>
      <c r="H436" s="7" t="s">
        <v>236</v>
      </c>
      <c r="I436" s="663" t="s">
        <v>3732</v>
      </c>
      <c r="J436" s="15" t="s">
        <v>163</v>
      </c>
      <c r="K436" s="15" t="s">
        <v>164</v>
      </c>
      <c r="L436" s="683" t="s">
        <v>165</v>
      </c>
      <c r="M436" s="725" t="s">
        <v>238</v>
      </c>
      <c r="N436" s="15" t="s">
        <v>3733</v>
      </c>
      <c r="O436" s="128" t="s">
        <v>3734</v>
      </c>
      <c r="P436" s="128" t="s">
        <v>2738</v>
      </c>
      <c r="Q436" s="469" t="s">
        <v>3092</v>
      </c>
      <c r="R436" s="744" t="s">
        <v>100</v>
      </c>
      <c r="S436" s="755" t="s">
        <v>126</v>
      </c>
      <c r="T436" s="465" t="s">
        <v>127</v>
      </c>
      <c r="U436" s="128">
        <v>119</v>
      </c>
      <c r="V436" s="214">
        <v>44538</v>
      </c>
      <c r="W436" s="215" t="str">
        <f t="shared" si="281"/>
        <v>Termo de Abertura de Processo (TAP) nº 119, de 08/12/2021</v>
      </c>
      <c r="X436" s="463" t="s">
        <v>3059</v>
      </c>
      <c r="Y436" s="128" t="str">
        <f t="shared" si="258"/>
        <v xml:space="preserve">Dispensa da AIR; Realização da CP; ARR não obrigatória </v>
      </c>
      <c r="Z436" s="128" t="s">
        <v>192</v>
      </c>
      <c r="AA436" s="128" t="s">
        <v>299</v>
      </c>
      <c r="AB436" s="128"/>
      <c r="AC436" s="128"/>
      <c r="AD436" s="8"/>
      <c r="AE436" s="482"/>
      <c r="AF436" s="8"/>
      <c r="AG436" s="217"/>
      <c r="AH436" s="216" t="str">
        <f t="shared" si="286"/>
        <v/>
      </c>
      <c r="AI436" s="128"/>
      <c r="AJ436" s="128" t="s">
        <v>108</v>
      </c>
      <c r="AK436" s="128"/>
      <c r="AL436" s="11"/>
      <c r="AM436" s="217"/>
      <c r="AN436" s="217"/>
      <c r="AO436" s="217"/>
      <c r="AP436" s="216"/>
      <c r="AQ436" s="216"/>
      <c r="AR436" s="11"/>
      <c r="AS436" s="217"/>
      <c r="AT436" s="217"/>
      <c r="AU436" s="217"/>
      <c r="AV436" s="216"/>
      <c r="AW436" s="216"/>
      <c r="AX436" s="62" t="s">
        <v>109</v>
      </c>
      <c r="AY436" s="129"/>
      <c r="AZ436" s="219" t="s">
        <v>110</v>
      </c>
      <c r="BA436" s="129">
        <v>1104</v>
      </c>
      <c r="BB436" s="130">
        <v>44756</v>
      </c>
      <c r="BC436" s="130">
        <v>44762</v>
      </c>
      <c r="BD436" s="130">
        <v>44821</v>
      </c>
      <c r="BE436" s="129">
        <v>60</v>
      </c>
      <c r="BF436" s="129" t="str">
        <f t="shared" si="287"/>
        <v>Consulta Pública nº 1104, de 14/07/2022</v>
      </c>
      <c r="BG436" s="480" t="s">
        <v>3735</v>
      </c>
      <c r="BH436" s="219"/>
      <c r="BI436" s="216"/>
      <c r="BJ436" s="217"/>
      <c r="BK436" s="217"/>
      <c r="BL436" s="217"/>
      <c r="BM436" s="216"/>
      <c r="BN436" s="216" t="str">
        <f t="shared" si="288"/>
        <v/>
      </c>
      <c r="BO436" s="216"/>
      <c r="BP436" s="8" t="s">
        <v>250</v>
      </c>
      <c r="BQ436" s="129">
        <v>194</v>
      </c>
      <c r="BR436" s="130">
        <v>44865</v>
      </c>
      <c r="BS436" s="130">
        <v>44868</v>
      </c>
      <c r="BT436" s="220" t="str">
        <f>IF(BQ436="","",_xlfn.CONCAT(BP436," nº ",BQ436,", de ",TEXT(BR436,"dd/mm/aaaa")))</f>
        <v>IN nº 194, de 31/10/2022</v>
      </c>
      <c r="BU436" s="472" t="s">
        <v>3736</v>
      </c>
    </row>
    <row r="437" spans="1:73" ht="115.2" x14ac:dyDescent="0.3">
      <c r="A437" s="15" t="s">
        <v>1821</v>
      </c>
      <c r="B437" s="15" t="s">
        <v>3737</v>
      </c>
      <c r="C437" s="651" t="s">
        <v>3061</v>
      </c>
      <c r="D437" s="19" t="s">
        <v>3738</v>
      </c>
      <c r="E437" s="15" t="s">
        <v>99</v>
      </c>
      <c r="F437" s="15" t="s">
        <v>99</v>
      </c>
      <c r="G437" s="15" t="s">
        <v>3063</v>
      </c>
      <c r="H437" s="7" t="s">
        <v>236</v>
      </c>
      <c r="I437" s="663" t="s">
        <v>2923</v>
      </c>
      <c r="J437" s="15" t="s">
        <v>176</v>
      </c>
      <c r="K437" s="15" t="s">
        <v>176</v>
      </c>
      <c r="L437" s="683" t="s">
        <v>1310</v>
      </c>
      <c r="M437" s="675" t="s">
        <v>1035</v>
      </c>
      <c r="N437" s="7" t="s">
        <v>3739</v>
      </c>
      <c r="O437" s="128" t="s">
        <v>3509</v>
      </c>
      <c r="P437" s="128" t="s">
        <v>124</v>
      </c>
      <c r="Q437" s="464" t="s">
        <v>3066</v>
      </c>
      <c r="R437" s="744" t="s">
        <v>100</v>
      </c>
      <c r="S437" s="755" t="s">
        <v>126</v>
      </c>
      <c r="T437" s="465" t="s">
        <v>127</v>
      </c>
      <c r="U437" s="128">
        <v>54</v>
      </c>
      <c r="V437" s="214">
        <v>44771</v>
      </c>
      <c r="W437" s="215" t="str">
        <f t="shared" ref="W437" si="289">IF(U437="","",_xlfn.CONCAT(T437," nº ",U437,", ","de ",TEXT(V437,"dd/mm/aaaa")))</f>
        <v>Termo de Abertura de Processo (TAP) nº 54, de 29/07/2022</v>
      </c>
      <c r="X437" s="479" t="s">
        <v>3740</v>
      </c>
      <c r="Y437" s="128" t="str">
        <f t="shared" si="258"/>
        <v xml:space="preserve">Dispensa da AIR; Dispensa da CP; Dispensa da ARR </v>
      </c>
      <c r="Z437" s="128" t="s">
        <v>192</v>
      </c>
      <c r="AA437" s="128" t="s">
        <v>131</v>
      </c>
      <c r="AB437" s="128"/>
      <c r="AC437" s="128"/>
      <c r="AD437" s="8"/>
      <c r="AE437" s="482"/>
      <c r="AF437" s="8"/>
      <c r="AG437" s="217"/>
      <c r="AH437" s="216" t="str">
        <f t="shared" ref="AH437" si="290">IF(AG437="","",_xlfn.CONCAT(AF437," ","de ",TEXT(AG437,"dd/mm/aaaa")))</f>
        <v/>
      </c>
      <c r="AI437" s="128"/>
      <c r="AJ437" s="128" t="s">
        <v>1315</v>
      </c>
      <c r="AK437" s="128" t="s">
        <v>1316</v>
      </c>
      <c r="AL437" s="11"/>
      <c r="AM437" s="217"/>
      <c r="AN437" s="217"/>
      <c r="AO437" s="217"/>
      <c r="AP437" s="216"/>
      <c r="AQ437" s="216"/>
      <c r="AR437" s="11"/>
      <c r="AS437" s="217"/>
      <c r="AT437" s="217"/>
      <c r="AU437" s="217"/>
      <c r="AV437" s="216"/>
      <c r="AW437" s="216"/>
      <c r="AX437" s="62" t="s">
        <v>130</v>
      </c>
      <c r="AY437" s="129" t="s">
        <v>131</v>
      </c>
      <c r="AZ437" s="219"/>
      <c r="BA437" s="129"/>
      <c r="BB437" s="130"/>
      <c r="BC437" s="130"/>
      <c r="BD437" s="130"/>
      <c r="BE437" s="129"/>
      <c r="BF437" s="129" t="str">
        <f t="shared" ref="BF437" si="291">IF(BA437="","",_xlfn.CONCAT("Consulta Pública"," nº ",BA437,", de ",TEXT(BB437,"dd/mm/aaaa")))</f>
        <v/>
      </c>
      <c r="BG437" s="480"/>
      <c r="BH437" s="219"/>
      <c r="BI437" s="216"/>
      <c r="BJ437" s="217"/>
      <c r="BK437" s="217"/>
      <c r="BL437" s="217"/>
      <c r="BM437" s="216"/>
      <c r="BN437" s="216" t="str">
        <f t="shared" ref="BN437" si="292">IF(BI437="","",_xlfn.CONCAT("Consulta Pública"," nº ",BI437,", de ",TEXT(BJ437,"dd/mm/aaaa")))</f>
        <v/>
      </c>
      <c r="BO437" s="216"/>
      <c r="BP437" s="8" t="s">
        <v>139</v>
      </c>
      <c r="BQ437" s="129">
        <v>737</v>
      </c>
      <c r="BR437" s="130">
        <v>44770</v>
      </c>
      <c r="BS437" s="130">
        <v>44771</v>
      </c>
      <c r="BT437" s="220" t="str">
        <f t="shared" ref="BT437:BT442" si="293">IF(BQ437="","",_xlfn.CONCAT(BP437," nº ",BQ437,", de ",TEXT(BR437,"dd/mm/aaaa")))</f>
        <v>RDC nº 737, de 28/07/2022</v>
      </c>
      <c r="BU437" s="472" t="s">
        <v>3741</v>
      </c>
    </row>
    <row r="438" spans="1:73" ht="115.2" x14ac:dyDescent="0.3">
      <c r="A438" s="15" t="s">
        <v>539</v>
      </c>
      <c r="B438" s="15" t="s">
        <v>3742</v>
      </c>
      <c r="C438" s="651" t="s">
        <v>3743</v>
      </c>
      <c r="D438" s="19" t="s">
        <v>3744</v>
      </c>
      <c r="E438" s="15" t="s">
        <v>99</v>
      </c>
      <c r="F438" s="15" t="s">
        <v>99</v>
      </c>
      <c r="G438" s="15" t="s">
        <v>3054</v>
      </c>
      <c r="H438" s="7" t="s">
        <v>236</v>
      </c>
      <c r="I438" s="663" t="s">
        <v>3745</v>
      </c>
      <c r="J438" s="15" t="s">
        <v>163</v>
      </c>
      <c r="K438" s="15" t="s">
        <v>164</v>
      </c>
      <c r="L438" s="683" t="s">
        <v>165</v>
      </c>
      <c r="M438" s="725" t="s">
        <v>238</v>
      </c>
      <c r="N438" s="15" t="s">
        <v>3746</v>
      </c>
      <c r="O438" s="128" t="s">
        <v>3747</v>
      </c>
      <c r="P438" s="128" t="s">
        <v>2738</v>
      </c>
      <c r="Q438" s="469" t="s">
        <v>3092</v>
      </c>
      <c r="R438" s="744" t="s">
        <v>100</v>
      </c>
      <c r="S438" s="755" t="s">
        <v>126</v>
      </c>
      <c r="T438" s="465" t="s">
        <v>127</v>
      </c>
      <c r="U438" s="128">
        <v>119</v>
      </c>
      <c r="V438" s="214">
        <v>44538</v>
      </c>
      <c r="W438" s="215" t="str">
        <f t="shared" ref="W438:W446" si="294">IF(U438="","",_xlfn.CONCAT(T438," nº ",U438,", ","de ",TEXT(V438,"dd/mm/aaaa")))</f>
        <v>Termo de Abertura de Processo (TAP) nº 119, de 08/12/2021</v>
      </c>
      <c r="X438" s="463" t="s">
        <v>3059</v>
      </c>
      <c r="Y438" s="128" t="str">
        <f t="shared" si="258"/>
        <v xml:space="preserve">Dispensa da AIR; Realização da CP; ARR não obrigatória </v>
      </c>
      <c r="Z438" s="128" t="s">
        <v>192</v>
      </c>
      <c r="AA438" s="128" t="s">
        <v>299</v>
      </c>
      <c r="AB438" s="128"/>
      <c r="AC438" s="128"/>
      <c r="AD438" s="8"/>
      <c r="AE438" s="482"/>
      <c r="AF438" s="8"/>
      <c r="AG438" s="217"/>
      <c r="AH438" s="216" t="str">
        <f t="shared" ref="AH438:AH445" si="295">IF(AG438="","",_xlfn.CONCAT(AF438," ","de ",TEXT(AG438,"dd/mm/aaaa")))</f>
        <v/>
      </c>
      <c r="AI438" s="128"/>
      <c r="AJ438" s="128" t="s">
        <v>108</v>
      </c>
      <c r="AK438" s="128"/>
      <c r="AL438" s="11"/>
      <c r="AM438" s="217"/>
      <c r="AN438" s="217"/>
      <c r="AO438" s="217"/>
      <c r="AP438" s="216"/>
      <c r="AQ438" s="216"/>
      <c r="AR438" s="11"/>
      <c r="AS438" s="217"/>
      <c r="AT438" s="217"/>
      <c r="AU438" s="217"/>
      <c r="AV438" s="216"/>
      <c r="AW438" s="216"/>
      <c r="AX438" s="62" t="s">
        <v>109</v>
      </c>
      <c r="AY438" s="129"/>
      <c r="AZ438" s="219" t="s">
        <v>110</v>
      </c>
      <c r="BA438" s="129">
        <v>1105</v>
      </c>
      <c r="BB438" s="130">
        <v>44770</v>
      </c>
      <c r="BC438" s="130">
        <v>44776</v>
      </c>
      <c r="BD438" s="130">
        <v>44829</v>
      </c>
      <c r="BE438" s="129">
        <v>60</v>
      </c>
      <c r="BF438" s="129" t="str">
        <f t="shared" ref="BF438:BF447" si="296">IF(BA438="","",_xlfn.CONCAT("Consulta Pública"," nº ",BA438,", de ",TEXT(BB438,"dd/mm/aaaa")))</f>
        <v>Consulta Pública nº 1105, de 28/07/2022</v>
      </c>
      <c r="BG438" s="473" t="s">
        <v>3748</v>
      </c>
      <c r="BH438" s="219"/>
      <c r="BI438" s="216"/>
      <c r="BJ438" s="217"/>
      <c r="BK438" s="217"/>
      <c r="BL438" s="217"/>
      <c r="BM438" s="216"/>
      <c r="BN438" s="216" t="str">
        <f t="shared" ref="BN438:BN445" si="297">IF(BI438="","",_xlfn.CONCAT("Consulta Pública"," nº ",BI438,", de ",TEXT(BJ438,"dd/mm/aaaa")))</f>
        <v/>
      </c>
      <c r="BO438" s="216"/>
      <c r="BP438" s="8" t="s">
        <v>250</v>
      </c>
      <c r="BQ438" s="129">
        <v>195</v>
      </c>
      <c r="BR438" s="130">
        <v>44865</v>
      </c>
      <c r="BS438" s="130">
        <v>44868</v>
      </c>
      <c r="BT438" s="220" t="str">
        <f t="shared" si="293"/>
        <v>IN nº 195, de 31/10/2022</v>
      </c>
      <c r="BU438" s="472" t="s">
        <v>3749</v>
      </c>
    </row>
    <row r="439" spans="1:73" ht="115.2" x14ac:dyDescent="0.3">
      <c r="A439" s="15" t="s">
        <v>539</v>
      </c>
      <c r="B439" s="15" t="s">
        <v>3750</v>
      </c>
      <c r="C439" s="651" t="s">
        <v>3751</v>
      </c>
      <c r="D439" s="19" t="s">
        <v>3752</v>
      </c>
      <c r="E439" s="15" t="s">
        <v>99</v>
      </c>
      <c r="F439" s="15" t="s">
        <v>99</v>
      </c>
      <c r="G439" s="15" t="s">
        <v>3054</v>
      </c>
      <c r="H439" s="7" t="s">
        <v>236</v>
      </c>
      <c r="I439" s="663" t="s">
        <v>3753</v>
      </c>
      <c r="J439" s="15" t="s">
        <v>163</v>
      </c>
      <c r="K439" s="15" t="s">
        <v>164</v>
      </c>
      <c r="L439" s="683" t="s">
        <v>165</v>
      </c>
      <c r="M439" s="725" t="s">
        <v>238</v>
      </c>
      <c r="N439" s="7" t="s">
        <v>3754</v>
      </c>
      <c r="O439" s="128" t="s">
        <v>3755</v>
      </c>
      <c r="P439" s="128" t="s">
        <v>2738</v>
      </c>
      <c r="Q439" s="469" t="s">
        <v>3092</v>
      </c>
      <c r="R439" s="744" t="s">
        <v>100</v>
      </c>
      <c r="S439" s="755" t="s">
        <v>126</v>
      </c>
      <c r="T439" s="465" t="s">
        <v>127</v>
      </c>
      <c r="U439" s="128">
        <v>119</v>
      </c>
      <c r="V439" s="214">
        <v>44538</v>
      </c>
      <c r="W439" s="215" t="str">
        <f t="shared" si="294"/>
        <v>Termo de Abertura de Processo (TAP) nº 119, de 08/12/2021</v>
      </c>
      <c r="X439" s="463" t="s">
        <v>3059</v>
      </c>
      <c r="Y439" s="128" t="str">
        <f t="shared" si="258"/>
        <v xml:space="preserve">Dispensa da AIR; Realização da CP; ARR não obrigatória </v>
      </c>
      <c r="Z439" s="128" t="s">
        <v>192</v>
      </c>
      <c r="AA439" s="128" t="s">
        <v>299</v>
      </c>
      <c r="AB439" s="128"/>
      <c r="AC439" s="128"/>
      <c r="AD439" s="8"/>
      <c r="AE439" s="482"/>
      <c r="AF439" s="8"/>
      <c r="AG439" s="217"/>
      <c r="AH439" s="216" t="str">
        <f t="shared" si="295"/>
        <v/>
      </c>
      <c r="AI439" s="128"/>
      <c r="AJ439" s="128" t="s">
        <v>108</v>
      </c>
      <c r="AK439" s="128"/>
      <c r="AL439" s="11"/>
      <c r="AM439" s="217"/>
      <c r="AN439" s="217"/>
      <c r="AO439" s="217"/>
      <c r="AP439" s="216"/>
      <c r="AQ439" s="216"/>
      <c r="AR439" s="11"/>
      <c r="AS439" s="217"/>
      <c r="AT439" s="217"/>
      <c r="AU439" s="217"/>
      <c r="AV439" s="216"/>
      <c r="AW439" s="216"/>
      <c r="AX439" s="62" t="s">
        <v>109</v>
      </c>
      <c r="AY439" s="129"/>
      <c r="AZ439" s="219" t="s">
        <v>110</v>
      </c>
      <c r="BA439" s="129">
        <v>1106</v>
      </c>
      <c r="BB439" s="130">
        <v>44771</v>
      </c>
      <c r="BC439" s="130">
        <v>44776</v>
      </c>
      <c r="BD439" s="130">
        <v>44829</v>
      </c>
      <c r="BE439" s="129">
        <v>60</v>
      </c>
      <c r="BF439" s="129" t="str">
        <f t="shared" si="296"/>
        <v>Consulta Pública nº 1106, de 29/07/2022</v>
      </c>
      <c r="BG439" s="473" t="s">
        <v>3756</v>
      </c>
      <c r="BH439" s="219"/>
      <c r="BI439" s="216"/>
      <c r="BJ439" s="217"/>
      <c r="BK439" s="217"/>
      <c r="BL439" s="217"/>
      <c r="BM439" s="216"/>
      <c r="BN439" s="216" t="str">
        <f t="shared" si="297"/>
        <v/>
      </c>
      <c r="BO439" s="216"/>
      <c r="BP439" s="8" t="s">
        <v>250</v>
      </c>
      <c r="BQ439" s="129">
        <v>192</v>
      </c>
      <c r="BR439" s="130">
        <v>44865</v>
      </c>
      <c r="BS439" s="130">
        <v>44868</v>
      </c>
      <c r="BT439" s="220" t="str">
        <f t="shared" si="293"/>
        <v>IN nº 192, de 31/10/2022</v>
      </c>
      <c r="BU439" s="472" t="s">
        <v>3757</v>
      </c>
    </row>
    <row r="440" spans="1:73" ht="100.8" x14ac:dyDescent="0.3">
      <c r="A440" s="15" t="s">
        <v>539</v>
      </c>
      <c r="B440" s="15" t="s">
        <v>3758</v>
      </c>
      <c r="C440" s="651" t="s">
        <v>3759</v>
      </c>
      <c r="D440" s="19" t="s">
        <v>3760</v>
      </c>
      <c r="E440" s="15" t="s">
        <v>99</v>
      </c>
      <c r="F440" s="15" t="s">
        <v>99</v>
      </c>
      <c r="G440" s="15" t="s">
        <v>3054</v>
      </c>
      <c r="H440" s="7" t="s">
        <v>236</v>
      </c>
      <c r="I440" s="663" t="s">
        <v>3761</v>
      </c>
      <c r="J440" s="15" t="s">
        <v>163</v>
      </c>
      <c r="K440" s="15" t="s">
        <v>164</v>
      </c>
      <c r="L440" s="683" t="s">
        <v>165</v>
      </c>
      <c r="M440" s="725" t="s">
        <v>238</v>
      </c>
      <c r="N440" s="15" t="s">
        <v>3762</v>
      </c>
      <c r="O440" s="128" t="s">
        <v>3763</v>
      </c>
      <c r="P440" s="128" t="s">
        <v>2738</v>
      </c>
      <c r="Q440" s="469" t="s">
        <v>3092</v>
      </c>
      <c r="R440" s="744" t="s">
        <v>100</v>
      </c>
      <c r="S440" s="755" t="s">
        <v>126</v>
      </c>
      <c r="T440" s="465" t="s">
        <v>127</v>
      </c>
      <c r="U440" s="128">
        <v>119</v>
      </c>
      <c r="V440" s="214">
        <v>44538</v>
      </c>
      <c r="W440" s="215" t="str">
        <f t="shared" si="294"/>
        <v>Termo de Abertura de Processo (TAP) nº 119, de 08/12/2021</v>
      </c>
      <c r="X440" s="463" t="s">
        <v>3059</v>
      </c>
      <c r="Y440" s="128" t="str">
        <f t="shared" si="258"/>
        <v xml:space="preserve">Dispensa da AIR; Realização da CP; ARR não obrigatória </v>
      </c>
      <c r="Z440" s="128" t="s">
        <v>192</v>
      </c>
      <c r="AA440" s="128" t="s">
        <v>299</v>
      </c>
      <c r="AB440" s="128"/>
      <c r="AC440" s="128"/>
      <c r="AD440" s="8"/>
      <c r="AE440" s="482"/>
      <c r="AF440" s="8"/>
      <c r="AG440" s="217"/>
      <c r="AH440" s="216" t="str">
        <f t="shared" si="295"/>
        <v/>
      </c>
      <c r="AI440" s="128"/>
      <c r="AJ440" s="128" t="s">
        <v>108</v>
      </c>
      <c r="AK440" s="128"/>
      <c r="AL440" s="11"/>
      <c r="AM440" s="217"/>
      <c r="AN440" s="217"/>
      <c r="AO440" s="217"/>
      <c r="AP440" s="216"/>
      <c r="AQ440" s="216"/>
      <c r="AR440" s="11"/>
      <c r="AS440" s="217"/>
      <c r="AT440" s="217"/>
      <c r="AU440" s="217"/>
      <c r="AV440" s="216"/>
      <c r="AW440" s="216"/>
      <c r="AX440" s="62" t="s">
        <v>109</v>
      </c>
      <c r="AY440" s="129"/>
      <c r="AZ440" s="219" t="s">
        <v>110</v>
      </c>
      <c r="BA440" s="129">
        <v>1107</v>
      </c>
      <c r="BB440" s="130">
        <v>44777</v>
      </c>
      <c r="BC440" s="130">
        <v>44783</v>
      </c>
      <c r="BD440" s="130">
        <v>44842</v>
      </c>
      <c r="BE440" s="129">
        <v>60</v>
      </c>
      <c r="BF440" s="129" t="str">
        <f t="shared" si="296"/>
        <v>Consulta Pública nº 1107, de 04/08/2022</v>
      </c>
      <c r="BG440" s="473" t="s">
        <v>3764</v>
      </c>
      <c r="BH440" s="219"/>
      <c r="BI440" s="216"/>
      <c r="BJ440" s="217"/>
      <c r="BK440" s="217"/>
      <c r="BL440" s="217"/>
      <c r="BM440" s="216"/>
      <c r="BN440" s="216" t="str">
        <f t="shared" si="297"/>
        <v/>
      </c>
      <c r="BO440" s="216"/>
      <c r="BP440" s="8" t="s">
        <v>250</v>
      </c>
      <c r="BQ440" s="129">
        <v>190</v>
      </c>
      <c r="BR440" s="130">
        <v>44865</v>
      </c>
      <c r="BS440" s="130">
        <v>44868</v>
      </c>
      <c r="BT440" s="220" t="str">
        <f t="shared" si="293"/>
        <v>IN nº 190, de 31/10/2022</v>
      </c>
      <c r="BU440" s="472" t="s">
        <v>3765</v>
      </c>
    </row>
    <row r="441" spans="1:73" ht="100.8" x14ac:dyDescent="0.3">
      <c r="A441" s="15" t="s">
        <v>1163</v>
      </c>
      <c r="B441" s="15" t="s">
        <v>3766</v>
      </c>
      <c r="C441" s="651" t="s">
        <v>3767</v>
      </c>
      <c r="D441" s="19" t="s">
        <v>3768</v>
      </c>
      <c r="E441" s="15" t="s">
        <v>99</v>
      </c>
      <c r="F441" s="15" t="s">
        <v>99</v>
      </c>
      <c r="G441" s="15"/>
      <c r="H441" s="7" t="s">
        <v>90</v>
      </c>
      <c r="I441" s="663" t="s">
        <v>3769</v>
      </c>
      <c r="J441" s="15" t="s">
        <v>154</v>
      </c>
      <c r="K441" s="15" t="s">
        <v>157</v>
      </c>
      <c r="L441" s="683" t="s">
        <v>1255</v>
      </c>
      <c r="M441" s="725" t="s">
        <v>238</v>
      </c>
      <c r="N441" s="15" t="s">
        <v>3770</v>
      </c>
      <c r="O441" s="128" t="s">
        <v>3771</v>
      </c>
      <c r="P441" s="128" t="s">
        <v>555</v>
      </c>
      <c r="Q441" s="469"/>
      <c r="R441" s="744" t="s">
        <v>555</v>
      </c>
      <c r="S441" s="738" t="s">
        <v>556</v>
      </c>
      <c r="T441" s="465" t="s">
        <v>127</v>
      </c>
      <c r="U441" s="128">
        <v>55</v>
      </c>
      <c r="V441" s="214">
        <v>44778</v>
      </c>
      <c r="W441" s="215" t="str">
        <f t="shared" si="294"/>
        <v>Termo de Abertura de Processo (TAP) nº 55, de 05/08/2022</v>
      </c>
      <c r="X441" s="463" t="s">
        <v>3772</v>
      </c>
      <c r="Y441" s="128" t="str">
        <f t="shared" si="258"/>
        <v>Fluxo específico de guia</v>
      </c>
      <c r="Z441" s="128"/>
      <c r="AA441" s="128"/>
      <c r="AB441" s="128"/>
      <c r="AC441" s="128"/>
      <c r="AD441" s="8"/>
      <c r="AE441" s="482"/>
      <c r="AF441" s="8"/>
      <c r="AG441" s="217"/>
      <c r="AH441" s="216" t="str">
        <f t="shared" si="295"/>
        <v/>
      </c>
      <c r="AI441" s="128"/>
      <c r="AJ441" s="128"/>
      <c r="AK441" s="128"/>
      <c r="AL441" s="11" t="s">
        <v>1592</v>
      </c>
      <c r="AM441" s="214">
        <v>44799</v>
      </c>
      <c r="AN441" s="214">
        <v>44806</v>
      </c>
      <c r="AO441" s="214">
        <v>44865</v>
      </c>
      <c r="AP441" s="128" t="s">
        <v>3773</v>
      </c>
      <c r="AQ441" s="463" t="s">
        <v>3774</v>
      </c>
      <c r="AR441" s="11"/>
      <c r="AS441" s="217"/>
      <c r="AT441" s="217"/>
      <c r="AU441" s="217"/>
      <c r="AV441" s="216"/>
      <c r="AW441" s="216"/>
      <c r="AX441" s="62"/>
      <c r="AY441" s="129"/>
      <c r="AZ441" s="219"/>
      <c r="BA441" s="129"/>
      <c r="BB441" s="130"/>
      <c r="BC441" s="130"/>
      <c r="BD441" s="130"/>
      <c r="BE441" s="129"/>
      <c r="BF441" s="129" t="str">
        <f t="shared" si="296"/>
        <v/>
      </c>
      <c r="BG441" s="473"/>
      <c r="BH441" s="219"/>
      <c r="BI441" s="216"/>
      <c r="BJ441" s="217"/>
      <c r="BK441" s="217"/>
      <c r="BL441" s="217"/>
      <c r="BM441" s="216"/>
      <c r="BN441" s="216" t="str">
        <f t="shared" si="297"/>
        <v/>
      </c>
      <c r="BO441" s="216"/>
      <c r="BP441" s="8"/>
      <c r="BQ441" s="129"/>
      <c r="BR441" s="130"/>
      <c r="BS441" s="130"/>
      <c r="BT441" s="220" t="str">
        <f t="shared" si="293"/>
        <v/>
      </c>
      <c r="BU441" s="472"/>
    </row>
    <row r="442" spans="1:73" ht="129.6" x14ac:dyDescent="0.3">
      <c r="A442" s="15" t="s">
        <v>83</v>
      </c>
      <c r="B442" s="15" t="s">
        <v>3775</v>
      </c>
      <c r="C442" s="651" t="s">
        <v>3776</v>
      </c>
      <c r="D442" s="19" t="s">
        <v>3777</v>
      </c>
      <c r="E442" s="15" t="s">
        <v>99</v>
      </c>
      <c r="F442" s="15" t="s">
        <v>99</v>
      </c>
      <c r="G442" s="15" t="s">
        <v>3778</v>
      </c>
      <c r="H442" s="7" t="s">
        <v>236</v>
      </c>
      <c r="I442" s="663" t="s">
        <v>3779</v>
      </c>
      <c r="J442" s="15" t="s">
        <v>119</v>
      </c>
      <c r="K442" s="15" t="s">
        <v>119</v>
      </c>
      <c r="L442" s="683" t="s">
        <v>3780</v>
      </c>
      <c r="M442" s="725" t="s">
        <v>95</v>
      </c>
      <c r="N442" s="15" t="s">
        <v>3781</v>
      </c>
      <c r="O442" s="128" t="s">
        <v>3782</v>
      </c>
      <c r="P442" s="128" t="s">
        <v>124</v>
      </c>
      <c r="Q442" s="469" t="s">
        <v>3778</v>
      </c>
      <c r="R442" s="744" t="s">
        <v>100</v>
      </c>
      <c r="S442" s="755" t="s">
        <v>126</v>
      </c>
      <c r="T442" s="465" t="s">
        <v>127</v>
      </c>
      <c r="U442" s="128">
        <v>62</v>
      </c>
      <c r="V442" s="214">
        <v>44802</v>
      </c>
      <c r="W442" s="215" t="str">
        <f t="shared" si="294"/>
        <v>Termo de Abertura de Processo (TAP) nº 62, de 29/08/2022</v>
      </c>
      <c r="X442" s="463" t="s">
        <v>3783</v>
      </c>
      <c r="Y442" s="128" t="str">
        <f t="shared" si="258"/>
        <v xml:space="preserve">Dispensa da AIR; Dispensa da CP; Dispensa da ARR </v>
      </c>
      <c r="Z442" s="128" t="s">
        <v>192</v>
      </c>
      <c r="AA442" s="128" t="s">
        <v>131</v>
      </c>
      <c r="AB442" s="128"/>
      <c r="AC442" s="128"/>
      <c r="AD442" s="8"/>
      <c r="AE442" s="482"/>
      <c r="AF442" s="8"/>
      <c r="AG442" s="217"/>
      <c r="AH442" s="216" t="str">
        <f t="shared" si="295"/>
        <v/>
      </c>
      <c r="AI442" s="128"/>
      <c r="AJ442" s="128" t="s">
        <v>1315</v>
      </c>
      <c r="AK442" s="128" t="s">
        <v>1632</v>
      </c>
      <c r="AL442" s="11"/>
      <c r="AM442" s="217"/>
      <c r="AN442" s="217"/>
      <c r="AO442" s="217"/>
      <c r="AP442" s="216"/>
      <c r="AQ442" s="216"/>
      <c r="AR442" s="11"/>
      <c r="AS442" s="217"/>
      <c r="AT442" s="217"/>
      <c r="AU442" s="217"/>
      <c r="AV442" s="216"/>
      <c r="AW442" s="216"/>
      <c r="AX442" s="62" t="s">
        <v>130</v>
      </c>
      <c r="AY442" s="129" t="s">
        <v>1317</v>
      </c>
      <c r="AZ442" s="219"/>
      <c r="BA442" s="129"/>
      <c r="BB442" s="130"/>
      <c r="BC442" s="130"/>
      <c r="BD442" s="130"/>
      <c r="BE442" s="129"/>
      <c r="BF442" s="129" t="str">
        <f t="shared" si="296"/>
        <v/>
      </c>
      <c r="BG442" s="473"/>
      <c r="BH442" s="219"/>
      <c r="BI442" s="216"/>
      <c r="BJ442" s="217"/>
      <c r="BK442" s="217"/>
      <c r="BL442" s="217"/>
      <c r="BM442" s="216"/>
      <c r="BN442" s="216" t="str">
        <f t="shared" si="297"/>
        <v/>
      </c>
      <c r="BO442" s="216"/>
      <c r="BP442" s="8" t="s">
        <v>139</v>
      </c>
      <c r="BQ442" s="129">
        <v>743</v>
      </c>
      <c r="BR442" s="130">
        <v>44783</v>
      </c>
      <c r="BS442" s="130">
        <v>44790</v>
      </c>
      <c r="BT442" s="129" t="str">
        <f t="shared" si="293"/>
        <v>RDC nº 743, de 10/08/2022</v>
      </c>
      <c r="BU442" s="472" t="s">
        <v>3784</v>
      </c>
    </row>
    <row r="443" spans="1:73" ht="158.4" x14ac:dyDescent="0.3">
      <c r="A443" s="15" t="s">
        <v>1821</v>
      </c>
      <c r="B443" s="15" t="s">
        <v>3785</v>
      </c>
      <c r="C443" s="651" t="s">
        <v>3786</v>
      </c>
      <c r="D443" s="19" t="s">
        <v>3787</v>
      </c>
      <c r="E443" s="15" t="s">
        <v>99</v>
      </c>
      <c r="F443" s="15" t="s">
        <v>99</v>
      </c>
      <c r="G443" s="15" t="s">
        <v>3788</v>
      </c>
      <c r="H443" s="7" t="s">
        <v>236</v>
      </c>
      <c r="I443" s="663" t="s">
        <v>3589</v>
      </c>
      <c r="J443" s="15" t="s">
        <v>176</v>
      </c>
      <c r="K443" s="15" t="s">
        <v>181</v>
      </c>
      <c r="L443" s="683" t="s">
        <v>1932</v>
      </c>
      <c r="M443" s="725" t="s">
        <v>1035</v>
      </c>
      <c r="N443" s="15" t="s">
        <v>3789</v>
      </c>
      <c r="O443" s="128" t="s">
        <v>3790</v>
      </c>
      <c r="P443" s="128" t="s">
        <v>124</v>
      </c>
      <c r="Q443" s="469" t="s">
        <v>3788</v>
      </c>
      <c r="R443" s="744" t="s">
        <v>100</v>
      </c>
      <c r="S443" s="755" t="s">
        <v>126</v>
      </c>
      <c r="T443" s="465" t="s">
        <v>127</v>
      </c>
      <c r="U443" s="128">
        <v>56</v>
      </c>
      <c r="V443" s="214">
        <v>44791</v>
      </c>
      <c r="W443" s="215" t="str">
        <f t="shared" si="294"/>
        <v>Termo de Abertura de Processo (TAP) nº 56, de 18/08/2022</v>
      </c>
      <c r="X443" s="479" t="s">
        <v>3791</v>
      </c>
      <c r="Y443" s="128" t="str">
        <f t="shared" si="258"/>
        <v xml:space="preserve">Dispensa da AIR; Dispensa da CP; Dispensa da ARR </v>
      </c>
      <c r="Z443" s="128" t="s">
        <v>192</v>
      </c>
      <c r="AA443" s="128" t="s">
        <v>131</v>
      </c>
      <c r="AB443" s="128" t="s">
        <v>312</v>
      </c>
      <c r="AC443" s="128"/>
      <c r="AD443" s="8"/>
      <c r="AE443" s="482"/>
      <c r="AF443" s="8"/>
      <c r="AG443" s="217"/>
      <c r="AH443" s="216" t="str">
        <f t="shared" si="295"/>
        <v/>
      </c>
      <c r="AI443" s="128"/>
      <c r="AJ443" s="128" t="s">
        <v>1315</v>
      </c>
      <c r="AK443" s="128" t="s">
        <v>1627</v>
      </c>
      <c r="AL443" s="11"/>
      <c r="AM443" s="217"/>
      <c r="AN443" s="217"/>
      <c r="AO443" s="217"/>
      <c r="AP443" s="216"/>
      <c r="AQ443" s="216"/>
      <c r="AR443" s="11"/>
      <c r="AS443" s="217"/>
      <c r="AT443" s="217"/>
      <c r="AU443" s="217"/>
      <c r="AV443" s="216"/>
      <c r="AW443" s="216"/>
      <c r="AX443" s="62" t="s">
        <v>130</v>
      </c>
      <c r="AY443" s="129" t="s">
        <v>1317</v>
      </c>
      <c r="AZ443" s="219"/>
      <c r="BA443" s="129"/>
      <c r="BB443" s="130"/>
      <c r="BC443" s="130"/>
      <c r="BD443" s="130"/>
      <c r="BE443" s="129"/>
      <c r="BF443" s="129" t="str">
        <f t="shared" si="296"/>
        <v/>
      </c>
      <c r="BG443" s="473"/>
      <c r="BH443" s="219"/>
      <c r="BI443" s="216"/>
      <c r="BJ443" s="217"/>
      <c r="BK443" s="217"/>
      <c r="BL443" s="217"/>
      <c r="BM443" s="216"/>
      <c r="BN443" s="216" t="str">
        <f t="shared" si="297"/>
        <v/>
      </c>
      <c r="BO443" s="216"/>
      <c r="BP443" s="8" t="s">
        <v>139</v>
      </c>
      <c r="BQ443" s="129">
        <v>745</v>
      </c>
      <c r="BR443" s="130">
        <v>44790</v>
      </c>
      <c r="BS443" s="130">
        <v>44790</v>
      </c>
      <c r="BT443" s="129" t="str">
        <f t="shared" ref="BT443" si="298">IF(BQ443="","",_xlfn.CONCAT(BP443," nº ",BQ443,", de ",TEXT(BR443,"dd/mm/aaaa")))</f>
        <v>RDC nº 745, de 17/08/2022</v>
      </c>
      <c r="BU443" s="472" t="s">
        <v>3792</v>
      </c>
    </row>
    <row r="444" spans="1:73" ht="172.8" x14ac:dyDescent="0.3">
      <c r="A444" s="15" t="s">
        <v>83</v>
      </c>
      <c r="B444" s="15" t="s">
        <v>3793</v>
      </c>
      <c r="C444" s="651" t="s">
        <v>3794</v>
      </c>
      <c r="D444" s="19" t="s">
        <v>3795</v>
      </c>
      <c r="E444" s="15" t="s">
        <v>99</v>
      </c>
      <c r="F444" s="15" t="s">
        <v>99</v>
      </c>
      <c r="G444" s="15"/>
      <c r="H444" s="7" t="s">
        <v>236</v>
      </c>
      <c r="I444" s="663" t="s">
        <v>3796</v>
      </c>
      <c r="J444" s="15" t="s">
        <v>3797</v>
      </c>
      <c r="K444" s="15" t="s">
        <v>3798</v>
      </c>
      <c r="L444" s="683" t="s">
        <v>3798</v>
      </c>
      <c r="M444" s="725" t="s">
        <v>238</v>
      </c>
      <c r="N444" s="15" t="s">
        <v>3799</v>
      </c>
      <c r="O444" s="128" t="s">
        <v>3800</v>
      </c>
      <c r="P444" s="128" t="s">
        <v>98</v>
      </c>
      <c r="Q444" s="469"/>
      <c r="R444" s="744" t="s">
        <v>100</v>
      </c>
      <c r="S444" s="755" t="s">
        <v>126</v>
      </c>
      <c r="T444" s="465" t="s">
        <v>127</v>
      </c>
      <c r="U444" s="128">
        <v>57</v>
      </c>
      <c r="V444" s="214">
        <v>44795</v>
      </c>
      <c r="W444" s="215" t="str">
        <f t="shared" si="294"/>
        <v>Termo de Abertura de Processo (TAP) nº 57, de 22/08/2022</v>
      </c>
      <c r="X444" s="479" t="s">
        <v>3801</v>
      </c>
      <c r="Y444" s="128" t="str">
        <f t="shared" si="258"/>
        <v xml:space="preserve">Dispensa da AIR; Dispensa da CP; Dispensa da ARR </v>
      </c>
      <c r="Z444" s="128" t="s">
        <v>192</v>
      </c>
      <c r="AA444" s="128" t="s">
        <v>131</v>
      </c>
      <c r="AB444" s="128"/>
      <c r="AC444" s="128"/>
      <c r="AD444" s="8"/>
      <c r="AE444" s="482"/>
      <c r="AF444" s="8"/>
      <c r="AG444" s="217"/>
      <c r="AH444" s="216" t="str">
        <f t="shared" si="295"/>
        <v/>
      </c>
      <c r="AI444" s="128"/>
      <c r="AJ444" s="128" t="s">
        <v>1315</v>
      </c>
      <c r="AK444" s="128" t="s">
        <v>1316</v>
      </c>
      <c r="AL444" s="11"/>
      <c r="AM444" s="217"/>
      <c r="AN444" s="217"/>
      <c r="AO444" s="217"/>
      <c r="AP444" s="216"/>
      <c r="AQ444" s="216"/>
      <c r="AR444" s="11"/>
      <c r="AS444" s="217"/>
      <c r="AT444" s="217"/>
      <c r="AU444" s="217"/>
      <c r="AV444" s="216"/>
      <c r="AW444" s="216"/>
      <c r="AX444" s="62" t="s">
        <v>130</v>
      </c>
      <c r="AY444" s="129" t="s">
        <v>131</v>
      </c>
      <c r="AZ444" s="219"/>
      <c r="BA444" s="129"/>
      <c r="BB444" s="130"/>
      <c r="BC444" s="130"/>
      <c r="BD444" s="130"/>
      <c r="BE444" s="129"/>
      <c r="BF444" s="129" t="str">
        <f t="shared" si="296"/>
        <v/>
      </c>
      <c r="BG444" s="473"/>
      <c r="BH444" s="219"/>
      <c r="BI444" s="216"/>
      <c r="BJ444" s="217"/>
      <c r="BK444" s="217"/>
      <c r="BL444" s="217"/>
      <c r="BM444" s="216"/>
      <c r="BN444" s="216" t="str">
        <f t="shared" si="297"/>
        <v/>
      </c>
      <c r="BO444" s="216"/>
      <c r="BP444" s="8" t="s">
        <v>139</v>
      </c>
      <c r="BQ444" s="129">
        <v>747</v>
      </c>
      <c r="BR444" s="130">
        <v>44792</v>
      </c>
      <c r="BS444" s="130">
        <v>44792</v>
      </c>
      <c r="BT444" s="129" t="str">
        <f t="shared" ref="BT444" si="299">IF(BQ444="","",_xlfn.CONCAT(BP444," nº ",BQ444,", de ",TEXT(BR444,"dd/mm/aaaa")))</f>
        <v>RDC nº 747, de 19/08/2022</v>
      </c>
      <c r="BU444" s="472" t="s">
        <v>3802</v>
      </c>
    </row>
    <row r="445" spans="1:73" ht="187.2" x14ac:dyDescent="0.3">
      <c r="A445" s="15" t="s">
        <v>83</v>
      </c>
      <c r="B445" s="15" t="s">
        <v>3803</v>
      </c>
      <c r="C445" s="651" t="s">
        <v>3804</v>
      </c>
      <c r="D445" s="19" t="s">
        <v>3805</v>
      </c>
      <c r="E445" s="15" t="s">
        <v>99</v>
      </c>
      <c r="F445" s="15" t="s">
        <v>99</v>
      </c>
      <c r="G445" s="15"/>
      <c r="H445" s="7" t="s">
        <v>236</v>
      </c>
      <c r="I445" s="663" t="s">
        <v>3806</v>
      </c>
      <c r="J445" s="15" t="s">
        <v>163</v>
      </c>
      <c r="K445" s="15" t="s">
        <v>170</v>
      </c>
      <c r="L445" s="683" t="s">
        <v>171</v>
      </c>
      <c r="M445" s="725" t="s">
        <v>95</v>
      </c>
      <c r="N445" s="15" t="s">
        <v>3807</v>
      </c>
      <c r="O445" s="128" t="s">
        <v>3808</v>
      </c>
      <c r="P445" s="128" t="s">
        <v>98</v>
      </c>
      <c r="Q445" s="469"/>
      <c r="R445" s="744" t="s">
        <v>100</v>
      </c>
      <c r="S445" s="755" t="s">
        <v>126</v>
      </c>
      <c r="T445" s="465" t="s">
        <v>127</v>
      </c>
      <c r="U445" s="128">
        <v>59</v>
      </c>
      <c r="V445" s="214">
        <v>44796</v>
      </c>
      <c r="W445" s="215" t="str">
        <f t="shared" si="294"/>
        <v>Termo de Abertura de Processo (TAP) nº 59, de 23/08/2022</v>
      </c>
      <c r="X445" s="479" t="s">
        <v>3809</v>
      </c>
      <c r="Y445" s="128" t="str">
        <f t="shared" si="258"/>
        <v xml:space="preserve">Dispensa da AIR; Realização da CP; Dispensa da ARR </v>
      </c>
      <c r="Z445" s="128" t="s">
        <v>192</v>
      </c>
      <c r="AA445" s="128" t="s">
        <v>131</v>
      </c>
      <c r="AB445" s="128"/>
      <c r="AC445" s="128"/>
      <c r="AD445" s="8"/>
      <c r="AE445" s="482"/>
      <c r="AF445" s="8"/>
      <c r="AG445" s="217"/>
      <c r="AH445" s="216" t="str">
        <f t="shared" si="295"/>
        <v/>
      </c>
      <c r="AI445" s="128"/>
      <c r="AJ445" s="128" t="s">
        <v>1315</v>
      </c>
      <c r="AK445" s="128" t="s">
        <v>1316</v>
      </c>
      <c r="AL445" s="11"/>
      <c r="AM445" s="217"/>
      <c r="AN445" s="217"/>
      <c r="AO445" s="217"/>
      <c r="AP445" s="216"/>
      <c r="AQ445" s="216"/>
      <c r="AR445" s="11"/>
      <c r="AS445" s="217"/>
      <c r="AT445" s="217"/>
      <c r="AU445" s="217"/>
      <c r="AV445" s="216"/>
      <c r="AW445" s="216"/>
      <c r="AX445" s="62" t="s">
        <v>109</v>
      </c>
      <c r="AY445" s="129"/>
      <c r="AZ445" s="219" t="s">
        <v>110</v>
      </c>
      <c r="BA445" s="129">
        <v>1109</v>
      </c>
      <c r="BB445" s="130">
        <v>44791</v>
      </c>
      <c r="BC445" s="130">
        <v>44803</v>
      </c>
      <c r="BD445" s="130">
        <v>44817</v>
      </c>
      <c r="BE445" s="129">
        <v>15</v>
      </c>
      <c r="BF445" s="129" t="str">
        <f t="shared" si="296"/>
        <v>Consulta Pública nº 1109, de 18/08/2022</v>
      </c>
      <c r="BG445" s="473" t="s">
        <v>3810</v>
      </c>
      <c r="BH445" s="219"/>
      <c r="BI445" s="216"/>
      <c r="BJ445" s="217"/>
      <c r="BK445" s="217"/>
      <c r="BL445" s="217"/>
      <c r="BM445" s="216"/>
      <c r="BN445" s="216" t="str">
        <f t="shared" si="297"/>
        <v/>
      </c>
      <c r="BO445" s="216"/>
      <c r="BP445" s="8" t="s">
        <v>139</v>
      </c>
      <c r="BQ445" s="129">
        <v>766</v>
      </c>
      <c r="BR445" s="130">
        <v>44903</v>
      </c>
      <c r="BS445" s="130">
        <v>44909</v>
      </c>
      <c r="BT445" s="129" t="str">
        <f t="shared" ref="BT445" si="300">IF(BQ445="","",_xlfn.CONCAT(BP445," nº ",BQ445,", de ",TEXT(BR445,"dd/mm/aaaa")))</f>
        <v>RDC nº 766, de 08/12/2022</v>
      </c>
      <c r="BU445" s="472" t="s">
        <v>3811</v>
      </c>
    </row>
    <row r="446" spans="1:73" ht="57.6" x14ac:dyDescent="0.3">
      <c r="A446" s="15" t="s">
        <v>1764</v>
      </c>
      <c r="B446" s="15" t="s">
        <v>3812</v>
      </c>
      <c r="C446" s="651" t="s">
        <v>3813</v>
      </c>
      <c r="D446" s="19" t="s">
        <v>3814</v>
      </c>
      <c r="E446" s="15" t="s">
        <v>99</v>
      </c>
      <c r="F446" s="15" t="s">
        <v>99</v>
      </c>
      <c r="G446" s="15"/>
      <c r="H446" s="7" t="s">
        <v>90</v>
      </c>
      <c r="I446" s="663" t="s">
        <v>3815</v>
      </c>
      <c r="J446" s="15" t="s">
        <v>119</v>
      </c>
      <c r="K446" s="15" t="s">
        <v>147</v>
      </c>
      <c r="L446" s="683" t="s">
        <v>3816</v>
      </c>
      <c r="M446" s="725" t="s">
        <v>95</v>
      </c>
      <c r="N446" s="15" t="s">
        <v>3817</v>
      </c>
      <c r="O446" s="128" t="s">
        <v>3818</v>
      </c>
      <c r="P446" s="128" t="s">
        <v>555</v>
      </c>
      <c r="Q446" s="469"/>
      <c r="R446" s="744" t="s">
        <v>555</v>
      </c>
      <c r="S446" s="738" t="s">
        <v>556</v>
      </c>
      <c r="T446" s="465" t="s">
        <v>127</v>
      </c>
      <c r="U446" s="128">
        <v>60</v>
      </c>
      <c r="V446" s="214">
        <v>44802</v>
      </c>
      <c r="W446" s="215" t="str">
        <f t="shared" si="294"/>
        <v>Termo de Abertura de Processo (TAP) nº 60, de 29/08/2022</v>
      </c>
      <c r="X446" s="479" t="s">
        <v>3819</v>
      </c>
      <c r="Y446" s="128" t="str">
        <f t="shared" si="258"/>
        <v>Fluxo específico de guia</v>
      </c>
      <c r="Z446" s="128"/>
      <c r="AA446" s="128"/>
      <c r="AB446" s="128"/>
      <c r="AC446" s="128"/>
      <c r="AD446" s="8"/>
      <c r="AE446" s="482"/>
      <c r="AF446" s="8"/>
      <c r="AG446" s="217"/>
      <c r="AH446" s="216" t="str">
        <f t="shared" ref="AH446" si="301">IF(AG446="","",_xlfn.CONCAT(AF446," ","de ",TEXT(AG446,"dd/mm/aaaa")))</f>
        <v/>
      </c>
      <c r="AI446" s="128"/>
      <c r="AJ446" s="128"/>
      <c r="AK446" s="128"/>
      <c r="AL446" s="11"/>
      <c r="AM446" s="217"/>
      <c r="AN446" s="217"/>
      <c r="AO446" s="217"/>
      <c r="AP446" s="216"/>
      <c r="AQ446" s="216"/>
      <c r="AR446" s="11"/>
      <c r="AS446" s="217"/>
      <c r="AT446" s="217"/>
      <c r="AU446" s="217"/>
      <c r="AV446" s="216"/>
      <c r="AW446" s="216"/>
      <c r="AX446" s="62"/>
      <c r="AY446" s="129"/>
      <c r="AZ446" s="219"/>
      <c r="BA446" s="129"/>
      <c r="BB446" s="130"/>
      <c r="BC446" s="130"/>
      <c r="BD446" s="130"/>
      <c r="BE446" s="129"/>
      <c r="BF446" s="129"/>
      <c r="BG446" s="473"/>
      <c r="BH446" s="219"/>
      <c r="BI446" s="216"/>
      <c r="BJ446" s="217"/>
      <c r="BK446" s="217"/>
      <c r="BL446" s="217"/>
      <c r="BM446" s="216"/>
      <c r="BN446" s="216" t="str">
        <f t="shared" ref="BN446" si="302">IF(BI446="","",_xlfn.CONCAT("Consulta Pública"," nº ",BI446,", de ",TEXT(BJ446,"dd/mm/aaaa")))</f>
        <v/>
      </c>
      <c r="BO446" s="216"/>
      <c r="BP446" s="8"/>
      <c r="BQ446" s="129"/>
      <c r="BR446" s="130"/>
      <c r="BS446" s="130"/>
      <c r="BT446" s="129" t="str">
        <f t="shared" ref="BT446" si="303">IF(BQ446="","",_xlfn.CONCAT(BP446," nº ",BQ446,", de ",TEXT(BR446,"dd/mm/aaaa")))</f>
        <v/>
      </c>
      <c r="BU446" s="472"/>
    </row>
    <row r="447" spans="1:73" ht="115.2" x14ac:dyDescent="0.3">
      <c r="A447" s="15" t="s">
        <v>539</v>
      </c>
      <c r="B447" s="15" t="s">
        <v>3820</v>
      </c>
      <c r="C447" s="651" t="s">
        <v>3821</v>
      </c>
      <c r="D447" s="19" t="s">
        <v>3822</v>
      </c>
      <c r="E447" s="15" t="s">
        <v>99</v>
      </c>
      <c r="F447" s="15" t="s">
        <v>99</v>
      </c>
      <c r="G447" s="15" t="s">
        <v>3054</v>
      </c>
      <c r="H447" s="7" t="s">
        <v>236</v>
      </c>
      <c r="I447" s="663" t="s">
        <v>3823</v>
      </c>
      <c r="J447" s="15" t="s">
        <v>163</v>
      </c>
      <c r="K447" s="15" t="s">
        <v>164</v>
      </c>
      <c r="L447" s="683" t="s">
        <v>165</v>
      </c>
      <c r="M447" s="725" t="s">
        <v>238</v>
      </c>
      <c r="N447" s="15" t="s">
        <v>3824</v>
      </c>
      <c r="O447" s="128" t="s">
        <v>3825</v>
      </c>
      <c r="P447" s="128" t="s">
        <v>2738</v>
      </c>
      <c r="Q447" s="469" t="s">
        <v>3092</v>
      </c>
      <c r="R447" s="744" t="s">
        <v>100</v>
      </c>
      <c r="S447" s="755" t="s">
        <v>126</v>
      </c>
      <c r="T447" s="465" t="s">
        <v>127</v>
      </c>
      <c r="U447" s="128">
        <v>119</v>
      </c>
      <c r="V447" s="214">
        <v>44538</v>
      </c>
      <c r="W447" s="215" t="str">
        <f t="shared" ref="W447" si="304">IF(U447="","",_xlfn.CONCAT(T447," nº ",U447,", ","de ",TEXT(V447,"dd/mm/aaaa")))</f>
        <v>Termo de Abertura de Processo (TAP) nº 119, de 08/12/2021</v>
      </c>
      <c r="X447" s="463" t="s">
        <v>3059</v>
      </c>
      <c r="Y447" s="128" t="str">
        <f t="shared" si="258"/>
        <v xml:space="preserve">Dispensa da AIR; Realização da CP; ARR não obrigatória </v>
      </c>
      <c r="Z447" s="128" t="s">
        <v>192</v>
      </c>
      <c r="AA447" s="128" t="s">
        <v>299</v>
      </c>
      <c r="AB447" s="128"/>
      <c r="AC447" s="128"/>
      <c r="AD447" s="8"/>
      <c r="AE447" s="482"/>
      <c r="AF447" s="8"/>
      <c r="AG447" s="217"/>
      <c r="AH447" s="216" t="str">
        <f t="shared" ref="AH447" si="305">IF(AG447="","",_xlfn.CONCAT(AF447," ","de ",TEXT(AG447,"dd/mm/aaaa")))</f>
        <v/>
      </c>
      <c r="AI447" s="128"/>
      <c r="AJ447" s="128" t="s">
        <v>108</v>
      </c>
      <c r="AK447" s="128"/>
      <c r="AL447" s="11"/>
      <c r="AM447" s="217"/>
      <c r="AN447" s="217"/>
      <c r="AO447" s="217"/>
      <c r="AP447" s="216"/>
      <c r="AQ447" s="216"/>
      <c r="AR447" s="11"/>
      <c r="AS447" s="217"/>
      <c r="AT447" s="217"/>
      <c r="AU447" s="217"/>
      <c r="AV447" s="216"/>
      <c r="AW447" s="216"/>
      <c r="AX447" s="62" t="s">
        <v>109</v>
      </c>
      <c r="AY447" s="129"/>
      <c r="AZ447" s="128" t="s">
        <v>110</v>
      </c>
      <c r="BA447" s="129">
        <v>1110</v>
      </c>
      <c r="BB447" s="130">
        <v>44798</v>
      </c>
      <c r="BC447" s="130">
        <v>44804</v>
      </c>
      <c r="BD447" s="130">
        <v>44863</v>
      </c>
      <c r="BE447" s="129">
        <v>60</v>
      </c>
      <c r="BF447" s="129" t="str">
        <f t="shared" si="296"/>
        <v>Consulta Pública nº 1110, de 25/08/2022</v>
      </c>
      <c r="BG447" s="473" t="s">
        <v>3826</v>
      </c>
      <c r="BH447" s="219"/>
      <c r="BI447" s="216"/>
      <c r="BJ447" s="217"/>
      <c r="BK447" s="217"/>
      <c r="BL447" s="217"/>
      <c r="BM447" s="216"/>
      <c r="BN447" s="216" t="str">
        <f t="shared" ref="BN447" si="306">IF(BI447="","",_xlfn.CONCAT("Consulta Pública"," nº ",BI447,", de ",TEXT(BJ447,"dd/mm/aaaa")))</f>
        <v/>
      </c>
      <c r="BO447" s="216"/>
      <c r="BP447" s="8" t="s">
        <v>250</v>
      </c>
      <c r="BQ447" s="129">
        <v>201</v>
      </c>
      <c r="BR447" s="130">
        <v>44918</v>
      </c>
      <c r="BS447" s="130">
        <v>44923</v>
      </c>
      <c r="BT447" s="129" t="str">
        <f t="shared" ref="BT447" si="307">IF(BQ447="","",_xlfn.CONCAT(BP447," nº ",BQ447,", de ",TEXT(BR447,"dd/mm/aaaa")))</f>
        <v>IN nº 201, de 23/12/2022</v>
      </c>
      <c r="BU447" s="498" t="s">
        <v>3827</v>
      </c>
    </row>
    <row r="448" spans="1:73" ht="115.2" x14ac:dyDescent="0.3">
      <c r="A448" s="15" t="s">
        <v>539</v>
      </c>
      <c r="B448" s="15" t="s">
        <v>3828</v>
      </c>
      <c r="C448" s="651" t="s">
        <v>3722</v>
      </c>
      <c r="D448" s="19" t="s">
        <v>3829</v>
      </c>
      <c r="E448" s="15" t="s">
        <v>99</v>
      </c>
      <c r="F448" s="15" t="s">
        <v>99</v>
      </c>
      <c r="G448" s="15" t="s">
        <v>3054</v>
      </c>
      <c r="H448" s="7" t="s">
        <v>236</v>
      </c>
      <c r="I448" s="663" t="s">
        <v>3830</v>
      </c>
      <c r="J448" s="15" t="s">
        <v>163</v>
      </c>
      <c r="K448" s="15" t="s">
        <v>164</v>
      </c>
      <c r="L448" s="683" t="s">
        <v>165</v>
      </c>
      <c r="M448" s="725" t="s">
        <v>238</v>
      </c>
      <c r="N448" s="15" t="s">
        <v>3831</v>
      </c>
      <c r="O448" s="128" t="s">
        <v>3726</v>
      </c>
      <c r="P448" s="128" t="s">
        <v>2738</v>
      </c>
      <c r="Q448" s="469" t="s">
        <v>3092</v>
      </c>
      <c r="R448" s="744" t="s">
        <v>100</v>
      </c>
      <c r="S448" s="755" t="s">
        <v>126</v>
      </c>
      <c r="T448" s="465" t="s">
        <v>127</v>
      </c>
      <c r="U448" s="128">
        <v>119</v>
      </c>
      <c r="V448" s="214">
        <v>44538</v>
      </c>
      <c r="W448" s="215" t="str">
        <f t="shared" ref="W448" si="308">IF(U448="","",_xlfn.CONCAT(T448," nº ",U448,", ","de ",TEXT(V448,"dd/mm/aaaa")))</f>
        <v>Termo de Abertura de Processo (TAP) nº 119, de 08/12/2021</v>
      </c>
      <c r="X448" s="463" t="s">
        <v>3059</v>
      </c>
      <c r="Y448" s="128" t="str">
        <f t="shared" si="258"/>
        <v xml:space="preserve">Dispensa da AIR; Realização da CP; ARR não obrigatória </v>
      </c>
      <c r="Z448" s="128" t="s">
        <v>192</v>
      </c>
      <c r="AA448" s="128" t="s">
        <v>299</v>
      </c>
      <c r="AB448" s="128"/>
      <c r="AC448" s="128"/>
      <c r="AD448" s="8"/>
      <c r="AE448" s="482"/>
      <c r="AF448" s="8"/>
      <c r="AG448" s="217"/>
      <c r="AH448" s="216" t="str">
        <f t="shared" ref="AH448" si="309">IF(AG448="","",_xlfn.CONCAT(AF448," ","de ",TEXT(AG448,"dd/mm/aaaa")))</f>
        <v/>
      </c>
      <c r="AI448" s="128"/>
      <c r="AJ448" s="128" t="s">
        <v>108</v>
      </c>
      <c r="AK448" s="128"/>
      <c r="AL448" s="11"/>
      <c r="AM448" s="217"/>
      <c r="AN448" s="217"/>
      <c r="AO448" s="217"/>
      <c r="AP448" s="216"/>
      <c r="AQ448" s="216"/>
      <c r="AR448" s="11"/>
      <c r="AS448" s="217"/>
      <c r="AT448" s="217"/>
      <c r="AU448" s="217"/>
      <c r="AV448" s="216"/>
      <c r="AW448" s="216"/>
      <c r="AX448" s="62" t="s">
        <v>109</v>
      </c>
      <c r="AY448" s="129"/>
      <c r="AZ448" s="128" t="s">
        <v>110</v>
      </c>
      <c r="BA448" s="129">
        <v>1111</v>
      </c>
      <c r="BB448" s="130">
        <v>44805</v>
      </c>
      <c r="BC448" s="130">
        <v>44812</v>
      </c>
      <c r="BD448" s="130">
        <v>44871</v>
      </c>
      <c r="BE448" s="129">
        <v>60</v>
      </c>
      <c r="BF448" s="129" t="str">
        <f t="shared" ref="BF448" si="310">IF(BA448="","",_xlfn.CONCAT("Consulta Pública"," nº ",BA448,", de ",TEXT(BB448,"dd/mm/aaaa")))</f>
        <v>Consulta Pública nº 1111, de 01/09/2022</v>
      </c>
      <c r="BG448" s="473" t="s">
        <v>3832</v>
      </c>
      <c r="BH448" s="219"/>
      <c r="BI448" s="216"/>
      <c r="BJ448" s="217"/>
      <c r="BK448" s="217"/>
      <c r="BL448" s="217"/>
      <c r="BM448" s="216"/>
      <c r="BN448" s="216" t="str">
        <f t="shared" ref="BN448" si="311">IF(BI448="","",_xlfn.CONCAT("Consulta Pública"," nº ",BI448,", de ",TEXT(BJ448,"dd/mm/aaaa")))</f>
        <v/>
      </c>
      <c r="BO448" s="216"/>
      <c r="BP448" s="8" t="s">
        <v>250</v>
      </c>
      <c r="BQ448" s="129">
        <v>203</v>
      </c>
      <c r="BR448" s="130">
        <v>44921</v>
      </c>
      <c r="BS448" s="130">
        <v>44923</v>
      </c>
      <c r="BT448" s="129" t="str">
        <f t="shared" ref="BT448" si="312">IF(BQ448="","",_xlfn.CONCAT(BP448," nº ",BQ448,", de ",TEXT(BR448,"dd/mm/aaaa")))</f>
        <v>IN nº 203, de 26/12/2022</v>
      </c>
      <c r="BU448" s="498" t="s">
        <v>3833</v>
      </c>
    </row>
    <row r="449" spans="1:73" ht="86.4" x14ac:dyDescent="0.3">
      <c r="A449" s="15" t="s">
        <v>1093</v>
      </c>
      <c r="B449" s="15" t="s">
        <v>3834</v>
      </c>
      <c r="C449" s="651" t="s">
        <v>3835</v>
      </c>
      <c r="D449" s="19" t="s">
        <v>3836</v>
      </c>
      <c r="E449" s="15" t="s">
        <v>99</v>
      </c>
      <c r="F449" s="15" t="s">
        <v>99</v>
      </c>
      <c r="G449" s="15" t="s">
        <v>2735</v>
      </c>
      <c r="H449" s="7" t="s">
        <v>236</v>
      </c>
      <c r="I449" s="663" t="s">
        <v>3486</v>
      </c>
      <c r="J449" s="15" t="s">
        <v>92</v>
      </c>
      <c r="K449" s="15" t="s">
        <v>174</v>
      </c>
      <c r="L449" s="683" t="s">
        <v>1101</v>
      </c>
      <c r="M449" s="725" t="s">
        <v>238</v>
      </c>
      <c r="N449" s="15" t="s">
        <v>3837</v>
      </c>
      <c r="O449" s="7" t="s">
        <v>3689</v>
      </c>
      <c r="P449" s="128" t="s">
        <v>2738</v>
      </c>
      <c r="Q449" s="464" t="s">
        <v>2735</v>
      </c>
      <c r="R449" s="744" t="s">
        <v>100</v>
      </c>
      <c r="S449" s="755" t="s">
        <v>126</v>
      </c>
      <c r="T449" s="465" t="s">
        <v>127</v>
      </c>
      <c r="U449" s="128">
        <v>30</v>
      </c>
      <c r="V449" s="214">
        <v>44650</v>
      </c>
      <c r="W449" s="215" t="str">
        <f t="shared" ref="W449" si="313">IF(U449="","",_xlfn.CONCAT(T449," nº ",U449,", ","de ",TEXT(V449,"dd/mm/aaaa")))</f>
        <v>Termo de Abertura de Processo (TAP) nº 30, de 30/03/2022</v>
      </c>
      <c r="X449" s="463" t="s">
        <v>3488</v>
      </c>
      <c r="Y449" s="128" t="str">
        <f t="shared" si="258"/>
        <v xml:space="preserve">Dispensa da AIR; Dispensa da CP; ARR não obrigatória </v>
      </c>
      <c r="Z449" s="128" t="s">
        <v>192</v>
      </c>
      <c r="AA449" s="128" t="s">
        <v>306</v>
      </c>
      <c r="AB449" s="128"/>
      <c r="AC449" s="128"/>
      <c r="AD449" s="8"/>
      <c r="AE449" s="482"/>
      <c r="AF449" s="8"/>
      <c r="AG449" s="217"/>
      <c r="AH449" s="216" t="str">
        <f t="shared" ref="AH449" si="314">IF(AG449="","",_xlfn.CONCAT(AF449," ","de ",TEXT(AG449,"dd/mm/aaaa")))</f>
        <v/>
      </c>
      <c r="AI449" s="128"/>
      <c r="AJ449" s="128" t="s">
        <v>108</v>
      </c>
      <c r="AK449" s="128"/>
      <c r="AL449" s="11"/>
      <c r="AM449" s="217"/>
      <c r="AN449" s="217"/>
      <c r="AO449" s="217"/>
      <c r="AP449" s="216"/>
      <c r="AQ449" s="216"/>
      <c r="AR449" s="11"/>
      <c r="AS449" s="217"/>
      <c r="AT449" s="217"/>
      <c r="AU449" s="217"/>
      <c r="AV449" s="216"/>
      <c r="AW449" s="216"/>
      <c r="AX449" s="62" t="s">
        <v>130</v>
      </c>
      <c r="AY449" s="129" t="s">
        <v>194</v>
      </c>
      <c r="AZ449" s="219"/>
      <c r="BA449" s="129"/>
      <c r="BB449" s="130"/>
      <c r="BC449" s="130"/>
      <c r="BD449" s="130"/>
      <c r="BE449" s="129"/>
      <c r="BF449" s="129" t="str">
        <f t="shared" ref="BF449" si="315">IF(BA449="","",_xlfn.CONCAT("Consulta Pública"," nº ",BA449,", de ",TEXT(BB449,"dd/mm/aaaa")))</f>
        <v/>
      </c>
      <c r="BG449" s="473"/>
      <c r="BH449" s="219"/>
      <c r="BI449" s="216"/>
      <c r="BJ449" s="217"/>
      <c r="BK449" s="217"/>
      <c r="BL449" s="217"/>
      <c r="BM449" s="216"/>
      <c r="BN449" s="216" t="str">
        <f t="shared" ref="BN449" si="316">IF(BI449="","",_xlfn.CONCAT("Consulta Pública"," nº ",BI449,", de ",TEXT(BJ449,"dd/mm/aaaa")))</f>
        <v/>
      </c>
      <c r="BO449" s="216"/>
      <c r="BP449" s="8" t="s">
        <v>139</v>
      </c>
      <c r="BQ449" s="129">
        <v>748</v>
      </c>
      <c r="BR449" s="130">
        <v>44805</v>
      </c>
      <c r="BS449" s="130">
        <v>44812</v>
      </c>
      <c r="BT449" s="129" t="str">
        <f t="shared" ref="BT449" si="317">IF(BQ449="","",_xlfn.CONCAT(BP449," nº ",BQ449,", de ",TEXT(BR449,"dd/mm/aaaa")))</f>
        <v>RDC nº 748, de 01/09/2022</v>
      </c>
      <c r="BU449" s="472" t="s">
        <v>3838</v>
      </c>
    </row>
    <row r="450" spans="1:73" ht="129.6" x14ac:dyDescent="0.3">
      <c r="A450" s="15" t="s">
        <v>1152</v>
      </c>
      <c r="B450" s="15" t="s">
        <v>3839</v>
      </c>
      <c r="C450" s="651" t="s">
        <v>3840</v>
      </c>
      <c r="D450" s="19" t="s">
        <v>3841</v>
      </c>
      <c r="E450" s="15" t="s">
        <v>99</v>
      </c>
      <c r="F450" s="15" t="s">
        <v>99</v>
      </c>
      <c r="G450" s="15"/>
      <c r="H450" s="128" t="s">
        <v>90</v>
      </c>
      <c r="I450" s="686" t="s">
        <v>3842</v>
      </c>
      <c r="J450" s="15" t="s">
        <v>92</v>
      </c>
      <c r="K450" s="15" t="s">
        <v>174</v>
      </c>
      <c r="L450" s="683" t="s">
        <v>175</v>
      </c>
      <c r="M450" s="725" t="s">
        <v>238</v>
      </c>
      <c r="N450" s="128" t="s">
        <v>3843</v>
      </c>
      <c r="O450" s="128" t="s">
        <v>3844</v>
      </c>
      <c r="P450" s="128" t="s">
        <v>555</v>
      </c>
      <c r="Q450" s="464"/>
      <c r="R450" s="744" t="s">
        <v>555</v>
      </c>
      <c r="S450" s="755" t="s">
        <v>653</v>
      </c>
      <c r="T450" s="465" t="s">
        <v>127</v>
      </c>
      <c r="U450" s="128">
        <v>66</v>
      </c>
      <c r="V450" s="214">
        <v>44824</v>
      </c>
      <c r="W450" s="215" t="str">
        <f>IF(U450="","",_xlfn.CONCAT(T450," nº ",U450,", ","de ",TEXT(V450,"dd/mm/aaaa")))</f>
        <v>Termo de Abertura de Processo (TAP) nº 66, de 20/09/2022</v>
      </c>
      <c r="X450" s="463" t="s">
        <v>3845</v>
      </c>
      <c r="Y450" s="128" t="str">
        <f t="shared" si="258"/>
        <v>Fluxo específico de guia</v>
      </c>
      <c r="Z450" s="128"/>
      <c r="AA450" s="128"/>
      <c r="AB450" s="128"/>
      <c r="AC450" s="128"/>
      <c r="AD450" s="216"/>
      <c r="AE450" s="482"/>
      <c r="AF450" s="129"/>
      <c r="AG450" s="217"/>
      <c r="AH450" s="216" t="str">
        <f>IF(AG450="","",_xlfn.CONCAT(AF450," ","de ",TEXT(AG450,"dd/mm/aaaa")))</f>
        <v/>
      </c>
      <c r="AI450" s="128"/>
      <c r="AJ450" s="128"/>
      <c r="AK450" s="128"/>
      <c r="AL450" s="11" t="s">
        <v>655</v>
      </c>
      <c r="AM450" s="130">
        <v>44902</v>
      </c>
      <c r="AN450" s="130">
        <v>44902</v>
      </c>
      <c r="AO450" s="214">
        <v>45082</v>
      </c>
      <c r="AP450" s="216"/>
      <c r="AQ450" s="463" t="s">
        <v>3846</v>
      </c>
      <c r="AR450" s="218"/>
      <c r="AS450" s="217"/>
      <c r="AT450" s="217"/>
      <c r="AU450" s="217"/>
      <c r="AV450" s="216"/>
      <c r="AW450" s="216"/>
      <c r="AX450" s="216"/>
      <c r="AY450" s="216"/>
      <c r="AZ450" s="219"/>
      <c r="BA450" s="129"/>
      <c r="BB450" s="130"/>
      <c r="BC450" s="130"/>
      <c r="BD450" s="130"/>
      <c r="BE450" s="216"/>
      <c r="BF450" s="129" t="str">
        <f>IF(BA450="","",_xlfn.CONCAT("Consulta Pública"," nº ",BA450,", de ",TEXT(BB450,"dd/mm/aaaa")))</f>
        <v/>
      </c>
      <c r="BG450" s="215"/>
      <c r="BH450" s="219"/>
      <c r="BI450" s="216"/>
      <c r="BJ450" s="217"/>
      <c r="BK450" s="217"/>
      <c r="BL450" s="217"/>
      <c r="BM450" s="216"/>
      <c r="BN450" s="216" t="str">
        <f t="shared" ref="BN450:BN461" si="318">IF(BI450="","",_xlfn.CONCAT("Consulta Pública"," nº ",BI450,", de ",TEXT(BJ450,"dd/mm/aaaa")))</f>
        <v/>
      </c>
      <c r="BO450" s="216"/>
      <c r="BP450" s="8" t="s">
        <v>555</v>
      </c>
      <c r="BQ450" s="129" t="s">
        <v>3847</v>
      </c>
      <c r="BR450" s="130">
        <v>44890</v>
      </c>
      <c r="BS450" s="130"/>
      <c r="BT450" s="220" t="str">
        <f t="shared" ref="BT450:BT455" si="319">IF(BQ450="","",_xlfn.CONCAT(BP450," nº ",BQ450,", de ",TEXT(BR450,"dd/mm/aaaa")))</f>
        <v>Guia nº 58.1, de 25/11/2022</v>
      </c>
      <c r="BU450" s="472" t="s">
        <v>3846</v>
      </c>
    </row>
    <row r="451" spans="1:73" ht="100.8" x14ac:dyDescent="0.3">
      <c r="A451" s="15" t="s">
        <v>539</v>
      </c>
      <c r="B451" s="15" t="s">
        <v>3848</v>
      </c>
      <c r="C451" s="651" t="s">
        <v>3849</v>
      </c>
      <c r="D451" s="19" t="s">
        <v>3850</v>
      </c>
      <c r="E451" s="15" t="s">
        <v>99</v>
      </c>
      <c r="F451" s="15" t="s">
        <v>99</v>
      </c>
      <c r="G451" s="15" t="s">
        <v>3054</v>
      </c>
      <c r="H451" s="128" t="s">
        <v>236</v>
      </c>
      <c r="I451" s="686" t="s">
        <v>3851</v>
      </c>
      <c r="J451" s="15" t="s">
        <v>163</v>
      </c>
      <c r="K451" s="15" t="s">
        <v>164</v>
      </c>
      <c r="L451" s="683" t="s">
        <v>165</v>
      </c>
      <c r="M451" s="725" t="s">
        <v>238</v>
      </c>
      <c r="N451" s="128" t="s">
        <v>3852</v>
      </c>
      <c r="O451" s="128" t="s">
        <v>3853</v>
      </c>
      <c r="P451" s="128" t="s">
        <v>2738</v>
      </c>
      <c r="Q451" s="464" t="s">
        <v>3092</v>
      </c>
      <c r="R451" s="744" t="s">
        <v>100</v>
      </c>
      <c r="S451" s="755" t="s">
        <v>126</v>
      </c>
      <c r="T451" s="465" t="s">
        <v>127</v>
      </c>
      <c r="U451" s="128">
        <v>119</v>
      </c>
      <c r="V451" s="214">
        <v>44538</v>
      </c>
      <c r="W451" s="215" t="str">
        <f t="shared" ref="W451" si="320">IF(U451="","",_xlfn.CONCAT(T451," nº ",U451,", ","de ",TEXT(V451,"dd/mm/aaaa")))</f>
        <v>Termo de Abertura de Processo (TAP) nº 119, de 08/12/2021</v>
      </c>
      <c r="X451" s="463" t="s">
        <v>3059</v>
      </c>
      <c r="Y451" s="128" t="str">
        <f t="shared" si="258"/>
        <v xml:space="preserve">Dispensa da AIR; Realização da CP; ARR não obrigatória </v>
      </c>
      <c r="Z451" s="128" t="s">
        <v>192</v>
      </c>
      <c r="AA451" s="128" t="s">
        <v>299</v>
      </c>
      <c r="AB451" s="128"/>
      <c r="AC451" s="128"/>
      <c r="AD451" s="8"/>
      <c r="AE451" s="482"/>
      <c r="AF451" s="8"/>
      <c r="AG451" s="217"/>
      <c r="AH451" s="216" t="str">
        <f t="shared" ref="AH451" si="321">IF(AG451="","",_xlfn.CONCAT(AF451," ","de ",TEXT(AG451,"dd/mm/aaaa")))</f>
        <v/>
      </c>
      <c r="AI451" s="128"/>
      <c r="AJ451" s="128" t="s">
        <v>108</v>
      </c>
      <c r="AK451" s="128"/>
      <c r="AL451" s="11"/>
      <c r="AM451" s="217"/>
      <c r="AN451" s="217"/>
      <c r="AO451" s="217"/>
      <c r="AP451" s="216"/>
      <c r="AQ451" s="216"/>
      <c r="AR451" s="11"/>
      <c r="AS451" s="217"/>
      <c r="AT451" s="217"/>
      <c r="AU451" s="217"/>
      <c r="AV451" s="216"/>
      <c r="AW451" s="216"/>
      <c r="AX451" s="62" t="s">
        <v>109</v>
      </c>
      <c r="AY451" s="129"/>
      <c r="AZ451" s="128" t="s">
        <v>110</v>
      </c>
      <c r="BA451" s="129">
        <v>1116</v>
      </c>
      <c r="BB451" s="130">
        <v>44820</v>
      </c>
      <c r="BC451" s="130">
        <v>44733</v>
      </c>
      <c r="BD451" s="130">
        <v>44884</v>
      </c>
      <c r="BE451" s="129">
        <v>60</v>
      </c>
      <c r="BF451" s="129" t="str">
        <f t="shared" ref="BF451" si="322">IF(BA451="","",_xlfn.CONCAT("Consulta Pública"," nº ",BA451,", de ",TEXT(BB451,"dd/mm/aaaa")))</f>
        <v>Consulta Pública nº 1116, de 16/09/2022</v>
      </c>
      <c r="BG451" s="473" t="s">
        <v>3854</v>
      </c>
      <c r="BH451" s="219"/>
      <c r="BI451" s="216"/>
      <c r="BJ451" s="217"/>
      <c r="BK451" s="217"/>
      <c r="BL451" s="217"/>
      <c r="BM451" s="216"/>
      <c r="BN451" s="216" t="str">
        <f t="shared" si="318"/>
        <v/>
      </c>
      <c r="BO451" s="216"/>
      <c r="BP451" s="8" t="s">
        <v>250</v>
      </c>
      <c r="BQ451" s="129">
        <v>202</v>
      </c>
      <c r="BR451" s="130">
        <v>44918</v>
      </c>
      <c r="BS451" s="130">
        <v>44923</v>
      </c>
      <c r="BT451" s="220" t="str">
        <f t="shared" si="319"/>
        <v>IN nº 202, de 23/12/2022</v>
      </c>
      <c r="BU451" s="498" t="s">
        <v>3855</v>
      </c>
    </row>
    <row r="452" spans="1:73" ht="403.2" x14ac:dyDescent="0.3">
      <c r="A452" s="15" t="s">
        <v>1163</v>
      </c>
      <c r="B452" s="15" t="s">
        <v>3856</v>
      </c>
      <c r="C452" s="651" t="s">
        <v>3857</v>
      </c>
      <c r="D452" s="19" t="s">
        <v>3858</v>
      </c>
      <c r="E452" s="15" t="s">
        <v>99</v>
      </c>
      <c r="F452" s="15" t="s">
        <v>99</v>
      </c>
      <c r="G452" s="15" t="s">
        <v>3859</v>
      </c>
      <c r="H452" s="128" t="s">
        <v>236</v>
      </c>
      <c r="I452" s="687" t="s">
        <v>3860</v>
      </c>
      <c r="J452" s="15" t="s">
        <v>154</v>
      </c>
      <c r="K452" s="15" t="s">
        <v>161</v>
      </c>
      <c r="L452" s="683" t="s">
        <v>162</v>
      </c>
      <c r="M452" s="725" t="s">
        <v>258</v>
      </c>
      <c r="N452" s="128" t="s">
        <v>3861</v>
      </c>
      <c r="O452" s="128" t="s">
        <v>3862</v>
      </c>
      <c r="P452" s="128" t="s">
        <v>124</v>
      </c>
      <c r="Q452" s="464" t="s">
        <v>3859</v>
      </c>
      <c r="R452" s="744" t="s">
        <v>100</v>
      </c>
      <c r="S452" s="755" t="s">
        <v>126</v>
      </c>
      <c r="T452" s="465" t="s">
        <v>127</v>
      </c>
      <c r="U452" s="128">
        <v>68</v>
      </c>
      <c r="V452" s="214">
        <v>44825</v>
      </c>
      <c r="W452" s="215" t="str">
        <f>IF(U452="","",_xlfn.CONCAT(T452," nº ",U452,", ","de ",TEXT(V452,"dd/mm/aaaa")))</f>
        <v>Termo de Abertura de Processo (TAP) nº 68, de 21/09/2022</v>
      </c>
      <c r="X452" s="463" t="s">
        <v>3863</v>
      </c>
      <c r="Y452" s="128" t="str">
        <f t="shared" si="258"/>
        <v xml:space="preserve">Dispensa da AIR; Realização da CP; ARR não obrigatória </v>
      </c>
      <c r="Z452" s="128" t="s">
        <v>192</v>
      </c>
      <c r="AA452" s="128" t="s">
        <v>312</v>
      </c>
      <c r="AB452" s="128"/>
      <c r="AC452" s="128"/>
      <c r="AD452" s="216"/>
      <c r="AE452" s="482"/>
      <c r="AF452" s="129"/>
      <c r="AG452" s="217"/>
      <c r="AH452" s="216" t="str">
        <f t="shared" ref="AH452:AH461" si="323">IF(AG452="","",_xlfn.CONCAT(AF452," ","de ",TEXT(AG452,"dd/mm/aaaa")))</f>
        <v/>
      </c>
      <c r="AI452" s="128"/>
      <c r="AJ452" s="128" t="s">
        <v>108</v>
      </c>
      <c r="AK452" s="128"/>
      <c r="AL452" s="11"/>
      <c r="AM452" s="217"/>
      <c r="AN452" s="217"/>
      <c r="AO452" s="217"/>
      <c r="AP452" s="216"/>
      <c r="AQ452" s="216"/>
      <c r="AR452" s="218"/>
      <c r="AS452" s="217"/>
      <c r="AT452" s="217"/>
      <c r="AU452" s="217"/>
      <c r="AV452" s="216"/>
      <c r="AW452" s="216"/>
      <c r="AX452" s="62" t="s">
        <v>109</v>
      </c>
      <c r="AY452" s="216"/>
      <c r="AZ452" s="128" t="s">
        <v>110</v>
      </c>
      <c r="BA452" s="129">
        <v>1115</v>
      </c>
      <c r="BB452" s="130">
        <v>44819</v>
      </c>
      <c r="BC452" s="130">
        <v>44832</v>
      </c>
      <c r="BD452" s="130">
        <v>44846</v>
      </c>
      <c r="BE452" s="129">
        <v>15</v>
      </c>
      <c r="BF452" s="129" t="str">
        <f t="shared" ref="BF452:BF461" si="324">IF(BA452="","",_xlfn.CONCAT("Consulta Pública"," nº ",BA452,", de ",TEXT(BB452,"dd/mm/aaaa")))</f>
        <v>Consulta Pública nº 1115, de 15/09/2022</v>
      </c>
      <c r="BG452" s="473" t="s">
        <v>3864</v>
      </c>
      <c r="BH452" s="219"/>
      <c r="BI452" s="216"/>
      <c r="BJ452" s="217"/>
      <c r="BK452" s="217"/>
      <c r="BL452" s="217"/>
      <c r="BM452" s="216"/>
      <c r="BN452" s="216" t="str">
        <f t="shared" si="318"/>
        <v/>
      </c>
      <c r="BO452" s="216"/>
      <c r="BP452" s="8" t="s">
        <v>139</v>
      </c>
      <c r="BQ452" s="129">
        <v>763</v>
      </c>
      <c r="BR452" s="130">
        <v>44890</v>
      </c>
      <c r="BS452" s="130">
        <v>44896</v>
      </c>
      <c r="BT452" s="220" t="str">
        <f t="shared" si="319"/>
        <v>RDC nº 763, de 25/11/2022</v>
      </c>
      <c r="BU452" s="472" t="s">
        <v>3865</v>
      </c>
    </row>
    <row r="453" spans="1:73" ht="100.8" x14ac:dyDescent="0.3">
      <c r="A453" s="15" t="s">
        <v>539</v>
      </c>
      <c r="B453" s="15" t="s">
        <v>3866</v>
      </c>
      <c r="C453" s="651" t="s">
        <v>3867</v>
      </c>
      <c r="D453" s="19" t="s">
        <v>3868</v>
      </c>
      <c r="E453" s="15" t="s">
        <v>99</v>
      </c>
      <c r="F453" s="15" t="s">
        <v>99</v>
      </c>
      <c r="G453" s="15" t="s">
        <v>3054</v>
      </c>
      <c r="H453" s="128" t="s">
        <v>236</v>
      </c>
      <c r="I453" s="687" t="s">
        <v>3869</v>
      </c>
      <c r="J453" s="15" t="s">
        <v>163</v>
      </c>
      <c r="K453" s="15" t="s">
        <v>164</v>
      </c>
      <c r="L453" s="683" t="s">
        <v>165</v>
      </c>
      <c r="M453" s="725" t="s">
        <v>238</v>
      </c>
      <c r="N453" s="128" t="s">
        <v>3870</v>
      </c>
      <c r="O453" s="128" t="s">
        <v>3871</v>
      </c>
      <c r="P453" s="128" t="s">
        <v>2738</v>
      </c>
      <c r="Q453" s="464" t="s">
        <v>3092</v>
      </c>
      <c r="R453" s="744" t="s">
        <v>100</v>
      </c>
      <c r="S453" s="755" t="s">
        <v>126</v>
      </c>
      <c r="T453" s="465" t="s">
        <v>127</v>
      </c>
      <c r="U453" s="128">
        <v>119</v>
      </c>
      <c r="V453" s="214">
        <v>44538</v>
      </c>
      <c r="W453" s="215" t="str">
        <f t="shared" ref="W453" si="325">IF(U453="","",_xlfn.CONCAT(T453," nº ",U453,", ","de ",TEXT(V453,"dd/mm/aaaa")))</f>
        <v>Termo de Abertura de Processo (TAP) nº 119, de 08/12/2021</v>
      </c>
      <c r="X453" s="463" t="s">
        <v>3059</v>
      </c>
      <c r="Y453" s="128" t="str">
        <f t="shared" si="258"/>
        <v xml:space="preserve">Dispensa da AIR; Realização da CP; ARR não obrigatória </v>
      </c>
      <c r="Z453" s="128" t="s">
        <v>192</v>
      </c>
      <c r="AA453" s="128" t="s">
        <v>299</v>
      </c>
      <c r="AB453" s="128"/>
      <c r="AC453" s="128"/>
      <c r="AD453" s="216"/>
      <c r="AE453" s="482"/>
      <c r="AF453" s="129"/>
      <c r="AG453" s="217"/>
      <c r="AH453" s="216" t="str">
        <f t="shared" si="323"/>
        <v/>
      </c>
      <c r="AI453" s="128"/>
      <c r="AJ453" s="128" t="s">
        <v>108</v>
      </c>
      <c r="AK453" s="128"/>
      <c r="AL453" s="11"/>
      <c r="AM453" s="217"/>
      <c r="AN453" s="217"/>
      <c r="AO453" s="217"/>
      <c r="AP453" s="216"/>
      <c r="AQ453" s="216"/>
      <c r="AR453" s="218"/>
      <c r="AS453" s="217"/>
      <c r="AT453" s="217"/>
      <c r="AU453" s="217"/>
      <c r="AV453" s="216"/>
      <c r="AW453" s="216"/>
      <c r="AX453" s="62" t="s">
        <v>109</v>
      </c>
      <c r="AY453" s="216"/>
      <c r="AZ453" s="128" t="s">
        <v>110</v>
      </c>
      <c r="BA453" s="129">
        <v>1117</v>
      </c>
      <c r="BB453" s="130">
        <v>44826</v>
      </c>
      <c r="BC453" s="130">
        <v>44832</v>
      </c>
      <c r="BD453" s="130">
        <v>44891</v>
      </c>
      <c r="BE453" s="129">
        <v>60</v>
      </c>
      <c r="BF453" s="129" t="str">
        <f t="shared" si="324"/>
        <v>Consulta Pública nº 1117, de 22/09/2022</v>
      </c>
      <c r="BG453" s="473" t="s">
        <v>3872</v>
      </c>
      <c r="BH453" s="219"/>
      <c r="BI453" s="216"/>
      <c r="BJ453" s="217"/>
      <c r="BK453" s="217"/>
      <c r="BL453" s="217"/>
      <c r="BM453" s="216"/>
      <c r="BN453" s="216" t="str">
        <f t="shared" si="318"/>
        <v/>
      </c>
      <c r="BO453" s="216"/>
      <c r="BP453" s="8" t="s">
        <v>250</v>
      </c>
      <c r="BQ453" s="129">
        <v>204</v>
      </c>
      <c r="BR453" s="130">
        <v>44922</v>
      </c>
      <c r="BS453" s="130">
        <v>44923</v>
      </c>
      <c r="BT453" s="220" t="str">
        <f t="shared" si="319"/>
        <v>IN nº 204, de 27/12/2022</v>
      </c>
      <c r="BU453" s="498" t="s">
        <v>3873</v>
      </c>
    </row>
    <row r="454" spans="1:73" ht="187.2" x14ac:dyDescent="0.3">
      <c r="A454" s="15" t="s">
        <v>1821</v>
      </c>
      <c r="B454" s="15" t="s">
        <v>3874</v>
      </c>
      <c r="C454" s="651" t="s">
        <v>3875</v>
      </c>
      <c r="D454" s="19" t="s">
        <v>3876</v>
      </c>
      <c r="E454" s="15" t="s">
        <v>99</v>
      </c>
      <c r="F454" s="15" t="s">
        <v>99</v>
      </c>
      <c r="G454" s="464" t="s">
        <v>3877</v>
      </c>
      <c r="H454" s="7" t="s">
        <v>236</v>
      </c>
      <c r="I454" s="663" t="s">
        <v>2980</v>
      </c>
      <c r="J454" s="15" t="s">
        <v>176</v>
      </c>
      <c r="K454" s="15" t="s">
        <v>181</v>
      </c>
      <c r="L454" s="683" t="s">
        <v>1828</v>
      </c>
      <c r="M454" s="725" t="s">
        <v>284</v>
      </c>
      <c r="N454" s="128" t="s">
        <v>3878</v>
      </c>
      <c r="O454" s="128" t="s">
        <v>3879</v>
      </c>
      <c r="P454" s="128" t="s">
        <v>124</v>
      </c>
      <c r="Q454" s="464" t="s">
        <v>3877</v>
      </c>
      <c r="R454" s="744" t="s">
        <v>100</v>
      </c>
      <c r="S454" s="755" t="s">
        <v>126</v>
      </c>
      <c r="T454" s="465" t="s">
        <v>127</v>
      </c>
      <c r="U454" s="128">
        <v>70</v>
      </c>
      <c r="V454" s="214">
        <v>44840</v>
      </c>
      <c r="W454" s="215" t="str">
        <f t="shared" ref="W454:W455" si="326">IF(U454="","",_xlfn.CONCAT(T454," nº ",U454,", ","de ",TEXT(V454,"dd/mm/aaaa")))</f>
        <v>Termo de Abertura de Processo (TAP) nº 70, de 06/10/2022</v>
      </c>
      <c r="X454" s="463" t="s">
        <v>3880</v>
      </c>
      <c r="Y454" s="128" t="str">
        <f t="shared" si="258"/>
        <v>Dispensa da AIR; Dispensa da CP; Realização da ARR obrigatória</v>
      </c>
      <c r="Z454" s="128" t="s">
        <v>192</v>
      </c>
      <c r="AA454" s="128" t="s">
        <v>131</v>
      </c>
      <c r="AB454" s="128"/>
      <c r="AC454" s="128"/>
      <c r="AD454" s="216"/>
      <c r="AE454" s="482"/>
      <c r="AF454" s="129"/>
      <c r="AG454" s="217"/>
      <c r="AH454" s="216" t="str">
        <f t="shared" si="323"/>
        <v/>
      </c>
      <c r="AI454" s="128"/>
      <c r="AJ454" s="128" t="s">
        <v>243</v>
      </c>
      <c r="AK454" s="128"/>
      <c r="AL454" s="11"/>
      <c r="AM454" s="217"/>
      <c r="AN454" s="217"/>
      <c r="AO454" s="217"/>
      <c r="AP454" s="216"/>
      <c r="AQ454" s="216"/>
      <c r="AR454" s="218"/>
      <c r="AS454" s="217"/>
      <c r="AT454" s="217"/>
      <c r="AU454" s="217"/>
      <c r="AV454" s="216"/>
      <c r="AW454" s="216"/>
      <c r="AX454" s="62" t="s">
        <v>130</v>
      </c>
      <c r="AY454" s="129" t="s">
        <v>131</v>
      </c>
      <c r="AZ454" s="128"/>
      <c r="BA454" s="129"/>
      <c r="BB454" s="130"/>
      <c r="BC454" s="130"/>
      <c r="BD454" s="130"/>
      <c r="BE454" s="129"/>
      <c r="BF454" s="129" t="str">
        <f t="shared" si="324"/>
        <v/>
      </c>
      <c r="BG454" s="473"/>
      <c r="BH454" s="219"/>
      <c r="BI454" s="216"/>
      <c r="BJ454" s="217"/>
      <c r="BK454" s="217"/>
      <c r="BL454" s="217"/>
      <c r="BM454" s="216"/>
      <c r="BN454" s="216" t="str">
        <f t="shared" si="318"/>
        <v/>
      </c>
      <c r="BO454" s="216"/>
      <c r="BP454" s="8" t="s">
        <v>139</v>
      </c>
      <c r="BQ454" s="129">
        <v>754</v>
      </c>
      <c r="BR454" s="130">
        <v>44833</v>
      </c>
      <c r="BS454" s="130">
        <v>44834</v>
      </c>
      <c r="BT454" s="220" t="str">
        <f t="shared" si="319"/>
        <v>RDC nº 754, de 29/09/2022</v>
      </c>
      <c r="BU454" s="472" t="s">
        <v>3881</v>
      </c>
    </row>
    <row r="455" spans="1:73" ht="100.8" x14ac:dyDescent="0.3">
      <c r="A455" s="15" t="s">
        <v>539</v>
      </c>
      <c r="B455" s="15" t="s">
        <v>3882</v>
      </c>
      <c r="C455" s="651" t="s">
        <v>3883</v>
      </c>
      <c r="D455" s="19" t="s">
        <v>3884</v>
      </c>
      <c r="E455" s="15" t="s">
        <v>99</v>
      </c>
      <c r="F455" s="15" t="s">
        <v>99</v>
      </c>
      <c r="G455" s="15" t="s">
        <v>3054</v>
      </c>
      <c r="H455" s="7" t="s">
        <v>236</v>
      </c>
      <c r="I455" s="663" t="s">
        <v>3885</v>
      </c>
      <c r="J455" s="15" t="s">
        <v>163</v>
      </c>
      <c r="K455" s="15" t="s">
        <v>164</v>
      </c>
      <c r="L455" s="683" t="s">
        <v>165</v>
      </c>
      <c r="M455" s="725" t="s">
        <v>238</v>
      </c>
      <c r="N455" s="128" t="s">
        <v>3886</v>
      </c>
      <c r="O455" s="128" t="s">
        <v>3887</v>
      </c>
      <c r="P455" s="128" t="s">
        <v>2738</v>
      </c>
      <c r="Q455" s="464" t="s">
        <v>3092</v>
      </c>
      <c r="R455" s="744" t="s">
        <v>100</v>
      </c>
      <c r="S455" s="755" t="s">
        <v>126</v>
      </c>
      <c r="T455" s="465" t="s">
        <v>127</v>
      </c>
      <c r="U455" s="128">
        <v>119</v>
      </c>
      <c r="V455" s="214">
        <v>44538</v>
      </c>
      <c r="W455" s="215" t="str">
        <f t="shared" si="326"/>
        <v>Termo de Abertura de Processo (TAP) nº 119, de 08/12/2021</v>
      </c>
      <c r="X455" s="463" t="s">
        <v>3059</v>
      </c>
      <c r="Y455" s="128" t="str">
        <f t="shared" si="258"/>
        <v xml:space="preserve">Dispensa da AIR; Realização da CP; ARR não obrigatória </v>
      </c>
      <c r="Z455" s="128" t="s">
        <v>192</v>
      </c>
      <c r="AA455" s="128" t="s">
        <v>299</v>
      </c>
      <c r="AB455" s="128"/>
      <c r="AC455" s="128"/>
      <c r="AD455" s="216"/>
      <c r="AE455" s="482"/>
      <c r="AF455" s="129"/>
      <c r="AG455" s="217"/>
      <c r="AH455" s="216" t="str">
        <f t="shared" si="323"/>
        <v/>
      </c>
      <c r="AI455" s="128"/>
      <c r="AJ455" s="128" t="s">
        <v>108</v>
      </c>
      <c r="AK455" s="128"/>
      <c r="AL455" s="11"/>
      <c r="AM455" s="217"/>
      <c r="AN455" s="217"/>
      <c r="AO455" s="217"/>
      <c r="AP455" s="216"/>
      <c r="AQ455" s="216"/>
      <c r="AR455" s="218"/>
      <c r="AS455" s="217"/>
      <c r="AT455" s="217"/>
      <c r="AU455" s="217"/>
      <c r="AV455" s="216"/>
      <c r="AW455" s="216"/>
      <c r="AX455" s="62" t="s">
        <v>109</v>
      </c>
      <c r="AY455" s="129"/>
      <c r="AZ455" s="128" t="s">
        <v>110</v>
      </c>
      <c r="BA455" s="129">
        <v>1118</v>
      </c>
      <c r="BB455" s="130">
        <v>44840</v>
      </c>
      <c r="BC455" s="130">
        <v>44847</v>
      </c>
      <c r="BD455" s="130">
        <v>44906</v>
      </c>
      <c r="BE455" s="129">
        <v>60</v>
      </c>
      <c r="BF455" s="129" t="str">
        <f t="shared" si="324"/>
        <v>Consulta Pública nº 1118, de 06/10/2022</v>
      </c>
      <c r="BG455" s="473" t="s">
        <v>3888</v>
      </c>
      <c r="BH455" s="219"/>
      <c r="BI455" s="216"/>
      <c r="BJ455" s="217"/>
      <c r="BK455" s="217"/>
      <c r="BL455" s="217"/>
      <c r="BM455" s="216"/>
      <c r="BN455" s="216" t="str">
        <f t="shared" si="318"/>
        <v/>
      </c>
      <c r="BO455" s="216"/>
      <c r="BP455" s="8" t="s">
        <v>250</v>
      </c>
      <c r="BQ455" s="129">
        <v>205</v>
      </c>
      <c r="BR455" s="130">
        <v>44973</v>
      </c>
      <c r="BS455" s="130">
        <v>44979</v>
      </c>
      <c r="BT455" s="220" t="str">
        <f t="shared" si="319"/>
        <v>IN nº 205, de 16/02/2023</v>
      </c>
      <c r="BU455" s="472" t="s">
        <v>3889</v>
      </c>
    </row>
    <row r="456" spans="1:73" ht="115.2" x14ac:dyDescent="0.3">
      <c r="A456" s="15" t="s">
        <v>539</v>
      </c>
      <c r="B456" s="15" t="s">
        <v>3890</v>
      </c>
      <c r="C456" s="651" t="s">
        <v>3891</v>
      </c>
      <c r="D456" s="19" t="s">
        <v>3892</v>
      </c>
      <c r="E456" s="15" t="s">
        <v>99</v>
      </c>
      <c r="F456" s="15" t="s">
        <v>99</v>
      </c>
      <c r="G456" s="15" t="s">
        <v>3054</v>
      </c>
      <c r="H456" s="7" t="s">
        <v>236</v>
      </c>
      <c r="I456" s="663" t="s">
        <v>3893</v>
      </c>
      <c r="J456" s="15" t="s">
        <v>163</v>
      </c>
      <c r="K456" s="15" t="s">
        <v>164</v>
      </c>
      <c r="L456" s="683" t="s">
        <v>165</v>
      </c>
      <c r="M456" s="725" t="s">
        <v>238</v>
      </c>
      <c r="N456" s="7" t="s">
        <v>3894</v>
      </c>
      <c r="O456" s="128" t="s">
        <v>3895</v>
      </c>
      <c r="P456" s="128" t="s">
        <v>2738</v>
      </c>
      <c r="Q456" s="464" t="s">
        <v>3092</v>
      </c>
      <c r="R456" s="744" t="s">
        <v>100</v>
      </c>
      <c r="S456" s="755" t="s">
        <v>126</v>
      </c>
      <c r="T456" s="465" t="s">
        <v>127</v>
      </c>
      <c r="U456" s="128">
        <v>119</v>
      </c>
      <c r="V456" s="214">
        <v>44538</v>
      </c>
      <c r="W456" s="215" t="str">
        <f t="shared" ref="W456" si="327">IF(U456="","",_xlfn.CONCAT(T456," nº ",U456,", ","de ",TEXT(V456,"dd/mm/aaaa")))</f>
        <v>Termo de Abertura de Processo (TAP) nº 119, de 08/12/2021</v>
      </c>
      <c r="X456" s="463" t="s">
        <v>3059</v>
      </c>
      <c r="Y456" s="128" t="str">
        <f t="shared" si="258"/>
        <v xml:space="preserve">Dispensa da AIR; Realização da CP; ARR não obrigatória </v>
      </c>
      <c r="Z456" s="128" t="s">
        <v>192</v>
      </c>
      <c r="AA456" s="128" t="s">
        <v>299</v>
      </c>
      <c r="AB456" s="128"/>
      <c r="AC456" s="128"/>
      <c r="AD456" s="216"/>
      <c r="AE456" s="482"/>
      <c r="AF456" s="129"/>
      <c r="AG456" s="217"/>
      <c r="AH456" s="216" t="str">
        <f t="shared" si="323"/>
        <v/>
      </c>
      <c r="AI456" s="128"/>
      <c r="AJ456" s="128" t="s">
        <v>108</v>
      </c>
      <c r="AK456" s="128"/>
      <c r="AL456" s="11"/>
      <c r="AM456" s="217"/>
      <c r="AN456" s="217"/>
      <c r="AO456" s="217"/>
      <c r="AP456" s="216"/>
      <c r="AQ456" s="216"/>
      <c r="AR456" s="218"/>
      <c r="AS456" s="217"/>
      <c r="AT456" s="217"/>
      <c r="AU456" s="217"/>
      <c r="AV456" s="216"/>
      <c r="AW456" s="216"/>
      <c r="AX456" s="62" t="s">
        <v>109</v>
      </c>
      <c r="AY456" s="129"/>
      <c r="AZ456" s="128" t="s">
        <v>110</v>
      </c>
      <c r="BA456" s="129">
        <v>1119</v>
      </c>
      <c r="BB456" s="130">
        <v>44840</v>
      </c>
      <c r="BC456" s="130">
        <v>44847</v>
      </c>
      <c r="BD456" s="130">
        <v>44906</v>
      </c>
      <c r="BE456" s="129">
        <v>60</v>
      </c>
      <c r="BF456" s="129" t="str">
        <f t="shared" si="324"/>
        <v>Consulta Pública nº 1119, de 06/10/2022</v>
      </c>
      <c r="BG456" s="473" t="s">
        <v>3896</v>
      </c>
      <c r="BH456" s="219"/>
      <c r="BI456" s="216"/>
      <c r="BJ456" s="217"/>
      <c r="BK456" s="217"/>
      <c r="BL456" s="217"/>
      <c r="BM456" s="216"/>
      <c r="BN456" s="216" t="str">
        <f t="shared" si="318"/>
        <v/>
      </c>
      <c r="BO456" s="216"/>
      <c r="BP456" s="8" t="s">
        <v>250</v>
      </c>
      <c r="BQ456" s="129">
        <v>209</v>
      </c>
      <c r="BR456" s="130">
        <v>44973</v>
      </c>
      <c r="BS456" s="130">
        <v>44979</v>
      </c>
      <c r="BT456" s="220" t="str">
        <f t="shared" ref="BT456:BT459" si="328">IF(BQ456="","",_xlfn.CONCAT(BP456," nº ",BQ456,", de ",TEXT(BR456,"dd/mm/aaaa")))</f>
        <v>IN nº 209, de 16/02/2023</v>
      </c>
      <c r="BU456" s="472" t="s">
        <v>3897</v>
      </c>
    </row>
    <row r="457" spans="1:73" ht="115.2" x14ac:dyDescent="0.3">
      <c r="A457" s="15" t="s">
        <v>539</v>
      </c>
      <c r="B457" s="15" t="s">
        <v>3898</v>
      </c>
      <c r="C457" s="651" t="s">
        <v>3899</v>
      </c>
      <c r="D457" s="19" t="s">
        <v>3900</v>
      </c>
      <c r="E457" s="15" t="s">
        <v>99</v>
      </c>
      <c r="F457" s="15" t="s">
        <v>99</v>
      </c>
      <c r="G457" s="15" t="s">
        <v>3054</v>
      </c>
      <c r="H457" s="7" t="s">
        <v>236</v>
      </c>
      <c r="I457" s="663" t="s">
        <v>3901</v>
      </c>
      <c r="J457" s="15" t="s">
        <v>163</v>
      </c>
      <c r="K457" s="15" t="s">
        <v>164</v>
      </c>
      <c r="L457" s="683" t="s">
        <v>165</v>
      </c>
      <c r="M457" s="725" t="s">
        <v>238</v>
      </c>
      <c r="N457" s="15" t="s">
        <v>3902</v>
      </c>
      <c r="O457" s="128" t="s">
        <v>3903</v>
      </c>
      <c r="P457" s="128" t="s">
        <v>2738</v>
      </c>
      <c r="Q457" s="464" t="s">
        <v>3092</v>
      </c>
      <c r="R457" s="744" t="s">
        <v>100</v>
      </c>
      <c r="S457" s="755" t="s">
        <v>126</v>
      </c>
      <c r="T457" s="465" t="s">
        <v>127</v>
      </c>
      <c r="U457" s="128">
        <v>119</v>
      </c>
      <c r="V457" s="214">
        <v>44538</v>
      </c>
      <c r="W457" s="215" t="str">
        <f t="shared" ref="W457:W459" si="329">IF(U457="","",_xlfn.CONCAT(T457," nº ",U457,", ","de ",TEXT(V457,"dd/mm/aaaa")))</f>
        <v>Termo de Abertura de Processo (TAP) nº 119, de 08/12/2021</v>
      </c>
      <c r="X457" s="463" t="s">
        <v>3059</v>
      </c>
      <c r="Y457" s="128" t="str">
        <f t="shared" si="258"/>
        <v xml:space="preserve">Dispensa da AIR; Realização da CP; ARR não obrigatória </v>
      </c>
      <c r="Z457" s="128" t="s">
        <v>192</v>
      </c>
      <c r="AA457" s="128" t="s">
        <v>299</v>
      </c>
      <c r="AB457" s="128"/>
      <c r="AC457" s="128"/>
      <c r="AD457" s="216"/>
      <c r="AE457" s="482"/>
      <c r="AF457" s="129"/>
      <c r="AG457" s="217"/>
      <c r="AH457" s="216" t="str">
        <f t="shared" si="323"/>
        <v/>
      </c>
      <c r="AI457" s="128"/>
      <c r="AJ457" s="128" t="s">
        <v>108</v>
      </c>
      <c r="AK457" s="128"/>
      <c r="AL457" s="11"/>
      <c r="AM457" s="217"/>
      <c r="AN457" s="217"/>
      <c r="AO457" s="217"/>
      <c r="AP457" s="216"/>
      <c r="AQ457" s="216"/>
      <c r="AR457" s="218"/>
      <c r="AS457" s="217"/>
      <c r="AT457" s="217"/>
      <c r="AU457" s="217"/>
      <c r="AV457" s="216"/>
      <c r="AW457" s="216"/>
      <c r="AX457" s="62" t="s">
        <v>109</v>
      </c>
      <c r="AY457" s="129"/>
      <c r="AZ457" s="128" t="s">
        <v>110</v>
      </c>
      <c r="BA457" s="129">
        <v>1120</v>
      </c>
      <c r="BB457" s="130">
        <v>44847</v>
      </c>
      <c r="BC457" s="130">
        <v>44853</v>
      </c>
      <c r="BD457" s="130">
        <v>44912</v>
      </c>
      <c r="BE457" s="129">
        <v>60</v>
      </c>
      <c r="BF457" s="129" t="str">
        <f t="shared" si="324"/>
        <v>Consulta Pública nº 1120, de 13/10/2022</v>
      </c>
      <c r="BG457" s="473" t="s">
        <v>3904</v>
      </c>
      <c r="BH457" s="219"/>
      <c r="BI457" s="216"/>
      <c r="BJ457" s="217"/>
      <c r="BK457" s="217"/>
      <c r="BL457" s="217"/>
      <c r="BM457" s="216"/>
      <c r="BN457" s="216" t="str">
        <f t="shared" si="318"/>
        <v/>
      </c>
      <c r="BO457" s="216"/>
      <c r="BP457" s="8" t="s">
        <v>250</v>
      </c>
      <c r="BQ457" s="129">
        <v>207</v>
      </c>
      <c r="BR457" s="130">
        <v>44973</v>
      </c>
      <c r="BS457" s="130">
        <v>44979</v>
      </c>
      <c r="BT457" s="220" t="str">
        <f t="shared" si="328"/>
        <v>IN nº 207, de 16/02/2023</v>
      </c>
      <c r="BU457" s="472" t="s">
        <v>3905</v>
      </c>
    </row>
    <row r="458" spans="1:73" ht="144" x14ac:dyDescent="0.3">
      <c r="A458" s="15" t="s">
        <v>1821</v>
      </c>
      <c r="B458" s="15" t="s">
        <v>3906</v>
      </c>
      <c r="C458" s="651" t="s">
        <v>3061</v>
      </c>
      <c r="D458" s="19" t="s">
        <v>3907</v>
      </c>
      <c r="E458" s="15" t="s">
        <v>99</v>
      </c>
      <c r="F458" s="15" t="s">
        <v>99</v>
      </c>
      <c r="G458" s="15" t="s">
        <v>3063</v>
      </c>
      <c r="H458" s="7" t="s">
        <v>236</v>
      </c>
      <c r="I458" s="663" t="s">
        <v>2923</v>
      </c>
      <c r="J458" s="15" t="s">
        <v>176</v>
      </c>
      <c r="K458" s="15" t="s">
        <v>176</v>
      </c>
      <c r="L458" s="683" t="s">
        <v>1310</v>
      </c>
      <c r="M458" s="725" t="s">
        <v>1035</v>
      </c>
      <c r="N458" s="15" t="s">
        <v>3908</v>
      </c>
      <c r="O458" s="128" t="s">
        <v>3909</v>
      </c>
      <c r="P458" s="128" t="s">
        <v>124</v>
      </c>
      <c r="Q458" s="464" t="s">
        <v>3066</v>
      </c>
      <c r="R458" s="744" t="s">
        <v>100</v>
      </c>
      <c r="S458" s="755" t="s">
        <v>126</v>
      </c>
      <c r="T458" s="465" t="s">
        <v>127</v>
      </c>
      <c r="U458" s="128">
        <v>72</v>
      </c>
      <c r="V458" s="214">
        <v>44865</v>
      </c>
      <c r="W458" s="215" t="str">
        <f t="shared" si="329"/>
        <v>Termo de Abertura de Processo (TAP) nº 72, de 31/10/2022</v>
      </c>
      <c r="X458" s="463" t="s">
        <v>3910</v>
      </c>
      <c r="Y458" s="128" t="str">
        <f t="shared" si="258"/>
        <v xml:space="preserve">Dispensa da AIR; Dispensa da CP; Dispensa da ARR </v>
      </c>
      <c r="Z458" s="128" t="s">
        <v>192</v>
      </c>
      <c r="AA458" s="128" t="s">
        <v>131</v>
      </c>
      <c r="AB458" s="128"/>
      <c r="AC458" s="128"/>
      <c r="AD458" s="216"/>
      <c r="AE458" s="482"/>
      <c r="AF458" s="129"/>
      <c r="AG458" s="217"/>
      <c r="AH458" s="216" t="str">
        <f t="shared" si="323"/>
        <v/>
      </c>
      <c r="AI458" s="128"/>
      <c r="AJ458" s="128" t="s">
        <v>1315</v>
      </c>
      <c r="AK458" s="128" t="s">
        <v>1316</v>
      </c>
      <c r="AL458" s="11"/>
      <c r="AM458" s="217"/>
      <c r="AN458" s="217"/>
      <c r="AO458" s="217"/>
      <c r="AP458" s="216"/>
      <c r="AQ458" s="216"/>
      <c r="AR458" s="218"/>
      <c r="AS458" s="217"/>
      <c r="AT458" s="217"/>
      <c r="AU458" s="217"/>
      <c r="AV458" s="216"/>
      <c r="AW458" s="216"/>
      <c r="AX458" s="129" t="s">
        <v>130</v>
      </c>
      <c r="AY458" s="129" t="s">
        <v>131</v>
      </c>
      <c r="AZ458" s="128"/>
      <c r="BA458" s="129"/>
      <c r="BB458" s="130"/>
      <c r="BC458" s="130"/>
      <c r="BD458" s="130"/>
      <c r="BE458" s="129"/>
      <c r="BF458" s="129" t="str">
        <f t="shared" si="324"/>
        <v/>
      </c>
      <c r="BG458" s="473"/>
      <c r="BH458" s="219"/>
      <c r="BI458" s="216"/>
      <c r="BJ458" s="217"/>
      <c r="BK458" s="217"/>
      <c r="BL458" s="217"/>
      <c r="BM458" s="216"/>
      <c r="BN458" s="216" t="str">
        <f t="shared" si="318"/>
        <v/>
      </c>
      <c r="BO458" s="216"/>
      <c r="BP458" s="8" t="s">
        <v>139</v>
      </c>
      <c r="BQ458" s="129">
        <v>756</v>
      </c>
      <c r="BR458" s="130">
        <v>44860</v>
      </c>
      <c r="BS458" s="130">
        <v>44861</v>
      </c>
      <c r="BT458" s="220" t="str">
        <f t="shared" si="328"/>
        <v>RDC nº 756, de 26/10/2022</v>
      </c>
      <c r="BU458" s="472" t="s">
        <v>3911</v>
      </c>
    </row>
    <row r="459" spans="1:73" ht="115.2" x14ac:dyDescent="0.3">
      <c r="A459" s="15" t="s">
        <v>1163</v>
      </c>
      <c r="B459" s="15" t="s">
        <v>3912</v>
      </c>
      <c r="C459" s="651" t="s">
        <v>3913</v>
      </c>
      <c r="D459" s="19" t="s">
        <v>3914</v>
      </c>
      <c r="E459" s="15" t="s">
        <v>99</v>
      </c>
      <c r="F459" s="15" t="s">
        <v>99</v>
      </c>
      <c r="G459" s="15" t="s">
        <v>3915</v>
      </c>
      <c r="H459" s="7" t="s">
        <v>236</v>
      </c>
      <c r="I459" s="663" t="s">
        <v>3916</v>
      </c>
      <c r="J459" s="15" t="s">
        <v>154</v>
      </c>
      <c r="K459" s="15" t="s">
        <v>159</v>
      </c>
      <c r="L459" s="683" t="s">
        <v>160</v>
      </c>
      <c r="M459" s="725" t="s">
        <v>238</v>
      </c>
      <c r="N459" s="15" t="s">
        <v>3917</v>
      </c>
      <c r="O459" s="128" t="s">
        <v>3918</v>
      </c>
      <c r="P459" s="128" t="s">
        <v>124</v>
      </c>
      <c r="Q459" s="464" t="s">
        <v>3919</v>
      </c>
      <c r="R459" s="744" t="s">
        <v>100</v>
      </c>
      <c r="S459" s="755" t="s">
        <v>126</v>
      </c>
      <c r="T459" s="465" t="s">
        <v>127</v>
      </c>
      <c r="U459" s="128">
        <v>73</v>
      </c>
      <c r="V459" s="214">
        <v>44865</v>
      </c>
      <c r="W459" s="215" t="str">
        <f t="shared" si="329"/>
        <v>Termo de Abertura de Processo (TAP) nº 73, de 31/10/2022</v>
      </c>
      <c r="X459" s="463" t="s">
        <v>3920</v>
      </c>
      <c r="Y459" s="128" t="str">
        <f t="shared" si="258"/>
        <v xml:space="preserve">Dispensa da AIR; Dispensa da CP; ARR não obrigatória </v>
      </c>
      <c r="Z459" s="128" t="s">
        <v>192</v>
      </c>
      <c r="AA459" s="128" t="s">
        <v>525</v>
      </c>
      <c r="AB459" s="128"/>
      <c r="AC459" s="128"/>
      <c r="AD459" s="216"/>
      <c r="AE459" s="482"/>
      <c r="AF459" s="129"/>
      <c r="AG459" s="217"/>
      <c r="AH459" s="216" t="str">
        <f t="shared" si="323"/>
        <v/>
      </c>
      <c r="AI459" s="128"/>
      <c r="AJ459" s="128" t="s">
        <v>108</v>
      </c>
      <c r="AK459" s="128"/>
      <c r="AL459" s="11"/>
      <c r="AM459" s="217"/>
      <c r="AN459" s="217"/>
      <c r="AO459" s="217"/>
      <c r="AP459" s="216"/>
      <c r="AQ459" s="216"/>
      <c r="AR459" s="218"/>
      <c r="AS459" s="217"/>
      <c r="AT459" s="217"/>
      <c r="AU459" s="217"/>
      <c r="AV459" s="216"/>
      <c r="AW459" s="216"/>
      <c r="AX459" s="129" t="s">
        <v>130</v>
      </c>
      <c r="AY459" s="129" t="s">
        <v>194</v>
      </c>
      <c r="AZ459" s="128"/>
      <c r="BA459" s="129"/>
      <c r="BB459" s="130"/>
      <c r="BC459" s="130"/>
      <c r="BD459" s="130"/>
      <c r="BE459" s="129"/>
      <c r="BF459" s="129" t="str">
        <f t="shared" si="324"/>
        <v/>
      </c>
      <c r="BG459" s="473"/>
      <c r="BH459" s="219"/>
      <c r="BI459" s="216"/>
      <c r="BJ459" s="217"/>
      <c r="BK459" s="217"/>
      <c r="BL459" s="217"/>
      <c r="BM459" s="216"/>
      <c r="BN459" s="216" t="str">
        <f t="shared" si="318"/>
        <v/>
      </c>
      <c r="BO459" s="216"/>
      <c r="BP459" s="8" t="s">
        <v>250</v>
      </c>
      <c r="BQ459" s="129">
        <v>189</v>
      </c>
      <c r="BR459" s="130">
        <v>44860</v>
      </c>
      <c r="BS459" s="130">
        <v>44861</v>
      </c>
      <c r="BT459" s="220" t="str">
        <f t="shared" si="328"/>
        <v>IN nº 189, de 26/10/2022</v>
      </c>
      <c r="BU459" s="472" t="s">
        <v>3921</v>
      </c>
    </row>
    <row r="460" spans="1:73" ht="72" x14ac:dyDescent="0.3">
      <c r="A460" s="15" t="s">
        <v>1163</v>
      </c>
      <c r="B460" s="15" t="s">
        <v>3922</v>
      </c>
      <c r="C460" s="651" t="s">
        <v>3923</v>
      </c>
      <c r="D460" s="19" t="s">
        <v>3924</v>
      </c>
      <c r="E460" s="15" t="s">
        <v>99</v>
      </c>
      <c r="F460" s="15" t="s">
        <v>99</v>
      </c>
      <c r="G460" s="15"/>
      <c r="H460" s="7" t="s">
        <v>90</v>
      </c>
      <c r="I460" s="663" t="s">
        <v>3925</v>
      </c>
      <c r="J460" s="15" t="s">
        <v>154</v>
      </c>
      <c r="K460" s="15" t="s">
        <v>161</v>
      </c>
      <c r="L460" s="683" t="s">
        <v>162</v>
      </c>
      <c r="M460" s="725" t="s">
        <v>238</v>
      </c>
      <c r="N460" s="15" t="s">
        <v>3926</v>
      </c>
      <c r="O460" s="128" t="s">
        <v>3927</v>
      </c>
      <c r="P460" s="128" t="s">
        <v>555</v>
      </c>
      <c r="Q460" s="464"/>
      <c r="R460" s="744" t="s">
        <v>555</v>
      </c>
      <c r="S460" s="738" t="s">
        <v>556</v>
      </c>
      <c r="T460" s="465" t="s">
        <v>127</v>
      </c>
      <c r="U460" s="128">
        <v>74</v>
      </c>
      <c r="V460" s="214">
        <v>44865</v>
      </c>
      <c r="W460" s="215" t="str">
        <f t="shared" ref="W460" si="330">IF(U460="","",_xlfn.CONCAT(T460," nº ",U460,", ","de ",TEXT(V460,"dd/mm/aaaa")))</f>
        <v>Termo de Abertura de Processo (TAP) nº 74, de 31/10/2022</v>
      </c>
      <c r="X460" s="463" t="s">
        <v>3928</v>
      </c>
      <c r="Y460" s="128" t="str">
        <f t="shared" si="258"/>
        <v>Fluxo específico de guia</v>
      </c>
      <c r="Z460" s="128"/>
      <c r="AA460" s="128"/>
      <c r="AB460" s="128"/>
      <c r="AC460" s="128"/>
      <c r="AD460" s="216"/>
      <c r="AE460" s="482"/>
      <c r="AF460" s="129"/>
      <c r="AG460" s="217"/>
      <c r="AH460" s="216" t="str">
        <f t="shared" si="323"/>
        <v/>
      </c>
      <c r="AI460" s="128"/>
      <c r="AJ460" s="128"/>
      <c r="AK460" s="128"/>
      <c r="AL460" s="11" t="s">
        <v>1592</v>
      </c>
      <c r="AM460" s="130">
        <v>44910</v>
      </c>
      <c r="AN460" s="130">
        <v>44931</v>
      </c>
      <c r="AO460" s="130">
        <v>44991</v>
      </c>
      <c r="AP460" s="128" t="s">
        <v>3929</v>
      </c>
      <c r="AQ460" s="473" t="s">
        <v>3930</v>
      </c>
      <c r="AR460" s="218"/>
      <c r="AS460" s="217"/>
      <c r="AT460" s="217"/>
      <c r="AU460" s="217"/>
      <c r="AV460" s="216"/>
      <c r="AW460" s="216"/>
      <c r="AX460" s="129"/>
      <c r="AY460" s="129"/>
      <c r="AZ460" s="128"/>
      <c r="BA460" s="129"/>
      <c r="BB460" s="130"/>
      <c r="BC460" s="130"/>
      <c r="BD460" s="130"/>
      <c r="BE460" s="129"/>
      <c r="BF460" s="129" t="str">
        <f t="shared" si="324"/>
        <v/>
      </c>
      <c r="BG460" s="473"/>
      <c r="BH460" s="219"/>
      <c r="BI460" s="216"/>
      <c r="BJ460" s="217"/>
      <c r="BK460" s="217"/>
      <c r="BL460" s="217"/>
      <c r="BM460" s="216"/>
      <c r="BN460" s="216" t="str">
        <f t="shared" si="318"/>
        <v/>
      </c>
      <c r="BO460" s="216"/>
      <c r="BP460" s="8"/>
      <c r="BQ460" s="129"/>
      <c r="BR460" s="130"/>
      <c r="BS460" s="130"/>
      <c r="BT460" s="220"/>
      <c r="BU460" s="472"/>
    </row>
    <row r="461" spans="1:73" ht="86.4" x14ac:dyDescent="0.3">
      <c r="A461" s="15" t="s">
        <v>1163</v>
      </c>
      <c r="B461" s="15" t="s">
        <v>3931</v>
      </c>
      <c r="C461" s="651" t="s">
        <v>3932</v>
      </c>
      <c r="D461" s="19" t="s">
        <v>3933</v>
      </c>
      <c r="E461" s="15" t="s">
        <v>99</v>
      </c>
      <c r="F461" s="15" t="s">
        <v>99</v>
      </c>
      <c r="G461" s="15"/>
      <c r="H461" s="7" t="s">
        <v>90</v>
      </c>
      <c r="I461" s="663" t="s">
        <v>3934</v>
      </c>
      <c r="J461" s="15" t="s">
        <v>154</v>
      </c>
      <c r="K461" s="15" t="s">
        <v>159</v>
      </c>
      <c r="L461" s="683" t="s">
        <v>3935</v>
      </c>
      <c r="M461" s="725" t="s">
        <v>238</v>
      </c>
      <c r="N461" s="15" t="s">
        <v>3936</v>
      </c>
      <c r="O461" s="128" t="s">
        <v>3937</v>
      </c>
      <c r="P461" s="128" t="s">
        <v>555</v>
      </c>
      <c r="Q461" s="464"/>
      <c r="R461" s="744" t="s">
        <v>555</v>
      </c>
      <c r="S461" s="738" t="s">
        <v>556</v>
      </c>
      <c r="T461" s="465" t="s">
        <v>127</v>
      </c>
      <c r="U461" s="128">
        <v>67</v>
      </c>
      <c r="V461" s="214">
        <v>44825</v>
      </c>
      <c r="W461" s="215" t="str">
        <f t="shared" ref="W461" si="331">IF(U461="","",_xlfn.CONCAT(T461," nº ",U461,", ","de ",TEXT(V461,"dd/mm/aaaa")))</f>
        <v>Termo de Abertura de Processo (TAP) nº 67, de 21/09/2022</v>
      </c>
      <c r="X461" s="463" t="s">
        <v>3938</v>
      </c>
      <c r="Y461" s="128" t="str">
        <f t="shared" si="258"/>
        <v>Fluxo específico de guia</v>
      </c>
      <c r="Z461" s="128"/>
      <c r="AA461" s="128"/>
      <c r="AB461" s="128"/>
      <c r="AC461" s="128"/>
      <c r="AD461" s="216"/>
      <c r="AE461" s="482"/>
      <c r="AF461" s="129"/>
      <c r="AG461" s="217"/>
      <c r="AH461" s="216" t="str">
        <f t="shared" si="323"/>
        <v/>
      </c>
      <c r="AI461" s="128"/>
      <c r="AJ461" s="128"/>
      <c r="AK461" s="128"/>
      <c r="AL461" s="11" t="s">
        <v>1592</v>
      </c>
      <c r="AM461" s="130">
        <v>44872</v>
      </c>
      <c r="AN461" s="130">
        <v>44874</v>
      </c>
      <c r="AO461" s="130">
        <v>44935</v>
      </c>
      <c r="AP461" s="128" t="s">
        <v>3939</v>
      </c>
      <c r="AQ461" s="479" t="s">
        <v>3940</v>
      </c>
      <c r="AR461" s="218"/>
      <c r="AS461" s="217"/>
      <c r="AT461" s="217"/>
      <c r="AU461" s="217"/>
      <c r="AV461" s="216"/>
      <c r="AW461" s="216"/>
      <c r="AX461" s="129"/>
      <c r="AY461" s="129"/>
      <c r="AZ461" s="128"/>
      <c r="BA461" s="129"/>
      <c r="BB461" s="130"/>
      <c r="BC461" s="130"/>
      <c r="BD461" s="130"/>
      <c r="BE461" s="129"/>
      <c r="BF461" s="129" t="str">
        <f t="shared" si="324"/>
        <v/>
      </c>
      <c r="BG461" s="473"/>
      <c r="BH461" s="219"/>
      <c r="BI461" s="216"/>
      <c r="BJ461" s="217"/>
      <c r="BK461" s="217"/>
      <c r="BL461" s="217"/>
      <c r="BM461" s="216"/>
      <c r="BN461" s="216" t="str">
        <f t="shared" si="318"/>
        <v/>
      </c>
      <c r="BO461" s="216"/>
      <c r="BP461" s="8"/>
      <c r="BQ461" s="129"/>
      <c r="BR461" s="130"/>
      <c r="BS461" s="130"/>
      <c r="BT461" s="220"/>
      <c r="BU461" s="472"/>
    </row>
    <row r="462" spans="1:73" ht="144" x14ac:dyDescent="0.3">
      <c r="A462" s="15" t="s">
        <v>539</v>
      </c>
      <c r="B462" s="15" t="s">
        <v>3941</v>
      </c>
      <c r="C462" s="651" t="s">
        <v>3942</v>
      </c>
      <c r="D462" s="19" t="s">
        <v>3943</v>
      </c>
      <c r="E462" s="15" t="s">
        <v>99</v>
      </c>
      <c r="F462" s="15" t="s">
        <v>99</v>
      </c>
      <c r="G462" s="15" t="s">
        <v>3054</v>
      </c>
      <c r="H462" s="7" t="s">
        <v>236</v>
      </c>
      <c r="I462" s="663" t="s">
        <v>3944</v>
      </c>
      <c r="J462" s="15" t="s">
        <v>163</v>
      </c>
      <c r="K462" s="15" t="s">
        <v>164</v>
      </c>
      <c r="L462" s="683" t="s">
        <v>165</v>
      </c>
      <c r="M462" s="725" t="s">
        <v>238</v>
      </c>
      <c r="N462" s="15" t="s">
        <v>3945</v>
      </c>
      <c r="O462" s="128" t="s">
        <v>3946</v>
      </c>
      <c r="P462" s="128" t="s">
        <v>2738</v>
      </c>
      <c r="Q462" s="464" t="s">
        <v>3092</v>
      </c>
      <c r="R462" s="744" t="s">
        <v>100</v>
      </c>
      <c r="S462" s="755" t="s">
        <v>126</v>
      </c>
      <c r="T462" s="465" t="s">
        <v>127</v>
      </c>
      <c r="U462" s="128">
        <v>119</v>
      </c>
      <c r="V462" s="214">
        <v>44538</v>
      </c>
      <c r="W462" s="215" t="str">
        <f t="shared" ref="W462:W467" si="332">IF(U462="","",_xlfn.CONCAT(T462," nº ",U462,", ","de ",TEXT(V462,"dd/mm/aaaa")))</f>
        <v>Termo de Abertura de Processo (TAP) nº 119, de 08/12/2021</v>
      </c>
      <c r="X462" s="463" t="s">
        <v>3059</v>
      </c>
      <c r="Y462" s="128" t="str">
        <f t="shared" si="258"/>
        <v xml:space="preserve">Dispensa da AIR; Realização da CP; ARR não obrigatória </v>
      </c>
      <c r="Z462" s="128" t="s">
        <v>192</v>
      </c>
      <c r="AA462" s="128" t="s">
        <v>299</v>
      </c>
      <c r="AB462" s="128"/>
      <c r="AC462" s="128"/>
      <c r="AD462" s="216"/>
      <c r="AE462" s="482"/>
      <c r="AF462" s="129"/>
      <c r="AG462" s="217"/>
      <c r="AH462" s="216" t="str">
        <f t="shared" ref="AH462:AH467" si="333">IF(AG462="","",_xlfn.CONCAT(AF462," ","de ",TEXT(AG462,"dd/mm/aaaa")))</f>
        <v/>
      </c>
      <c r="AI462" s="128"/>
      <c r="AJ462" s="128" t="s">
        <v>108</v>
      </c>
      <c r="AK462" s="128"/>
      <c r="AL462" s="11"/>
      <c r="AM462" s="217"/>
      <c r="AN462" s="217"/>
      <c r="AO462" s="217"/>
      <c r="AP462" s="216"/>
      <c r="AQ462" s="216"/>
      <c r="AR462" s="218"/>
      <c r="AS462" s="217"/>
      <c r="AT462" s="217"/>
      <c r="AU462" s="217"/>
      <c r="AV462" s="216"/>
      <c r="AW462" s="216"/>
      <c r="AX462" s="129" t="s">
        <v>109</v>
      </c>
      <c r="AY462" s="129"/>
      <c r="AZ462" s="128" t="s">
        <v>110</v>
      </c>
      <c r="BA462" s="129">
        <v>1121</v>
      </c>
      <c r="BB462" s="130">
        <v>44861</v>
      </c>
      <c r="BC462" s="130">
        <v>44868</v>
      </c>
      <c r="BD462" s="130">
        <v>44927</v>
      </c>
      <c r="BE462" s="129">
        <v>60</v>
      </c>
      <c r="BF462" s="129" t="str">
        <f t="shared" ref="BF462:BF467" si="334">IF(BA462="","",_xlfn.CONCAT("Consulta Pública"," nº ",BA462,", de ",TEXT(BB462,"dd/mm/aaaa")))</f>
        <v>Consulta Pública nº 1121, de 27/10/2022</v>
      </c>
      <c r="BG462" s="473" t="s">
        <v>3947</v>
      </c>
      <c r="BH462" s="219"/>
      <c r="BI462" s="216"/>
      <c r="BJ462" s="217"/>
      <c r="BK462" s="217"/>
      <c r="BL462" s="217"/>
      <c r="BM462" s="216"/>
      <c r="BN462" s="216" t="str">
        <f t="shared" ref="BN462:BN467" si="335">IF(BI462="","",_xlfn.CONCAT("Consulta Pública"," nº ",BI462,", de ",TEXT(BJ462,"dd/mm/aaaa")))</f>
        <v/>
      </c>
      <c r="BO462" s="216"/>
      <c r="BP462" s="8" t="s">
        <v>250</v>
      </c>
      <c r="BQ462" s="129">
        <v>208</v>
      </c>
      <c r="BR462" s="130">
        <v>44973</v>
      </c>
      <c r="BS462" s="130">
        <v>44979</v>
      </c>
      <c r="BT462" s="220" t="str">
        <f t="shared" ref="BT462:BT467" si="336">IF(BQ462="","",_xlfn.CONCAT(BP462," nº ",BQ462,", de ",TEXT(BR462,"dd/mm/aaaa")))</f>
        <v>IN nº 208, de 16/02/2023</v>
      </c>
      <c r="BU462" s="472" t="s">
        <v>3948</v>
      </c>
    </row>
    <row r="463" spans="1:73" ht="100.8" x14ac:dyDescent="0.3">
      <c r="A463" s="15" t="s">
        <v>539</v>
      </c>
      <c r="B463" s="15" t="s">
        <v>3949</v>
      </c>
      <c r="C463" s="651" t="s">
        <v>3722</v>
      </c>
      <c r="D463" s="19" t="s">
        <v>3950</v>
      </c>
      <c r="E463" s="15" t="s">
        <v>99</v>
      </c>
      <c r="F463" s="15" t="s">
        <v>99</v>
      </c>
      <c r="G463" s="15" t="s">
        <v>3054</v>
      </c>
      <c r="H463" s="7" t="s">
        <v>236</v>
      </c>
      <c r="I463" s="663" t="s">
        <v>3951</v>
      </c>
      <c r="J463" s="15" t="s">
        <v>163</v>
      </c>
      <c r="K463" s="15" t="s">
        <v>164</v>
      </c>
      <c r="L463" s="683" t="s">
        <v>165</v>
      </c>
      <c r="M463" s="725" t="s">
        <v>1035</v>
      </c>
      <c r="N463" s="15" t="s">
        <v>3952</v>
      </c>
      <c r="O463" s="128" t="s">
        <v>3726</v>
      </c>
      <c r="P463" s="128" t="s">
        <v>2738</v>
      </c>
      <c r="Q463" s="464" t="s">
        <v>3092</v>
      </c>
      <c r="R463" s="744" t="s">
        <v>100</v>
      </c>
      <c r="S463" s="755" t="s">
        <v>126</v>
      </c>
      <c r="T463" s="465" t="s">
        <v>127</v>
      </c>
      <c r="U463" s="128">
        <v>119</v>
      </c>
      <c r="V463" s="214">
        <v>44538</v>
      </c>
      <c r="W463" s="215" t="str">
        <f t="shared" si="332"/>
        <v>Termo de Abertura de Processo (TAP) nº 119, de 08/12/2021</v>
      </c>
      <c r="X463" s="463" t="s">
        <v>3059</v>
      </c>
      <c r="Y463" s="128" t="str">
        <f t="shared" si="258"/>
        <v xml:space="preserve">Dispensa da AIR; Realização da CP; ARR não obrigatória </v>
      </c>
      <c r="Z463" s="128" t="s">
        <v>192</v>
      </c>
      <c r="AA463" s="128" t="s">
        <v>299</v>
      </c>
      <c r="AB463" s="128"/>
      <c r="AC463" s="128"/>
      <c r="AD463" s="216"/>
      <c r="AE463" s="482"/>
      <c r="AF463" s="129"/>
      <c r="AG463" s="217"/>
      <c r="AH463" s="216" t="str">
        <f t="shared" si="333"/>
        <v/>
      </c>
      <c r="AI463" s="128"/>
      <c r="AJ463" s="128" t="s">
        <v>108</v>
      </c>
      <c r="AK463" s="128"/>
      <c r="AL463" s="11"/>
      <c r="AM463" s="217"/>
      <c r="AN463" s="217"/>
      <c r="AO463" s="217"/>
      <c r="AP463" s="216"/>
      <c r="AQ463" s="216"/>
      <c r="AR463" s="218"/>
      <c r="AS463" s="217"/>
      <c r="AT463" s="217"/>
      <c r="AU463" s="217"/>
      <c r="AV463" s="216"/>
      <c r="AW463" s="216"/>
      <c r="AX463" s="129" t="s">
        <v>109</v>
      </c>
      <c r="AY463" s="129"/>
      <c r="AZ463" s="128" t="s">
        <v>110</v>
      </c>
      <c r="BA463" s="129">
        <v>1122</v>
      </c>
      <c r="BB463" s="130">
        <v>44861</v>
      </c>
      <c r="BC463" s="130">
        <v>44868</v>
      </c>
      <c r="BD463" s="130">
        <v>44927</v>
      </c>
      <c r="BE463" s="129">
        <v>60</v>
      </c>
      <c r="BF463" s="129" t="str">
        <f t="shared" si="334"/>
        <v>Consulta Pública nº 1122, de 27/10/2022</v>
      </c>
      <c r="BG463" s="473" t="s">
        <v>3953</v>
      </c>
      <c r="BH463" s="219"/>
      <c r="BI463" s="216"/>
      <c r="BJ463" s="217"/>
      <c r="BK463" s="217"/>
      <c r="BL463" s="217"/>
      <c r="BM463" s="216"/>
      <c r="BN463" s="216" t="str">
        <f t="shared" si="335"/>
        <v/>
      </c>
      <c r="BO463" s="216"/>
      <c r="BP463" s="8" t="s">
        <v>250</v>
      </c>
      <c r="BQ463" s="129">
        <v>214</v>
      </c>
      <c r="BR463" s="130">
        <v>44986</v>
      </c>
      <c r="BS463" s="130">
        <v>44993</v>
      </c>
      <c r="BT463" s="220" t="str">
        <f t="shared" si="336"/>
        <v>IN nº 214, de 01/03/2023</v>
      </c>
      <c r="BU463" s="472" t="s">
        <v>3954</v>
      </c>
    </row>
    <row r="464" spans="1:73" ht="115.2" x14ac:dyDescent="0.3">
      <c r="A464" s="15" t="s">
        <v>1093</v>
      </c>
      <c r="B464" s="15" t="s">
        <v>3955</v>
      </c>
      <c r="C464" s="651" t="s">
        <v>3835</v>
      </c>
      <c r="D464" s="19" t="s">
        <v>3956</v>
      </c>
      <c r="E464" s="15" t="s">
        <v>99</v>
      </c>
      <c r="F464" s="15" t="s">
        <v>99</v>
      </c>
      <c r="G464" s="15" t="s">
        <v>2735</v>
      </c>
      <c r="H464" s="7" t="s">
        <v>236</v>
      </c>
      <c r="I464" s="663" t="s">
        <v>3486</v>
      </c>
      <c r="J464" s="15" t="s">
        <v>92</v>
      </c>
      <c r="K464" s="15" t="s">
        <v>174</v>
      </c>
      <c r="L464" s="683" t="s">
        <v>1101</v>
      </c>
      <c r="M464" s="725" t="s">
        <v>238</v>
      </c>
      <c r="N464" s="15" t="s">
        <v>3957</v>
      </c>
      <c r="O464" s="7" t="s">
        <v>3689</v>
      </c>
      <c r="P464" s="128" t="s">
        <v>2738</v>
      </c>
      <c r="Q464" s="464" t="s">
        <v>2735</v>
      </c>
      <c r="R464" s="744" t="s">
        <v>100</v>
      </c>
      <c r="S464" s="755" t="s">
        <v>126</v>
      </c>
      <c r="T464" s="465" t="s">
        <v>127</v>
      </c>
      <c r="U464" s="128">
        <v>30</v>
      </c>
      <c r="V464" s="214">
        <v>44650</v>
      </c>
      <c r="W464" s="215" t="str">
        <f t="shared" si="332"/>
        <v>Termo de Abertura de Processo (TAP) nº 30, de 30/03/2022</v>
      </c>
      <c r="X464" s="463" t="s">
        <v>3488</v>
      </c>
      <c r="Y464" s="128" t="str">
        <f t="shared" si="258"/>
        <v xml:space="preserve">Dispensa da AIR; Dispensa da CP; ARR não obrigatória </v>
      </c>
      <c r="Z464" s="128" t="s">
        <v>192</v>
      </c>
      <c r="AA464" s="128" t="s">
        <v>306</v>
      </c>
      <c r="AB464" s="128"/>
      <c r="AC464" s="128"/>
      <c r="AD464" s="216"/>
      <c r="AE464" s="482"/>
      <c r="AF464" s="129"/>
      <c r="AG464" s="217"/>
      <c r="AH464" s="216" t="str">
        <f t="shared" si="333"/>
        <v/>
      </c>
      <c r="AI464" s="128"/>
      <c r="AJ464" s="128" t="s">
        <v>108</v>
      </c>
      <c r="AK464" s="128"/>
      <c r="AL464" s="11"/>
      <c r="AM464" s="217"/>
      <c r="AN464" s="217"/>
      <c r="AO464" s="217"/>
      <c r="AP464" s="216"/>
      <c r="AQ464" s="216"/>
      <c r="AR464" s="218"/>
      <c r="AS464" s="217"/>
      <c r="AT464" s="217"/>
      <c r="AU464" s="217"/>
      <c r="AV464" s="216"/>
      <c r="AW464" s="216"/>
      <c r="AX464" s="129" t="s">
        <v>130</v>
      </c>
      <c r="AY464" s="129" t="s">
        <v>194</v>
      </c>
      <c r="AZ464" s="128"/>
      <c r="BA464" s="129"/>
      <c r="BB464" s="130"/>
      <c r="BC464" s="130"/>
      <c r="BD464" s="130"/>
      <c r="BE464" s="129"/>
      <c r="BF464" s="129" t="str">
        <f t="shared" si="334"/>
        <v/>
      </c>
      <c r="BG464" s="473"/>
      <c r="BH464" s="219"/>
      <c r="BI464" s="216"/>
      <c r="BJ464" s="217"/>
      <c r="BK464" s="217"/>
      <c r="BL464" s="217"/>
      <c r="BM464" s="216"/>
      <c r="BN464" s="216" t="str">
        <f t="shared" si="335"/>
        <v/>
      </c>
      <c r="BO464" s="216"/>
      <c r="BP464" s="8" t="s">
        <v>139</v>
      </c>
      <c r="BQ464" s="129">
        <v>758</v>
      </c>
      <c r="BR464" s="130">
        <v>44861</v>
      </c>
      <c r="BS464" s="130">
        <v>44868</v>
      </c>
      <c r="BT464" s="129" t="str">
        <f t="shared" si="336"/>
        <v>RDC nº 758, de 27/10/2022</v>
      </c>
      <c r="BU464" s="472" t="s">
        <v>3958</v>
      </c>
    </row>
    <row r="465" spans="1:73" ht="201.6" x14ac:dyDescent="0.3">
      <c r="A465" s="15" t="s">
        <v>1821</v>
      </c>
      <c r="B465" s="15" t="s">
        <v>3959</v>
      </c>
      <c r="C465" s="651" t="s">
        <v>3960</v>
      </c>
      <c r="D465" s="19" t="s">
        <v>3961</v>
      </c>
      <c r="E465" s="15" t="s">
        <v>99</v>
      </c>
      <c r="F465" s="15" t="s">
        <v>99</v>
      </c>
      <c r="G465" s="15" t="s">
        <v>3962</v>
      </c>
      <c r="H465" s="7" t="s">
        <v>236</v>
      </c>
      <c r="I465" s="663" t="s">
        <v>3080</v>
      </c>
      <c r="J465" s="15" t="s">
        <v>176</v>
      </c>
      <c r="K465" s="15" t="s">
        <v>181</v>
      </c>
      <c r="L465" s="683" t="s">
        <v>1828</v>
      </c>
      <c r="M465" s="725" t="s">
        <v>284</v>
      </c>
      <c r="N465" s="15" t="s">
        <v>3963</v>
      </c>
      <c r="O465" s="7" t="s">
        <v>3964</v>
      </c>
      <c r="P465" s="128" t="s">
        <v>124</v>
      </c>
      <c r="Q465" s="15" t="s">
        <v>3962</v>
      </c>
      <c r="R465" s="744" t="s">
        <v>100</v>
      </c>
      <c r="S465" s="755" t="s">
        <v>126</v>
      </c>
      <c r="T465" s="465" t="s">
        <v>127</v>
      </c>
      <c r="U465" s="128">
        <v>76</v>
      </c>
      <c r="V465" s="214">
        <v>44869</v>
      </c>
      <c r="W465" s="215" t="str">
        <f t="shared" si="332"/>
        <v>Termo de Abertura de Processo (TAP) nº 76, de 04/11/2022</v>
      </c>
      <c r="X465" s="463" t="s">
        <v>3965</v>
      </c>
      <c r="Y465" s="128" t="str">
        <f t="shared" si="258"/>
        <v>Dispensa da AIR; Dispensa da CP; Realização da ARR obrigatória</v>
      </c>
      <c r="Z465" s="128" t="s">
        <v>192</v>
      </c>
      <c r="AA465" s="128" t="s">
        <v>131</v>
      </c>
      <c r="AB465" s="128"/>
      <c r="AC465" s="128"/>
      <c r="AD465" s="216"/>
      <c r="AE465" s="482"/>
      <c r="AF465" s="129"/>
      <c r="AG465" s="217"/>
      <c r="AH465" s="216" t="str">
        <f t="shared" si="333"/>
        <v/>
      </c>
      <c r="AI465" s="128"/>
      <c r="AJ465" s="128" t="s">
        <v>243</v>
      </c>
      <c r="AK465" s="128"/>
      <c r="AL465" s="11"/>
      <c r="AM465" s="217"/>
      <c r="AN465" s="217"/>
      <c r="AO465" s="217"/>
      <c r="AP465" s="216"/>
      <c r="AQ465" s="216"/>
      <c r="AR465" s="218"/>
      <c r="AS465" s="217"/>
      <c r="AT465" s="217"/>
      <c r="AU465" s="217"/>
      <c r="AV465" s="216"/>
      <c r="AW465" s="216"/>
      <c r="AX465" s="129" t="s">
        <v>130</v>
      </c>
      <c r="AY465" s="129" t="s">
        <v>131</v>
      </c>
      <c r="AZ465" s="128"/>
      <c r="BA465" s="129"/>
      <c r="BB465" s="130"/>
      <c r="BC465" s="130"/>
      <c r="BD465" s="130"/>
      <c r="BE465" s="129"/>
      <c r="BF465" s="129" t="str">
        <f t="shared" si="334"/>
        <v/>
      </c>
      <c r="BG465" s="473"/>
      <c r="BH465" s="219"/>
      <c r="BI465" s="216"/>
      <c r="BJ465" s="217"/>
      <c r="BK465" s="217"/>
      <c r="BL465" s="217"/>
      <c r="BM465" s="216"/>
      <c r="BN465" s="216" t="str">
        <f t="shared" si="335"/>
        <v/>
      </c>
      <c r="BO465" s="216"/>
      <c r="BP465" s="8" t="s">
        <v>139</v>
      </c>
      <c r="BQ465" s="129">
        <v>759</v>
      </c>
      <c r="BR465" s="130">
        <v>44868</v>
      </c>
      <c r="BS465" s="130">
        <v>44868</v>
      </c>
      <c r="BT465" s="129" t="str">
        <f t="shared" si="336"/>
        <v>RDC nº 759, de 03/11/2022</v>
      </c>
      <c r="BU465" s="472" t="s">
        <v>3966</v>
      </c>
    </row>
    <row r="466" spans="1:73" ht="115.2" x14ac:dyDescent="0.3">
      <c r="A466" s="15" t="s">
        <v>539</v>
      </c>
      <c r="B466" s="15" t="s">
        <v>3967</v>
      </c>
      <c r="C466" s="651" t="s">
        <v>3968</v>
      </c>
      <c r="D466" s="19" t="s">
        <v>3969</v>
      </c>
      <c r="E466" s="15" t="s">
        <v>99</v>
      </c>
      <c r="F466" s="15" t="s">
        <v>99</v>
      </c>
      <c r="G466" s="15" t="s">
        <v>3054</v>
      </c>
      <c r="H466" s="7" t="s">
        <v>236</v>
      </c>
      <c r="I466" s="663" t="s">
        <v>3970</v>
      </c>
      <c r="J466" s="15" t="s">
        <v>163</v>
      </c>
      <c r="K466" s="15" t="s">
        <v>164</v>
      </c>
      <c r="L466" s="683" t="s">
        <v>165</v>
      </c>
      <c r="M466" s="725" t="s">
        <v>238</v>
      </c>
      <c r="N466" s="15" t="s">
        <v>3971</v>
      </c>
      <c r="O466" s="7" t="s">
        <v>3972</v>
      </c>
      <c r="P466" s="128" t="s">
        <v>2738</v>
      </c>
      <c r="Q466" s="464" t="s">
        <v>3092</v>
      </c>
      <c r="R466" s="744" t="s">
        <v>100</v>
      </c>
      <c r="S466" s="755" t="s">
        <v>126</v>
      </c>
      <c r="T466" s="465" t="s">
        <v>127</v>
      </c>
      <c r="U466" s="128">
        <v>119</v>
      </c>
      <c r="V466" s="214">
        <v>44538</v>
      </c>
      <c r="W466" s="215" t="str">
        <f t="shared" si="332"/>
        <v>Termo de Abertura de Processo (TAP) nº 119, de 08/12/2021</v>
      </c>
      <c r="X466" s="463" t="s">
        <v>3059</v>
      </c>
      <c r="Y466" s="128" t="str">
        <f t="shared" si="258"/>
        <v xml:space="preserve">Dispensa da AIR; Realização da CP; ARR não obrigatória </v>
      </c>
      <c r="Z466" s="128" t="s">
        <v>192</v>
      </c>
      <c r="AA466" s="128" t="s">
        <v>299</v>
      </c>
      <c r="AB466" s="128"/>
      <c r="AC466" s="128"/>
      <c r="AD466" s="216"/>
      <c r="AE466" s="482"/>
      <c r="AF466" s="129"/>
      <c r="AG466" s="217"/>
      <c r="AH466" s="216" t="str">
        <f t="shared" si="333"/>
        <v/>
      </c>
      <c r="AI466" s="128"/>
      <c r="AJ466" s="128" t="s">
        <v>108</v>
      </c>
      <c r="AK466" s="128"/>
      <c r="AL466" s="11"/>
      <c r="AM466" s="217"/>
      <c r="AN466" s="217"/>
      <c r="AO466" s="217"/>
      <c r="AP466" s="216"/>
      <c r="AQ466" s="216"/>
      <c r="AR466" s="218"/>
      <c r="AS466" s="217"/>
      <c r="AT466" s="217"/>
      <c r="AU466" s="217"/>
      <c r="AV466" s="216"/>
      <c r="AW466" s="216"/>
      <c r="AX466" s="129" t="s">
        <v>109</v>
      </c>
      <c r="AY466" s="129"/>
      <c r="AZ466" s="128" t="s">
        <v>110</v>
      </c>
      <c r="BA466" s="129">
        <v>1124</v>
      </c>
      <c r="BB466" s="130">
        <v>44868</v>
      </c>
      <c r="BC466" s="130">
        <v>44874</v>
      </c>
      <c r="BD466" s="130">
        <v>44933</v>
      </c>
      <c r="BE466" s="129">
        <v>60</v>
      </c>
      <c r="BF466" s="129" t="str">
        <f t="shared" si="334"/>
        <v>Consulta Pública nº 1124, de 03/11/2022</v>
      </c>
      <c r="BG466" s="473" t="s">
        <v>3973</v>
      </c>
      <c r="BH466" s="219"/>
      <c r="BI466" s="216"/>
      <c r="BJ466" s="217"/>
      <c r="BK466" s="217"/>
      <c r="BL466" s="217"/>
      <c r="BM466" s="216"/>
      <c r="BN466" s="216" t="str">
        <f t="shared" si="335"/>
        <v/>
      </c>
      <c r="BO466" s="216"/>
      <c r="BP466" s="8" t="s">
        <v>250</v>
      </c>
      <c r="BQ466" s="129">
        <v>206</v>
      </c>
      <c r="BR466" s="130">
        <v>44973</v>
      </c>
      <c r="BS466" s="130">
        <v>44979</v>
      </c>
      <c r="BT466" s="129" t="str">
        <f t="shared" si="336"/>
        <v>IN nº 206, de 16/02/2023</v>
      </c>
      <c r="BU466" s="472" t="s">
        <v>3974</v>
      </c>
    </row>
    <row r="467" spans="1:73" ht="129.6" x14ac:dyDescent="0.3">
      <c r="A467" s="15" t="s">
        <v>83</v>
      </c>
      <c r="B467" s="15" t="s">
        <v>3975</v>
      </c>
      <c r="C467" s="651" t="s">
        <v>3976</v>
      </c>
      <c r="D467" s="19" t="s">
        <v>3977</v>
      </c>
      <c r="E467" s="15" t="s">
        <v>99</v>
      </c>
      <c r="F467" s="15" t="s">
        <v>99</v>
      </c>
      <c r="G467" s="15"/>
      <c r="H467" s="7" t="s">
        <v>236</v>
      </c>
      <c r="I467" s="663" t="s">
        <v>3978</v>
      </c>
      <c r="J467" s="15" t="s">
        <v>163</v>
      </c>
      <c r="K467" s="15" t="s">
        <v>170</v>
      </c>
      <c r="L467" s="683" t="s">
        <v>171</v>
      </c>
      <c r="M467" s="725" t="s">
        <v>95</v>
      </c>
      <c r="N467" s="15" t="s">
        <v>3979</v>
      </c>
      <c r="O467" s="7" t="s">
        <v>3980</v>
      </c>
      <c r="P467" s="128" t="s">
        <v>98</v>
      </c>
      <c r="Q467" s="464"/>
      <c r="R467" s="744" t="s">
        <v>100</v>
      </c>
      <c r="S467" s="755" t="s">
        <v>126</v>
      </c>
      <c r="T467" s="465" t="s">
        <v>127</v>
      </c>
      <c r="U467" s="128">
        <v>78</v>
      </c>
      <c r="V467" s="214">
        <v>44883</v>
      </c>
      <c r="W467" s="215" t="str">
        <f t="shared" si="332"/>
        <v>Termo de Abertura de Processo (TAP) nº 78, de 18/11/2022</v>
      </c>
      <c r="X467" s="463" t="s">
        <v>3981</v>
      </c>
      <c r="Y467" s="128" t="str">
        <f t="shared" si="258"/>
        <v xml:space="preserve">Dispensa da AIR; Dispensa da CP; Dispensa da ARR </v>
      </c>
      <c r="Z467" s="128" t="s">
        <v>192</v>
      </c>
      <c r="AA467" s="128" t="s">
        <v>131</v>
      </c>
      <c r="AB467" s="128"/>
      <c r="AC467" s="128"/>
      <c r="AD467" s="8"/>
      <c r="AE467" s="482"/>
      <c r="AF467" s="8"/>
      <c r="AG467" s="217"/>
      <c r="AH467" s="216" t="str">
        <f t="shared" si="333"/>
        <v/>
      </c>
      <c r="AI467" s="128"/>
      <c r="AJ467" s="128" t="s">
        <v>1315</v>
      </c>
      <c r="AK467" s="128" t="s">
        <v>1627</v>
      </c>
      <c r="AL467" s="11"/>
      <c r="AM467" s="217"/>
      <c r="AN467" s="217"/>
      <c r="AO467" s="217"/>
      <c r="AP467" s="216"/>
      <c r="AQ467" s="216"/>
      <c r="AR467" s="11"/>
      <c r="AS467" s="217"/>
      <c r="AT467" s="217"/>
      <c r="AU467" s="217"/>
      <c r="AV467" s="216"/>
      <c r="AW467" s="216"/>
      <c r="AX467" s="129" t="s">
        <v>130</v>
      </c>
      <c r="AY467" s="129" t="s">
        <v>131</v>
      </c>
      <c r="AZ467" s="128"/>
      <c r="BA467" s="129"/>
      <c r="BB467" s="130"/>
      <c r="BC467" s="130"/>
      <c r="BD467" s="130"/>
      <c r="BE467" s="129"/>
      <c r="BF467" s="129" t="str">
        <f t="shared" si="334"/>
        <v/>
      </c>
      <c r="BG467" s="473"/>
      <c r="BH467" s="128"/>
      <c r="BI467" s="216"/>
      <c r="BJ467" s="217"/>
      <c r="BK467" s="217"/>
      <c r="BL467" s="217"/>
      <c r="BM467" s="216"/>
      <c r="BN467" s="216" t="str">
        <f t="shared" si="335"/>
        <v/>
      </c>
      <c r="BO467" s="216"/>
      <c r="BP467" s="8" t="s">
        <v>139</v>
      </c>
      <c r="BQ467" s="129">
        <v>760</v>
      </c>
      <c r="BR467" s="130">
        <v>44882</v>
      </c>
      <c r="BS467" s="130">
        <v>44882</v>
      </c>
      <c r="BT467" s="129" t="str">
        <f t="shared" si="336"/>
        <v>RDC nº 760, de 17/11/2022</v>
      </c>
      <c r="BU467" s="472" t="s">
        <v>3982</v>
      </c>
    </row>
    <row r="468" spans="1:73" ht="158.4" x14ac:dyDescent="0.3">
      <c r="A468" s="15" t="s">
        <v>1821</v>
      </c>
      <c r="B468" s="15" t="s">
        <v>3983</v>
      </c>
      <c r="C468" s="651" t="s">
        <v>3984</v>
      </c>
      <c r="D468" s="19" t="s">
        <v>3985</v>
      </c>
      <c r="E468" s="15" t="s">
        <v>99</v>
      </c>
      <c r="F468" s="15" t="s">
        <v>99</v>
      </c>
      <c r="G468" s="15" t="s">
        <v>3788</v>
      </c>
      <c r="H468" s="7" t="s">
        <v>236</v>
      </c>
      <c r="I468" s="663" t="s">
        <v>3589</v>
      </c>
      <c r="J468" s="15" t="s">
        <v>176</v>
      </c>
      <c r="K468" s="15" t="s">
        <v>181</v>
      </c>
      <c r="L468" s="683" t="s">
        <v>182</v>
      </c>
      <c r="M468" s="725" t="s">
        <v>284</v>
      </c>
      <c r="N468" s="15" t="s">
        <v>3986</v>
      </c>
      <c r="O468" s="7" t="s">
        <v>3987</v>
      </c>
      <c r="P468" s="128" t="s">
        <v>124</v>
      </c>
      <c r="Q468" s="464" t="s">
        <v>3788</v>
      </c>
      <c r="R468" s="744" t="s">
        <v>100</v>
      </c>
      <c r="S468" s="755" t="s">
        <v>126</v>
      </c>
      <c r="T468" s="465" t="s">
        <v>127</v>
      </c>
      <c r="U468" s="128">
        <v>79</v>
      </c>
      <c r="V468" s="214">
        <v>44889</v>
      </c>
      <c r="W468" s="215" t="str">
        <f t="shared" ref="W468" si="337">IF(U468="","",_xlfn.CONCAT(T468," nº ",U468,", ","de ",TEXT(V468,"dd/mm/aaaa")))</f>
        <v>Termo de Abertura de Processo (TAP) nº 79, de 24/11/2022</v>
      </c>
      <c r="X468" s="463" t="s">
        <v>3988</v>
      </c>
      <c r="Y468" s="128" t="str">
        <f t="shared" si="258"/>
        <v xml:space="preserve">Dispensa da AIR; Dispensa da CP; ARR não obrigatória </v>
      </c>
      <c r="Z468" s="128" t="s">
        <v>192</v>
      </c>
      <c r="AA468" s="128" t="s">
        <v>306</v>
      </c>
      <c r="AB468" s="128"/>
      <c r="AC468" s="128"/>
      <c r="AD468" s="8"/>
      <c r="AE468" s="482"/>
      <c r="AF468" s="8"/>
      <c r="AG468" s="217"/>
      <c r="AH468" s="216" t="str">
        <f t="shared" ref="AH468" si="338">IF(AG468="","",_xlfn.CONCAT(AF468," ","de ",TEXT(AG468,"dd/mm/aaaa")))</f>
        <v/>
      </c>
      <c r="AI468" s="128"/>
      <c r="AJ468" s="128" t="s">
        <v>108</v>
      </c>
      <c r="AK468" s="128"/>
      <c r="AL468" s="11"/>
      <c r="AM468" s="217"/>
      <c r="AN468" s="217"/>
      <c r="AO468" s="217"/>
      <c r="AP468" s="216"/>
      <c r="AQ468" s="216"/>
      <c r="AR468" s="11"/>
      <c r="AS468" s="217"/>
      <c r="AT468" s="217"/>
      <c r="AU468" s="217"/>
      <c r="AV468" s="216"/>
      <c r="AW468" s="216"/>
      <c r="AX468" s="129" t="s">
        <v>130</v>
      </c>
      <c r="AY468" s="129" t="s">
        <v>194</v>
      </c>
      <c r="AZ468" s="128"/>
      <c r="BA468" s="129"/>
      <c r="BB468" s="130"/>
      <c r="BC468" s="130"/>
      <c r="BD468" s="130"/>
      <c r="BE468" s="129"/>
      <c r="BF468" s="129" t="str">
        <f t="shared" ref="BF468" si="339">IF(BA468="","",_xlfn.CONCAT("Consulta Pública"," nº ",BA468,", de ",TEXT(BB468,"dd/mm/aaaa")))</f>
        <v/>
      </c>
      <c r="BG468" s="473"/>
      <c r="BH468" s="128"/>
      <c r="BI468" s="216"/>
      <c r="BJ468" s="217"/>
      <c r="BK468" s="217"/>
      <c r="BL468" s="217"/>
      <c r="BM468" s="216"/>
      <c r="BN468" s="216" t="str">
        <f t="shared" ref="BN468" si="340">IF(BI468="","",_xlfn.CONCAT("Consulta Pública"," nº ",BI468,", de ",TEXT(BJ468,"dd/mm/aaaa")))</f>
        <v/>
      </c>
      <c r="BO468" s="216"/>
      <c r="BP468" s="8" t="s">
        <v>139</v>
      </c>
      <c r="BQ468" s="129">
        <v>761</v>
      </c>
      <c r="BR468" s="130">
        <v>44888</v>
      </c>
      <c r="BS468" s="130">
        <v>44888</v>
      </c>
      <c r="BT468" s="129" t="str">
        <f t="shared" ref="BT468" si="341">IF(BQ468="","",_xlfn.CONCAT(BP468," nº ",BQ468,", de ",TEXT(BR468,"dd/mm/aaaa")))</f>
        <v>RDC nº 761, de 23/11/2022</v>
      </c>
      <c r="BU468" s="472" t="s">
        <v>3989</v>
      </c>
    </row>
    <row r="469" spans="1:73" ht="115.2" x14ac:dyDescent="0.3">
      <c r="A469" s="15" t="s">
        <v>539</v>
      </c>
      <c r="B469" s="15" t="s">
        <v>3990</v>
      </c>
      <c r="C469" s="651" t="s">
        <v>3991</v>
      </c>
      <c r="D469" s="19" t="s">
        <v>3992</v>
      </c>
      <c r="E469" s="15" t="s">
        <v>99</v>
      </c>
      <c r="F469" s="15" t="s">
        <v>99</v>
      </c>
      <c r="G469" s="15" t="s">
        <v>3054</v>
      </c>
      <c r="H469" s="7" t="s">
        <v>236</v>
      </c>
      <c r="I469" s="663" t="s">
        <v>3993</v>
      </c>
      <c r="J469" s="15" t="s">
        <v>163</v>
      </c>
      <c r="K469" s="15" t="s">
        <v>164</v>
      </c>
      <c r="L469" s="683" t="s">
        <v>165</v>
      </c>
      <c r="M469" s="725" t="s">
        <v>1035</v>
      </c>
      <c r="N469" s="15" t="s">
        <v>3994</v>
      </c>
      <c r="O469" s="7" t="s">
        <v>3995</v>
      </c>
      <c r="P469" s="128" t="s">
        <v>2738</v>
      </c>
      <c r="Q469" s="464" t="s">
        <v>3092</v>
      </c>
      <c r="R469" s="744" t="s">
        <v>100</v>
      </c>
      <c r="S469" s="755" t="s">
        <v>126</v>
      </c>
      <c r="T469" s="465" t="s">
        <v>127</v>
      </c>
      <c r="U469" s="128">
        <v>119</v>
      </c>
      <c r="V469" s="214">
        <v>44538</v>
      </c>
      <c r="W469" s="215" t="str">
        <f t="shared" ref="W469:W473" si="342">IF(U469="","",_xlfn.CONCAT(T469," nº ",U469,", ","de ",TEXT(V469,"dd/mm/aaaa")))</f>
        <v>Termo de Abertura de Processo (TAP) nº 119, de 08/12/2021</v>
      </c>
      <c r="X469" s="463" t="s">
        <v>3059</v>
      </c>
      <c r="Y469" s="128" t="str">
        <f t="shared" si="258"/>
        <v xml:space="preserve">Dispensa da AIR; Realização da CP; ARR não obrigatória </v>
      </c>
      <c r="Z469" s="128" t="s">
        <v>192</v>
      </c>
      <c r="AA469" s="128" t="s">
        <v>299</v>
      </c>
      <c r="AB469" s="128"/>
      <c r="AC469" s="128"/>
      <c r="AD469" s="8"/>
      <c r="AE469" s="482"/>
      <c r="AF469" s="8"/>
      <c r="AG469" s="217"/>
      <c r="AH469" s="216" t="str">
        <f t="shared" ref="AH469:AH473" si="343">IF(AG469="","",_xlfn.CONCAT(AF469," ","de ",TEXT(AG469,"dd/mm/aaaa")))</f>
        <v/>
      </c>
      <c r="AI469" s="128"/>
      <c r="AJ469" s="128" t="s">
        <v>108</v>
      </c>
      <c r="AK469" s="128"/>
      <c r="AL469" s="11"/>
      <c r="AM469" s="217"/>
      <c r="AN469" s="217"/>
      <c r="AO469" s="217"/>
      <c r="AP469" s="216"/>
      <c r="AQ469" s="216"/>
      <c r="AR469" s="11"/>
      <c r="AS469" s="217"/>
      <c r="AT469" s="217"/>
      <c r="AU469" s="217"/>
      <c r="AV469" s="216"/>
      <c r="AW469" s="216"/>
      <c r="AX469" s="129" t="s">
        <v>109</v>
      </c>
      <c r="AY469" s="129"/>
      <c r="AZ469" s="128" t="s">
        <v>110</v>
      </c>
      <c r="BA469" s="129">
        <v>1125</v>
      </c>
      <c r="BB469" s="130">
        <v>44888</v>
      </c>
      <c r="BC469" s="130">
        <v>44896</v>
      </c>
      <c r="BD469" s="130">
        <v>44955</v>
      </c>
      <c r="BE469" s="129">
        <v>60</v>
      </c>
      <c r="BF469" s="129" t="str">
        <f t="shared" ref="BF469:BF473" si="344">IF(BA469="","",_xlfn.CONCAT("Consulta Pública"," nº ",BA469,", de ",TEXT(BB469,"dd/mm/aaaa")))</f>
        <v>Consulta Pública nº 1125, de 23/11/2022</v>
      </c>
      <c r="BG469" s="473" t="s">
        <v>3996</v>
      </c>
      <c r="BH469" s="128"/>
      <c r="BI469" s="216"/>
      <c r="BJ469" s="217"/>
      <c r="BK469" s="217"/>
      <c r="BL469" s="217"/>
      <c r="BM469" s="216"/>
      <c r="BN469" s="216" t="str">
        <f t="shared" ref="BN469:BN473" si="345">IF(BI469="","",_xlfn.CONCAT("Consulta Pública"," nº ",BI469,", de ",TEXT(BJ469,"dd/mm/aaaa")))</f>
        <v/>
      </c>
      <c r="BO469" s="216"/>
      <c r="BP469" s="8" t="s">
        <v>250</v>
      </c>
      <c r="BQ469" s="129">
        <v>217</v>
      </c>
      <c r="BR469" s="130">
        <v>45005</v>
      </c>
      <c r="BS469" s="130">
        <v>45006</v>
      </c>
      <c r="BT469" s="129" t="str">
        <f t="shared" ref="BT469:BT471" si="346">IF(BQ469="","",_xlfn.CONCAT(BP469," nº ",BQ469,", de ",TEXT(BR469,"dd/mm/aaaa")))</f>
        <v>IN nº 217, de 20/03/2023</v>
      </c>
      <c r="BU469" s="472" t="s">
        <v>3997</v>
      </c>
    </row>
    <row r="470" spans="1:73" ht="115.2" x14ac:dyDescent="0.3">
      <c r="A470" s="15" t="s">
        <v>539</v>
      </c>
      <c r="B470" s="15" t="s">
        <v>3998</v>
      </c>
      <c r="C470" s="651" t="s">
        <v>3999</v>
      </c>
      <c r="D470" s="19" t="s">
        <v>4000</v>
      </c>
      <c r="E470" s="15" t="s">
        <v>99</v>
      </c>
      <c r="F470" s="15" t="s">
        <v>99</v>
      </c>
      <c r="G470" s="15" t="s">
        <v>3054</v>
      </c>
      <c r="H470" s="7" t="s">
        <v>236</v>
      </c>
      <c r="I470" s="663" t="s">
        <v>4001</v>
      </c>
      <c r="J470" s="15" t="s">
        <v>163</v>
      </c>
      <c r="K470" s="15" t="s">
        <v>164</v>
      </c>
      <c r="L470" s="683" t="s">
        <v>165</v>
      </c>
      <c r="M470" s="725" t="s">
        <v>1035</v>
      </c>
      <c r="N470" s="15" t="s">
        <v>4002</v>
      </c>
      <c r="O470" s="7" t="s">
        <v>4003</v>
      </c>
      <c r="P470" s="128" t="s">
        <v>2738</v>
      </c>
      <c r="Q470" s="464" t="s">
        <v>3092</v>
      </c>
      <c r="R470" s="744" t="s">
        <v>100</v>
      </c>
      <c r="S470" s="755" t="s">
        <v>126</v>
      </c>
      <c r="T470" s="465" t="s">
        <v>127</v>
      </c>
      <c r="U470" s="128">
        <v>119</v>
      </c>
      <c r="V470" s="214">
        <v>44538</v>
      </c>
      <c r="W470" s="215" t="str">
        <f t="shared" si="342"/>
        <v>Termo de Abertura de Processo (TAP) nº 119, de 08/12/2021</v>
      </c>
      <c r="X470" s="463" t="s">
        <v>3059</v>
      </c>
      <c r="Y470" s="128" t="str">
        <f t="shared" si="258"/>
        <v xml:space="preserve">Dispensa da AIR; Realização da CP; ARR não obrigatória </v>
      </c>
      <c r="Z470" s="128" t="s">
        <v>192</v>
      </c>
      <c r="AA470" s="128" t="s">
        <v>299</v>
      </c>
      <c r="AB470" s="128"/>
      <c r="AC470" s="128"/>
      <c r="AD470" s="8"/>
      <c r="AE470" s="482"/>
      <c r="AF470" s="8"/>
      <c r="AG470" s="217"/>
      <c r="AH470" s="216" t="str">
        <f t="shared" si="343"/>
        <v/>
      </c>
      <c r="AI470" s="128"/>
      <c r="AJ470" s="128" t="s">
        <v>108</v>
      </c>
      <c r="AK470" s="128"/>
      <c r="AL470" s="11"/>
      <c r="AM470" s="217"/>
      <c r="AN470" s="217"/>
      <c r="AO470" s="217"/>
      <c r="AP470" s="216"/>
      <c r="AQ470" s="216"/>
      <c r="AR470" s="11"/>
      <c r="AS470" s="217"/>
      <c r="AT470" s="217"/>
      <c r="AU470" s="217"/>
      <c r="AV470" s="216"/>
      <c r="AW470" s="216"/>
      <c r="AX470" s="129" t="s">
        <v>109</v>
      </c>
      <c r="AY470" s="129"/>
      <c r="AZ470" s="128" t="s">
        <v>110</v>
      </c>
      <c r="BA470" s="129">
        <v>1126</v>
      </c>
      <c r="BB470" s="130">
        <v>44888</v>
      </c>
      <c r="BC470" s="130">
        <v>44896</v>
      </c>
      <c r="BD470" s="130">
        <v>44955</v>
      </c>
      <c r="BE470" s="129">
        <v>60</v>
      </c>
      <c r="BF470" s="129" t="str">
        <f t="shared" si="344"/>
        <v>Consulta Pública nº 1126, de 23/11/2022</v>
      </c>
      <c r="BG470" s="473" t="s">
        <v>4004</v>
      </c>
      <c r="BH470" s="128"/>
      <c r="BI470" s="216"/>
      <c r="BJ470" s="217"/>
      <c r="BK470" s="217"/>
      <c r="BL470" s="217"/>
      <c r="BM470" s="216"/>
      <c r="BN470" s="216" t="str">
        <f t="shared" si="345"/>
        <v/>
      </c>
      <c r="BO470" s="216"/>
      <c r="BP470" s="8" t="s">
        <v>250</v>
      </c>
      <c r="BQ470" s="129">
        <v>212</v>
      </c>
      <c r="BR470" s="130">
        <v>44986</v>
      </c>
      <c r="BS470" s="130">
        <v>44993</v>
      </c>
      <c r="BT470" s="129" t="str">
        <f t="shared" si="346"/>
        <v>IN nº 212, de 01/03/2023</v>
      </c>
      <c r="BU470" s="472" t="s">
        <v>4005</v>
      </c>
    </row>
    <row r="471" spans="1:73" ht="115.2" x14ac:dyDescent="0.3">
      <c r="A471" s="15" t="s">
        <v>539</v>
      </c>
      <c r="B471" s="15" t="s">
        <v>4006</v>
      </c>
      <c r="C471" s="651" t="s">
        <v>4007</v>
      </c>
      <c r="D471" s="19" t="s">
        <v>4008</v>
      </c>
      <c r="E471" s="15" t="s">
        <v>99</v>
      </c>
      <c r="F471" s="15" t="s">
        <v>99</v>
      </c>
      <c r="G471" s="15" t="s">
        <v>3054</v>
      </c>
      <c r="H471" s="7" t="s">
        <v>236</v>
      </c>
      <c r="I471" s="663" t="s">
        <v>4001</v>
      </c>
      <c r="J471" s="15" t="s">
        <v>163</v>
      </c>
      <c r="K471" s="15" t="s">
        <v>164</v>
      </c>
      <c r="L471" s="683" t="s">
        <v>165</v>
      </c>
      <c r="M471" s="725" t="s">
        <v>1035</v>
      </c>
      <c r="N471" s="15" t="s">
        <v>4009</v>
      </c>
      <c r="O471" s="7" t="s">
        <v>4010</v>
      </c>
      <c r="P471" s="128" t="s">
        <v>2738</v>
      </c>
      <c r="Q471" s="464" t="s">
        <v>3092</v>
      </c>
      <c r="R471" s="744" t="s">
        <v>100</v>
      </c>
      <c r="S471" s="755" t="s">
        <v>126</v>
      </c>
      <c r="T471" s="465" t="s">
        <v>127</v>
      </c>
      <c r="U471" s="128">
        <v>119</v>
      </c>
      <c r="V471" s="214">
        <v>44538</v>
      </c>
      <c r="W471" s="215" t="str">
        <f t="shared" si="342"/>
        <v>Termo de Abertura de Processo (TAP) nº 119, de 08/12/2021</v>
      </c>
      <c r="X471" s="463" t="s">
        <v>3059</v>
      </c>
      <c r="Y471" s="128" t="str">
        <f t="shared" si="258"/>
        <v xml:space="preserve">Dispensa da AIR; Realização da CP; ARR não obrigatória </v>
      </c>
      <c r="Z471" s="128" t="s">
        <v>192</v>
      </c>
      <c r="AA471" s="128" t="s">
        <v>299</v>
      </c>
      <c r="AB471" s="128"/>
      <c r="AC471" s="128"/>
      <c r="AD471" s="8"/>
      <c r="AE471" s="482"/>
      <c r="AF471" s="8"/>
      <c r="AG471" s="217"/>
      <c r="AH471" s="216" t="str">
        <f t="shared" si="343"/>
        <v/>
      </c>
      <c r="AI471" s="128"/>
      <c r="AJ471" s="128" t="s">
        <v>108</v>
      </c>
      <c r="AK471" s="128"/>
      <c r="AL471" s="11"/>
      <c r="AM471" s="217"/>
      <c r="AN471" s="217"/>
      <c r="AO471" s="217"/>
      <c r="AP471" s="216"/>
      <c r="AQ471" s="216"/>
      <c r="AR471" s="11"/>
      <c r="AS471" s="217"/>
      <c r="AT471" s="217"/>
      <c r="AU471" s="217"/>
      <c r="AV471" s="216"/>
      <c r="AW471" s="216"/>
      <c r="AX471" s="129" t="s">
        <v>109</v>
      </c>
      <c r="AY471" s="129"/>
      <c r="AZ471" s="128" t="s">
        <v>110</v>
      </c>
      <c r="BA471" s="129">
        <v>1127</v>
      </c>
      <c r="BB471" s="130">
        <v>44888</v>
      </c>
      <c r="BC471" s="130">
        <v>44896</v>
      </c>
      <c r="BD471" s="130">
        <v>44955</v>
      </c>
      <c r="BE471" s="129">
        <v>60</v>
      </c>
      <c r="BF471" s="129" t="str">
        <f t="shared" si="344"/>
        <v>Consulta Pública nº 1127, de 23/11/2022</v>
      </c>
      <c r="BG471" s="473" t="s">
        <v>4011</v>
      </c>
      <c r="BH471" s="128"/>
      <c r="BI471" s="216"/>
      <c r="BJ471" s="217"/>
      <c r="BK471" s="217"/>
      <c r="BL471" s="217"/>
      <c r="BM471" s="216"/>
      <c r="BN471" s="216" t="str">
        <f t="shared" si="345"/>
        <v/>
      </c>
      <c r="BO471" s="216"/>
      <c r="BP471" s="8" t="s">
        <v>250</v>
      </c>
      <c r="BQ471" s="129">
        <v>213</v>
      </c>
      <c r="BR471" s="130">
        <v>44986</v>
      </c>
      <c r="BS471" s="130">
        <v>44993</v>
      </c>
      <c r="BT471" s="129" t="str">
        <f t="shared" si="346"/>
        <v>IN nº 213, de 01/03/2023</v>
      </c>
      <c r="BU471" s="472" t="s">
        <v>4012</v>
      </c>
    </row>
    <row r="472" spans="1:73" ht="115.2" x14ac:dyDescent="0.3">
      <c r="A472" s="15" t="s">
        <v>539</v>
      </c>
      <c r="B472" s="15" t="s">
        <v>4013</v>
      </c>
      <c r="C472" s="651" t="s">
        <v>4014</v>
      </c>
      <c r="D472" s="19" t="s">
        <v>4015</v>
      </c>
      <c r="E472" s="15" t="s">
        <v>99</v>
      </c>
      <c r="F472" s="15" t="s">
        <v>99</v>
      </c>
      <c r="G472" s="15" t="s">
        <v>3054</v>
      </c>
      <c r="H472" s="7" t="s">
        <v>236</v>
      </c>
      <c r="I472" s="663" t="s">
        <v>4016</v>
      </c>
      <c r="J472" s="15" t="s">
        <v>163</v>
      </c>
      <c r="K472" s="15" t="s">
        <v>164</v>
      </c>
      <c r="L472" s="683" t="s">
        <v>165</v>
      </c>
      <c r="M472" s="725" t="s">
        <v>1035</v>
      </c>
      <c r="N472" s="15" t="s">
        <v>4017</v>
      </c>
      <c r="O472" s="7" t="s">
        <v>4018</v>
      </c>
      <c r="P472" s="128" t="s">
        <v>2738</v>
      </c>
      <c r="Q472" s="464" t="s">
        <v>3092</v>
      </c>
      <c r="R472" s="744" t="s">
        <v>100</v>
      </c>
      <c r="S472" s="755" t="s">
        <v>126</v>
      </c>
      <c r="T472" s="465" t="s">
        <v>127</v>
      </c>
      <c r="U472" s="128">
        <v>119</v>
      </c>
      <c r="V472" s="214">
        <v>44538</v>
      </c>
      <c r="W472" s="215" t="str">
        <f t="shared" si="342"/>
        <v>Termo de Abertura de Processo (TAP) nº 119, de 08/12/2021</v>
      </c>
      <c r="X472" s="463" t="s">
        <v>3059</v>
      </c>
      <c r="Y472" s="128" t="str">
        <f t="shared" si="258"/>
        <v xml:space="preserve">Dispensa da AIR; Realização da CP; ARR não obrigatória </v>
      </c>
      <c r="Z472" s="128" t="s">
        <v>192</v>
      </c>
      <c r="AA472" s="128" t="s">
        <v>299</v>
      </c>
      <c r="AB472" s="128"/>
      <c r="AC472" s="128"/>
      <c r="AD472" s="8"/>
      <c r="AE472" s="482"/>
      <c r="AF472" s="8"/>
      <c r="AG472" s="217"/>
      <c r="AH472" s="216" t="str">
        <f t="shared" si="343"/>
        <v/>
      </c>
      <c r="AI472" s="128"/>
      <c r="AJ472" s="128" t="s">
        <v>108</v>
      </c>
      <c r="AK472" s="128"/>
      <c r="AL472" s="11"/>
      <c r="AM472" s="217"/>
      <c r="AN472" s="217"/>
      <c r="AO472" s="217"/>
      <c r="AP472" s="216"/>
      <c r="AQ472" s="216"/>
      <c r="AR472" s="11"/>
      <c r="AS472" s="217"/>
      <c r="AT472" s="217"/>
      <c r="AU472" s="217"/>
      <c r="AV472" s="216"/>
      <c r="AW472" s="216"/>
      <c r="AX472" s="129" t="s">
        <v>109</v>
      </c>
      <c r="AY472" s="129"/>
      <c r="AZ472" s="128" t="s">
        <v>110</v>
      </c>
      <c r="BA472" s="129">
        <v>1128</v>
      </c>
      <c r="BB472" s="130">
        <v>44888</v>
      </c>
      <c r="BC472" s="130">
        <v>44896</v>
      </c>
      <c r="BD472" s="130">
        <v>44955</v>
      </c>
      <c r="BE472" s="129">
        <v>60</v>
      </c>
      <c r="BF472" s="129" t="str">
        <f t="shared" si="344"/>
        <v>Consulta Pública nº 1128, de 23/11/2022</v>
      </c>
      <c r="BG472" s="473" t="s">
        <v>4019</v>
      </c>
      <c r="BH472" s="128"/>
      <c r="BI472" s="216"/>
      <c r="BJ472" s="217"/>
      <c r="BK472" s="217"/>
      <c r="BL472" s="217"/>
      <c r="BM472" s="216"/>
      <c r="BN472" s="216" t="str">
        <f t="shared" si="345"/>
        <v/>
      </c>
      <c r="BO472" s="216"/>
      <c r="BP472" s="8" t="s">
        <v>250</v>
      </c>
      <c r="BQ472" s="129">
        <v>216</v>
      </c>
      <c r="BR472" s="130">
        <v>44988</v>
      </c>
      <c r="BS472" s="130">
        <v>44993</v>
      </c>
      <c r="BT472" s="220" t="str">
        <f t="shared" ref="BT472:BT474" si="347">IF(BQ472="","",_xlfn.CONCAT(BP472," nº ",BQ472,", de ",TEXT(BR472,"dd/mm/aaaa")))</f>
        <v>IN nº 216, de 03/03/2023</v>
      </c>
      <c r="BU472" s="472" t="s">
        <v>4020</v>
      </c>
    </row>
    <row r="473" spans="1:73" ht="115.2" x14ac:dyDescent="0.3">
      <c r="A473" s="15" t="s">
        <v>539</v>
      </c>
      <c r="B473" s="15" t="s">
        <v>4021</v>
      </c>
      <c r="C473" s="651" t="s">
        <v>4022</v>
      </c>
      <c r="D473" s="451" t="s">
        <v>4023</v>
      </c>
      <c r="E473" s="15" t="s">
        <v>99</v>
      </c>
      <c r="F473" s="15" t="s">
        <v>99</v>
      </c>
      <c r="G473" s="15" t="s">
        <v>3054</v>
      </c>
      <c r="H473" s="7" t="s">
        <v>236</v>
      </c>
      <c r="I473" s="663" t="s">
        <v>4024</v>
      </c>
      <c r="J473" s="15" t="s">
        <v>163</v>
      </c>
      <c r="K473" s="15" t="s">
        <v>164</v>
      </c>
      <c r="L473" s="683" t="s">
        <v>165</v>
      </c>
      <c r="M473" s="725" t="s">
        <v>1035</v>
      </c>
      <c r="N473" s="15" t="s">
        <v>4025</v>
      </c>
      <c r="O473" s="7" t="s">
        <v>4026</v>
      </c>
      <c r="P473" s="128" t="s">
        <v>2738</v>
      </c>
      <c r="Q473" s="464" t="s">
        <v>3092</v>
      </c>
      <c r="R473" s="744" t="s">
        <v>100</v>
      </c>
      <c r="S473" s="755" t="s">
        <v>126</v>
      </c>
      <c r="T473" s="465" t="s">
        <v>127</v>
      </c>
      <c r="U473" s="128">
        <v>119</v>
      </c>
      <c r="V473" s="214">
        <v>44538</v>
      </c>
      <c r="W473" s="215" t="str">
        <f t="shared" si="342"/>
        <v>Termo de Abertura de Processo (TAP) nº 119, de 08/12/2021</v>
      </c>
      <c r="X473" s="463" t="s">
        <v>3059</v>
      </c>
      <c r="Y473" s="128" t="str">
        <f t="shared" si="258"/>
        <v xml:space="preserve">Dispensa da AIR; Realização da CP; ARR não obrigatória </v>
      </c>
      <c r="Z473" s="128" t="s">
        <v>192</v>
      </c>
      <c r="AA473" s="128" t="s">
        <v>299</v>
      </c>
      <c r="AB473" s="128"/>
      <c r="AC473" s="128"/>
      <c r="AD473" s="8"/>
      <c r="AE473" s="482"/>
      <c r="AF473" s="8"/>
      <c r="AG473" s="217"/>
      <c r="AH473" s="216" t="str">
        <f t="shared" si="343"/>
        <v/>
      </c>
      <c r="AI473" s="128"/>
      <c r="AJ473" s="128" t="s">
        <v>108</v>
      </c>
      <c r="AK473" s="128"/>
      <c r="AL473" s="11"/>
      <c r="AM473" s="217"/>
      <c r="AN473" s="217"/>
      <c r="AO473" s="217"/>
      <c r="AP473" s="216"/>
      <c r="AQ473" s="216"/>
      <c r="AR473" s="11"/>
      <c r="AS473" s="217"/>
      <c r="AT473" s="217"/>
      <c r="AU473" s="217"/>
      <c r="AV473" s="216"/>
      <c r="AW473" s="216"/>
      <c r="AX473" s="129" t="s">
        <v>109</v>
      </c>
      <c r="AY473" s="129"/>
      <c r="AZ473" s="128" t="s">
        <v>110</v>
      </c>
      <c r="BA473" s="129">
        <v>1131</v>
      </c>
      <c r="BB473" s="130">
        <v>44889</v>
      </c>
      <c r="BC473" s="130">
        <v>44896</v>
      </c>
      <c r="BD473" s="130">
        <v>44955</v>
      </c>
      <c r="BE473" s="129">
        <v>60</v>
      </c>
      <c r="BF473" s="129" t="str">
        <f t="shared" si="344"/>
        <v>Consulta Pública nº 1131, de 24/11/2022</v>
      </c>
      <c r="BG473" s="473" t="s">
        <v>4027</v>
      </c>
      <c r="BH473" s="128"/>
      <c r="BI473" s="216"/>
      <c r="BJ473" s="217"/>
      <c r="BK473" s="217"/>
      <c r="BL473" s="217"/>
      <c r="BM473" s="216"/>
      <c r="BN473" s="216" t="str">
        <f t="shared" si="345"/>
        <v/>
      </c>
      <c r="BO473" s="216"/>
      <c r="BP473" s="8" t="s">
        <v>250</v>
      </c>
      <c r="BQ473" s="129">
        <v>215</v>
      </c>
      <c r="BR473" s="130">
        <v>44987</v>
      </c>
      <c r="BS473" s="130">
        <v>44993</v>
      </c>
      <c r="BT473" s="220" t="str">
        <f t="shared" si="347"/>
        <v>IN nº 215, de 02/03/2023</v>
      </c>
      <c r="BU473" s="472" t="s">
        <v>4028</v>
      </c>
    </row>
    <row r="474" spans="1:73" ht="100.8" x14ac:dyDescent="0.3">
      <c r="A474" s="15" t="s">
        <v>83</v>
      </c>
      <c r="B474" s="15" t="s">
        <v>4029</v>
      </c>
      <c r="C474" s="651" t="s">
        <v>4030</v>
      </c>
      <c r="D474" s="451" t="s">
        <v>4031</v>
      </c>
      <c r="E474" s="15" t="s">
        <v>99</v>
      </c>
      <c r="F474" s="15" t="s">
        <v>99</v>
      </c>
      <c r="G474" s="15" t="s">
        <v>2818</v>
      </c>
      <c r="H474" s="7" t="s">
        <v>236</v>
      </c>
      <c r="I474" s="663" t="s">
        <v>4032</v>
      </c>
      <c r="J474" s="15" t="s">
        <v>176</v>
      </c>
      <c r="K474" s="63" t="s">
        <v>177</v>
      </c>
      <c r="L474" s="683" t="s">
        <v>178</v>
      </c>
      <c r="M474" s="725" t="s">
        <v>1035</v>
      </c>
      <c r="N474" s="15" t="s">
        <v>4033</v>
      </c>
      <c r="O474" s="7" t="s">
        <v>4034</v>
      </c>
      <c r="P474" s="128" t="s">
        <v>2738</v>
      </c>
      <c r="Q474" s="122" t="s">
        <v>3360</v>
      </c>
      <c r="R474" s="744" t="s">
        <v>100</v>
      </c>
      <c r="S474" s="755" t="s">
        <v>126</v>
      </c>
      <c r="T474" s="465" t="s">
        <v>127</v>
      </c>
      <c r="U474" s="128">
        <v>81</v>
      </c>
      <c r="V474" s="214">
        <v>44896</v>
      </c>
      <c r="W474" s="215" t="str">
        <f t="shared" ref="W474" si="348">IF(U474="","",_xlfn.CONCAT(T474," nº ",U474,", ","de ",TEXT(V474,"dd/mm/aaaa")))</f>
        <v>Termo de Abertura de Processo (TAP) nº 81, de 01/12/2022</v>
      </c>
      <c r="X474" s="463" t="s">
        <v>4035</v>
      </c>
      <c r="Y474" s="128" t="str">
        <f t="shared" si="258"/>
        <v xml:space="preserve">Dispensa da AIR; Dispensa da CP; ARR não obrigatória </v>
      </c>
      <c r="Z474" s="128" t="s">
        <v>192</v>
      </c>
      <c r="AA474" s="128" t="s">
        <v>306</v>
      </c>
      <c r="AB474" s="128"/>
      <c r="AC474" s="128"/>
      <c r="AD474" s="8"/>
      <c r="AE474" s="482"/>
      <c r="AF474" s="8"/>
      <c r="AG474" s="217"/>
      <c r="AH474" s="216" t="str">
        <f t="shared" ref="AH474" si="349">IF(AG474="","",_xlfn.CONCAT(AF474," ","de ",TEXT(AG474,"dd/mm/aaaa")))</f>
        <v/>
      </c>
      <c r="AI474" s="128"/>
      <c r="AJ474" s="128" t="s">
        <v>108</v>
      </c>
      <c r="AK474" s="128"/>
      <c r="AL474" s="11"/>
      <c r="AM474" s="217"/>
      <c r="AN474" s="217"/>
      <c r="AO474" s="217"/>
      <c r="AP474" s="216"/>
      <c r="AQ474" s="216"/>
      <c r="AR474" s="11"/>
      <c r="AS474" s="217"/>
      <c r="AT474" s="217"/>
      <c r="AU474" s="217"/>
      <c r="AV474" s="216"/>
      <c r="AW474" s="216"/>
      <c r="AX474" s="129" t="s">
        <v>130</v>
      </c>
      <c r="AY474" s="129" t="s">
        <v>194</v>
      </c>
      <c r="AZ474" s="128"/>
      <c r="BA474" s="129"/>
      <c r="BB474" s="130"/>
      <c r="BC474" s="130"/>
      <c r="BD474" s="130"/>
      <c r="BE474" s="129"/>
      <c r="BF474" s="129" t="str">
        <f t="shared" ref="BF474" si="350">IF(BA474="","",_xlfn.CONCAT("Consulta Pública"," nº ",BA474,", de ",TEXT(BB474,"dd/mm/aaaa")))</f>
        <v/>
      </c>
      <c r="BG474" s="473"/>
      <c r="BH474" s="128"/>
      <c r="BI474" s="216"/>
      <c r="BJ474" s="217"/>
      <c r="BK474" s="217"/>
      <c r="BL474" s="217"/>
      <c r="BM474" s="216"/>
      <c r="BN474" s="216" t="str">
        <f t="shared" ref="BN474" si="351">IF(BI474="","",_xlfn.CONCAT("Consulta Pública"," nº ",BI474,", de ",TEXT(BJ474,"dd/mm/aaaa")))</f>
        <v/>
      </c>
      <c r="BO474" s="216"/>
      <c r="BP474" s="8" t="s">
        <v>139</v>
      </c>
      <c r="BQ474" s="129">
        <v>762</v>
      </c>
      <c r="BR474" s="130">
        <v>44889</v>
      </c>
      <c r="BS474" s="130">
        <v>44896</v>
      </c>
      <c r="BT474" s="220" t="str">
        <f t="shared" si="347"/>
        <v>RDC nº 762, de 24/11/2022</v>
      </c>
      <c r="BU474" s="472" t="s">
        <v>4036</v>
      </c>
    </row>
    <row r="475" spans="1:73" ht="144" x14ac:dyDescent="0.3">
      <c r="A475" s="15" t="s">
        <v>83</v>
      </c>
      <c r="B475" s="458" t="s">
        <v>4037</v>
      </c>
      <c r="C475" s="651" t="s">
        <v>4038</v>
      </c>
      <c r="D475" s="19" t="s">
        <v>4039</v>
      </c>
      <c r="E475" s="15" t="s">
        <v>99</v>
      </c>
      <c r="F475" s="15" t="s">
        <v>99</v>
      </c>
      <c r="G475" s="15" t="s">
        <v>506</v>
      </c>
      <c r="H475" s="7" t="s">
        <v>412</v>
      </c>
      <c r="I475" s="663" t="s">
        <v>507</v>
      </c>
      <c r="J475" s="15" t="s">
        <v>92</v>
      </c>
      <c r="K475" s="15" t="s">
        <v>93</v>
      </c>
      <c r="L475" s="683" t="s">
        <v>4040</v>
      </c>
      <c r="M475" s="725" t="s">
        <v>209</v>
      </c>
      <c r="N475" s="15" t="s">
        <v>4041</v>
      </c>
      <c r="O475" s="7" t="s">
        <v>4042</v>
      </c>
      <c r="P475" s="128" t="s">
        <v>124</v>
      </c>
      <c r="Q475" s="122" t="s">
        <v>506</v>
      </c>
      <c r="R475" s="744" t="s">
        <v>100</v>
      </c>
      <c r="S475" s="755" t="s">
        <v>212</v>
      </c>
      <c r="T475" s="465" t="s">
        <v>127</v>
      </c>
      <c r="U475" s="128">
        <v>84</v>
      </c>
      <c r="V475" s="214">
        <v>44896</v>
      </c>
      <c r="W475" s="215" t="str">
        <f t="shared" ref="W475" si="352">IF(U475="","",_xlfn.CONCAT(T475," nº ",U475,", ","de ",TEXT(V475,"dd/mm/aaaa")))</f>
        <v>Termo de Abertura de Processo (TAP) nº 84, de 01/12/2022</v>
      </c>
      <c r="X475" s="463" t="s">
        <v>509</v>
      </c>
      <c r="Y475" s="128" t="str">
        <f t="shared" si="258"/>
        <v xml:space="preserve">Realização da AIR; Realização da CP; ARR não obrigatória </v>
      </c>
      <c r="Z475" s="128" t="s">
        <v>104</v>
      </c>
      <c r="AA475" s="128"/>
      <c r="AB475" s="128"/>
      <c r="AC475" s="128"/>
      <c r="AD475" s="8"/>
      <c r="AE475" s="482" t="s">
        <v>215</v>
      </c>
      <c r="AF475" s="8"/>
      <c r="AG475" s="217"/>
      <c r="AH475" s="216" t="str">
        <f t="shared" ref="AH475" si="353">IF(AG475="","",_xlfn.CONCAT(AF475," ","de ",TEXT(AG475,"dd/mm/aaaa")))</f>
        <v/>
      </c>
      <c r="AI475" s="128"/>
      <c r="AJ475" s="128" t="s">
        <v>108</v>
      </c>
      <c r="AK475" s="128"/>
      <c r="AL475" s="11"/>
      <c r="AM475" s="217"/>
      <c r="AN475" s="217"/>
      <c r="AO475" s="217"/>
      <c r="AP475" s="216"/>
      <c r="AQ475" s="216"/>
      <c r="AR475" s="11"/>
      <c r="AS475" s="217"/>
      <c r="AT475" s="217"/>
      <c r="AU475" s="217"/>
      <c r="AV475" s="216"/>
      <c r="AW475" s="216"/>
      <c r="AX475" s="129" t="s">
        <v>109</v>
      </c>
      <c r="AY475" s="129"/>
      <c r="AZ475" s="128"/>
      <c r="BA475" s="129"/>
      <c r="BB475" s="130"/>
      <c r="BC475" s="130"/>
      <c r="BD475" s="130"/>
      <c r="BE475" s="129"/>
      <c r="BF475" s="129" t="str">
        <f t="shared" ref="BF475" si="354">IF(BA475="","",_xlfn.CONCAT("Consulta Pública"," nº ",BA475,", de ",TEXT(BB475,"dd/mm/aaaa")))</f>
        <v/>
      </c>
      <c r="BG475" s="473"/>
      <c r="BH475" s="128"/>
      <c r="BI475" s="216"/>
      <c r="BJ475" s="217"/>
      <c r="BK475" s="217"/>
      <c r="BL475" s="217"/>
      <c r="BM475" s="216"/>
      <c r="BN475" s="216" t="str">
        <f t="shared" ref="BN475" si="355">IF(BI475="","",_xlfn.CONCAT("Consulta Pública"," nº ",BI475,", de ",TEXT(BJ475,"dd/mm/aaaa")))</f>
        <v/>
      </c>
      <c r="BO475" s="216"/>
      <c r="BP475" s="8"/>
      <c r="BQ475" s="129"/>
      <c r="BR475" s="130"/>
      <c r="BS475" s="130"/>
      <c r="BT475" s="220" t="str">
        <f t="shared" ref="BT475" si="356">IF(BQ475="","",_xlfn.CONCAT(BP475," nº ",BQ475,", de ",TEXT(BR475,"dd/mm/aaaa")))</f>
        <v/>
      </c>
      <c r="BU475" s="472"/>
    </row>
    <row r="476" spans="1:73" ht="100.8" x14ac:dyDescent="0.3">
      <c r="A476" s="15" t="s">
        <v>1093</v>
      </c>
      <c r="B476" s="15" t="s">
        <v>4043</v>
      </c>
      <c r="C476" s="651" t="s">
        <v>3686</v>
      </c>
      <c r="D476" s="19" t="s">
        <v>4044</v>
      </c>
      <c r="E476" s="15" t="s">
        <v>99</v>
      </c>
      <c r="F476" s="15" t="s">
        <v>99</v>
      </c>
      <c r="G476" s="15" t="s">
        <v>2735</v>
      </c>
      <c r="H476" s="7" t="s">
        <v>236</v>
      </c>
      <c r="I476" s="663" t="s">
        <v>3486</v>
      </c>
      <c r="J476" s="15" t="s">
        <v>92</v>
      </c>
      <c r="K476" s="15" t="s">
        <v>174</v>
      </c>
      <c r="L476" s="683" t="s">
        <v>1101</v>
      </c>
      <c r="M476" s="725" t="s">
        <v>238</v>
      </c>
      <c r="N476" s="15" t="s">
        <v>4045</v>
      </c>
      <c r="O476" s="7" t="s">
        <v>3689</v>
      </c>
      <c r="P476" s="128" t="s">
        <v>2738</v>
      </c>
      <c r="Q476" s="464" t="s">
        <v>2735</v>
      </c>
      <c r="R476" s="744" t="s">
        <v>100</v>
      </c>
      <c r="S476" s="755" t="s">
        <v>126</v>
      </c>
      <c r="T476" s="465" t="s">
        <v>127</v>
      </c>
      <c r="U476" s="128">
        <v>30</v>
      </c>
      <c r="V476" s="214">
        <v>44650</v>
      </c>
      <c r="W476" s="215" t="str">
        <f t="shared" ref="W476" si="357">IF(U476="","",_xlfn.CONCAT(T476," nº ",U476,", ","de ",TEXT(V476,"dd/mm/aaaa")))</f>
        <v>Termo de Abertura de Processo (TAP) nº 30, de 30/03/2022</v>
      </c>
      <c r="X476" s="463" t="s">
        <v>3488</v>
      </c>
      <c r="Y476" s="128" t="str">
        <f t="shared" si="258"/>
        <v xml:space="preserve">Dispensa da AIR; Dispensa da CP; ARR não obrigatória </v>
      </c>
      <c r="Z476" s="128" t="s">
        <v>192</v>
      </c>
      <c r="AA476" s="128" t="s">
        <v>306</v>
      </c>
      <c r="AB476" s="128"/>
      <c r="AC476" s="128"/>
      <c r="AD476" s="8"/>
      <c r="AE476" s="482"/>
      <c r="AF476" s="8"/>
      <c r="AG476" s="217"/>
      <c r="AH476" s="216" t="str">
        <f t="shared" ref="AH476" si="358">IF(AG476="","",_xlfn.CONCAT(AF476," ","de ",TEXT(AG476,"dd/mm/aaaa")))</f>
        <v/>
      </c>
      <c r="AI476" s="128"/>
      <c r="AJ476" s="128" t="s">
        <v>108</v>
      </c>
      <c r="AK476" s="128"/>
      <c r="AL476" s="11"/>
      <c r="AM476" s="217"/>
      <c r="AN476" s="217"/>
      <c r="AO476" s="217"/>
      <c r="AP476" s="216"/>
      <c r="AQ476" s="216"/>
      <c r="AR476" s="11"/>
      <c r="AS476" s="217"/>
      <c r="AT476" s="217"/>
      <c r="AU476" s="217"/>
      <c r="AV476" s="216"/>
      <c r="AW476" s="216"/>
      <c r="AX476" s="129" t="s">
        <v>130</v>
      </c>
      <c r="AY476" s="129" t="s">
        <v>194</v>
      </c>
      <c r="AZ476" s="128"/>
      <c r="BA476" s="129"/>
      <c r="BB476" s="130"/>
      <c r="BC476" s="130"/>
      <c r="BD476" s="130"/>
      <c r="BE476" s="129"/>
      <c r="BF476" s="129" t="str">
        <f t="shared" ref="BF476" si="359">IF(BA476="","",_xlfn.CONCAT("Consulta Pública"," nº ",BA476,", de ",TEXT(BB476,"dd/mm/aaaa")))</f>
        <v/>
      </c>
      <c r="BG476" s="473"/>
      <c r="BH476" s="128"/>
      <c r="BI476" s="216"/>
      <c r="BJ476" s="217"/>
      <c r="BK476" s="217"/>
      <c r="BL476" s="217"/>
      <c r="BM476" s="216"/>
      <c r="BN476" s="216" t="str">
        <f t="shared" ref="BN476" si="360">IF(BI476="","",_xlfn.CONCAT("Consulta Pública"," nº ",BI476,", de ",TEXT(BJ476,"dd/mm/aaaa")))</f>
        <v/>
      </c>
      <c r="BO476" s="216"/>
      <c r="BP476" s="8" t="s">
        <v>139</v>
      </c>
      <c r="BQ476" s="129">
        <v>764</v>
      </c>
      <c r="BR476" s="130">
        <v>44902</v>
      </c>
      <c r="BS476" s="130">
        <v>44903</v>
      </c>
      <c r="BT476" s="220" t="str">
        <f t="shared" ref="BT476" si="361">IF(BQ476="","",_xlfn.CONCAT(BP476," nº ",BQ476,", de ",TEXT(BR476,"dd/mm/aaaa")))</f>
        <v>RDC nº 764, de 07/12/2022</v>
      </c>
      <c r="BU476" s="472" t="s">
        <v>4046</v>
      </c>
    </row>
    <row r="477" spans="1:73" ht="86.4" x14ac:dyDescent="0.3">
      <c r="A477" s="15" t="s">
        <v>944</v>
      </c>
      <c r="B477" s="15" t="s">
        <v>4047</v>
      </c>
      <c r="C477" s="651" t="s">
        <v>4048</v>
      </c>
      <c r="D477" s="19" t="s">
        <v>4049</v>
      </c>
      <c r="E477" s="15" t="s">
        <v>99</v>
      </c>
      <c r="F477" s="15" t="s">
        <v>99</v>
      </c>
      <c r="G477" s="15" t="s">
        <v>4050</v>
      </c>
      <c r="H477" s="7" t="s">
        <v>236</v>
      </c>
      <c r="I477" s="663" t="s">
        <v>4051</v>
      </c>
      <c r="J477" s="15" t="s">
        <v>163</v>
      </c>
      <c r="K477" s="15" t="s">
        <v>170</v>
      </c>
      <c r="L477" s="683" t="s">
        <v>171</v>
      </c>
      <c r="M477" s="725" t="s">
        <v>1035</v>
      </c>
      <c r="N477" s="15" t="s">
        <v>4052</v>
      </c>
      <c r="O477" s="7" t="s">
        <v>4053</v>
      </c>
      <c r="P477" s="128" t="s">
        <v>124</v>
      </c>
      <c r="Q477" s="122" t="s">
        <v>4050</v>
      </c>
      <c r="R477" s="744" t="s">
        <v>100</v>
      </c>
      <c r="S477" s="755" t="s">
        <v>126</v>
      </c>
      <c r="T477" s="465" t="s">
        <v>127</v>
      </c>
      <c r="U477" s="128">
        <v>85</v>
      </c>
      <c r="V477" s="214">
        <v>44907</v>
      </c>
      <c r="W477" s="215" t="str">
        <f t="shared" ref="W477" si="362">IF(U477="","",_xlfn.CONCAT(T477," nº ",U477,", ","de ",TEXT(V477,"dd/mm/aaaa")))</f>
        <v>Termo de Abertura de Processo (TAP) nº 85, de 12/12/2022</v>
      </c>
      <c r="X477" s="463" t="s">
        <v>4054</v>
      </c>
      <c r="Y477" s="128" t="str">
        <f t="shared" ref="Y477:Y540" si="363">_xlfn.LET(_xlpm.CONCATENADO, Z477&amp;IF(AX477&lt;&gt;"","; ","")&amp;AX477&amp;IF(AJ477&lt;&gt;"","; ","")&amp;AJ477, IF(R477&lt;&gt;"Guia", _xlpm.CONCATENADO, "Fluxo específico de guia"))</f>
        <v xml:space="preserve">Dispensa da AIR; Dispensa da CP; ARR não obrigatória </v>
      </c>
      <c r="Z477" s="128" t="s">
        <v>192</v>
      </c>
      <c r="AA477" s="128" t="s">
        <v>306</v>
      </c>
      <c r="AB477" s="128"/>
      <c r="AC477" s="128"/>
      <c r="AD477" s="8"/>
      <c r="AE477" s="482"/>
      <c r="AF477" s="8"/>
      <c r="AG477" s="217"/>
      <c r="AH477" s="216" t="str">
        <f t="shared" ref="AH477" si="364">IF(AG477="","",_xlfn.CONCAT(AF477," ","de ",TEXT(AG477,"dd/mm/aaaa")))</f>
        <v/>
      </c>
      <c r="AI477" s="128"/>
      <c r="AJ477" s="128" t="s">
        <v>108</v>
      </c>
      <c r="AK477" s="128"/>
      <c r="AL477" s="11"/>
      <c r="AM477" s="217"/>
      <c r="AN477" s="217"/>
      <c r="AO477" s="217"/>
      <c r="AP477" s="216"/>
      <c r="AQ477" s="216"/>
      <c r="AR477" s="11"/>
      <c r="AS477" s="217"/>
      <c r="AT477" s="217"/>
      <c r="AU477" s="217"/>
      <c r="AV477" s="216"/>
      <c r="AW477" s="216"/>
      <c r="AX477" s="129" t="s">
        <v>130</v>
      </c>
      <c r="AY477" s="129" t="s">
        <v>194</v>
      </c>
      <c r="AZ477" s="128"/>
      <c r="BA477" s="129"/>
      <c r="BB477" s="130"/>
      <c r="BC477" s="130"/>
      <c r="BD477" s="130"/>
      <c r="BE477" s="129"/>
      <c r="BF477" s="129" t="str">
        <f t="shared" ref="BF477" si="365">IF(BA477="","",_xlfn.CONCAT("Consulta Pública"," nº ",BA477,", de ",TEXT(BB477,"dd/mm/aaaa")))</f>
        <v/>
      </c>
      <c r="BG477" s="473"/>
      <c r="BH477" s="128"/>
      <c r="BI477" s="216"/>
      <c r="BJ477" s="217"/>
      <c r="BK477" s="217"/>
      <c r="BL477" s="217"/>
      <c r="BM477" s="216"/>
      <c r="BN477" s="216" t="str">
        <f t="shared" ref="BN477" si="366">IF(BI477="","",_xlfn.CONCAT("Consulta Pública"," nº ",BI477,", de ",TEXT(BJ477,"dd/mm/aaaa")))</f>
        <v/>
      </c>
      <c r="BO477" s="216"/>
      <c r="BP477" s="8" t="s">
        <v>139</v>
      </c>
      <c r="BQ477" s="129">
        <v>765</v>
      </c>
      <c r="BR477" s="130">
        <v>44903</v>
      </c>
      <c r="BS477" s="130">
        <v>44909</v>
      </c>
      <c r="BT477" s="220" t="str">
        <f t="shared" ref="BT477" si="367">IF(BQ477="","",_xlfn.CONCAT(BP477," nº ",BQ477,", de ",TEXT(BR477,"dd/mm/aaaa")))</f>
        <v>RDC nº 765, de 08/12/2022</v>
      </c>
      <c r="BU477" s="472" t="s">
        <v>4055</v>
      </c>
    </row>
    <row r="478" spans="1:73" ht="129.6" x14ac:dyDescent="0.3">
      <c r="A478" s="15" t="s">
        <v>83</v>
      </c>
      <c r="B478" s="15" t="s">
        <v>4056</v>
      </c>
      <c r="C478" s="651" t="s">
        <v>4057</v>
      </c>
      <c r="D478" s="19" t="s">
        <v>4058</v>
      </c>
      <c r="E478" s="15" t="s">
        <v>99</v>
      </c>
      <c r="F478" s="15" t="s">
        <v>99</v>
      </c>
      <c r="G478" s="15" t="s">
        <v>2818</v>
      </c>
      <c r="H478" s="7" t="s">
        <v>236</v>
      </c>
      <c r="I478" s="663" t="s">
        <v>4059</v>
      </c>
      <c r="J478" s="15" t="s">
        <v>176</v>
      </c>
      <c r="K478" s="63" t="s">
        <v>177</v>
      </c>
      <c r="L478" s="683" t="s">
        <v>178</v>
      </c>
      <c r="M478" s="725" t="s">
        <v>1035</v>
      </c>
      <c r="N478" s="15" t="s">
        <v>4060</v>
      </c>
      <c r="O478" s="7" t="s">
        <v>4061</v>
      </c>
      <c r="P478" s="128" t="s">
        <v>2738</v>
      </c>
      <c r="Q478" s="122" t="s">
        <v>3360</v>
      </c>
      <c r="R478" s="744" t="s">
        <v>100</v>
      </c>
      <c r="S478" s="755" t="s">
        <v>126</v>
      </c>
      <c r="T478" s="465" t="s">
        <v>127</v>
      </c>
      <c r="U478" s="128">
        <v>86</v>
      </c>
      <c r="V478" s="214">
        <v>44907</v>
      </c>
      <c r="W478" s="215" t="str">
        <f t="shared" ref="W478" si="368">IF(U478="","",_xlfn.CONCAT(T478," nº ",U478,", ","de ",TEXT(V478,"dd/mm/aaaa")))</f>
        <v>Termo de Abertura de Processo (TAP) nº 86, de 12/12/2022</v>
      </c>
      <c r="X478" s="463" t="s">
        <v>4062</v>
      </c>
      <c r="Y478" s="128" t="str">
        <f t="shared" si="363"/>
        <v xml:space="preserve">Dispensa da AIR; Dispensa da CP; ARR não obrigatória </v>
      </c>
      <c r="Z478" s="128" t="s">
        <v>192</v>
      </c>
      <c r="AA478" s="128" t="s">
        <v>306</v>
      </c>
      <c r="AB478" s="128"/>
      <c r="AC478" s="128"/>
      <c r="AD478" s="8"/>
      <c r="AE478" s="482"/>
      <c r="AF478" s="8"/>
      <c r="AG478" s="217"/>
      <c r="AH478" s="216" t="str">
        <f t="shared" ref="AH478" si="369">IF(AG478="","",_xlfn.CONCAT(AF478," ","de ",TEXT(AG478,"dd/mm/aaaa")))</f>
        <v/>
      </c>
      <c r="AI478" s="128"/>
      <c r="AJ478" s="128" t="s">
        <v>108</v>
      </c>
      <c r="AK478" s="128"/>
      <c r="AL478" s="11"/>
      <c r="AM478" s="217"/>
      <c r="AN478" s="217"/>
      <c r="AO478" s="217"/>
      <c r="AP478" s="216"/>
      <c r="AQ478" s="216"/>
      <c r="AR478" s="11"/>
      <c r="AS478" s="217"/>
      <c r="AT478" s="217"/>
      <c r="AU478" s="217"/>
      <c r="AV478" s="216"/>
      <c r="AW478" s="216"/>
      <c r="AX478" s="129" t="s">
        <v>130</v>
      </c>
      <c r="AY478" s="129" t="s">
        <v>194</v>
      </c>
      <c r="AZ478" s="128"/>
      <c r="BA478" s="129"/>
      <c r="BB478" s="130"/>
      <c r="BC478" s="130"/>
      <c r="BD478" s="130"/>
      <c r="BE478" s="129"/>
      <c r="BF478" s="129" t="str">
        <f t="shared" ref="BF478" si="370">IF(BA478="","",_xlfn.CONCAT("Consulta Pública"," nº ",BA478,", de ",TEXT(BB478,"dd/mm/aaaa")))</f>
        <v/>
      </c>
      <c r="BG478" s="473"/>
      <c r="BH478" s="128"/>
      <c r="BI478" s="216"/>
      <c r="BJ478" s="217"/>
      <c r="BK478" s="217"/>
      <c r="BL478" s="217"/>
      <c r="BM478" s="216"/>
      <c r="BN478" s="216" t="str">
        <f t="shared" ref="BN478" si="371">IF(BI478="","",_xlfn.CONCAT("Consulta Pública"," nº ",BI478,", de ",TEXT(BJ478,"dd/mm/aaaa")))</f>
        <v/>
      </c>
      <c r="BO478" s="216"/>
      <c r="BP478" s="8" t="s">
        <v>139</v>
      </c>
      <c r="BQ478" s="129">
        <v>767</v>
      </c>
      <c r="BR478" s="130">
        <v>44903</v>
      </c>
      <c r="BS478" s="130">
        <v>44909</v>
      </c>
      <c r="BT478" s="220" t="str">
        <f t="shared" ref="BT478" si="372">IF(BQ478="","",_xlfn.CONCAT(BP478," nº ",BQ478,", de ",TEXT(BR478,"dd/mm/aaaa")))</f>
        <v>RDC nº 767, de 08/12/2022</v>
      </c>
      <c r="BU478" s="472" t="s">
        <v>4063</v>
      </c>
    </row>
    <row r="479" spans="1:73" ht="72" x14ac:dyDescent="0.3">
      <c r="A479" s="15" t="s">
        <v>700</v>
      </c>
      <c r="B479" s="15" t="s">
        <v>4064</v>
      </c>
      <c r="C479" s="651" t="s">
        <v>4065</v>
      </c>
      <c r="D479" s="19" t="s">
        <v>4066</v>
      </c>
      <c r="E479" s="15" t="s">
        <v>99</v>
      </c>
      <c r="F479" s="15" t="s">
        <v>99</v>
      </c>
      <c r="G479" s="122" t="s">
        <v>4067</v>
      </c>
      <c r="H479" s="7" t="s">
        <v>236</v>
      </c>
      <c r="I479" s="663" t="s">
        <v>4068</v>
      </c>
      <c r="J479" s="15" t="s">
        <v>154</v>
      </c>
      <c r="K479" s="15" t="s">
        <v>155</v>
      </c>
      <c r="L479" s="683" t="s">
        <v>156</v>
      </c>
      <c r="M479" s="725" t="s">
        <v>238</v>
      </c>
      <c r="N479" s="15" t="s">
        <v>4069</v>
      </c>
      <c r="O479" s="7" t="s">
        <v>4070</v>
      </c>
      <c r="P479" s="128" t="s">
        <v>2738</v>
      </c>
      <c r="Q479" s="122" t="s">
        <v>4067</v>
      </c>
      <c r="R479" s="744" t="s">
        <v>100</v>
      </c>
      <c r="S479" s="755" t="s">
        <v>126</v>
      </c>
      <c r="T479" s="465" t="s">
        <v>127</v>
      </c>
      <c r="U479" s="128">
        <v>87</v>
      </c>
      <c r="V479" s="214">
        <v>44907</v>
      </c>
      <c r="W479" s="215" t="str">
        <f t="shared" ref="W479" si="373">IF(U479="","",_xlfn.CONCAT(T479," nº ",U479,", ","de ",TEXT(V479,"dd/mm/aaaa")))</f>
        <v>Termo de Abertura de Processo (TAP) nº 87, de 12/12/2022</v>
      </c>
      <c r="X479" s="463" t="s">
        <v>4071</v>
      </c>
      <c r="Y479" s="128" t="str">
        <f t="shared" si="363"/>
        <v xml:space="preserve">Dispensa da AIR; Dispensa da CP; ARR não obrigatória </v>
      </c>
      <c r="Z479" s="128" t="s">
        <v>192</v>
      </c>
      <c r="AA479" s="128" t="s">
        <v>306</v>
      </c>
      <c r="AB479" s="128"/>
      <c r="AC479" s="128"/>
      <c r="AD479" s="8"/>
      <c r="AE479" s="482"/>
      <c r="AF479" s="8"/>
      <c r="AG479" s="217"/>
      <c r="AH479" s="216" t="str">
        <f t="shared" ref="AH479" si="374">IF(AG479="","",_xlfn.CONCAT(AF479," ","de ",TEXT(AG479,"dd/mm/aaaa")))</f>
        <v/>
      </c>
      <c r="AI479" s="128"/>
      <c r="AJ479" s="128" t="s">
        <v>108</v>
      </c>
      <c r="AK479" s="128"/>
      <c r="AL479" s="11"/>
      <c r="AM479" s="217"/>
      <c r="AN479" s="217"/>
      <c r="AO479" s="217"/>
      <c r="AP479" s="216"/>
      <c r="AQ479" s="216"/>
      <c r="AR479" s="11"/>
      <c r="AS479" s="217"/>
      <c r="AT479" s="217"/>
      <c r="AU479" s="217"/>
      <c r="AV479" s="216"/>
      <c r="AW479" s="216"/>
      <c r="AX479" s="129" t="s">
        <v>130</v>
      </c>
      <c r="AY479" s="129" t="s">
        <v>194</v>
      </c>
      <c r="AZ479" s="128"/>
      <c r="BA479" s="129"/>
      <c r="BB479" s="130"/>
      <c r="BC479" s="130"/>
      <c r="BD479" s="130"/>
      <c r="BE479" s="129"/>
      <c r="BF479" s="129" t="str">
        <f t="shared" ref="BF479" si="375">IF(BA479="","",_xlfn.CONCAT("Consulta Pública"," nº ",BA479,", de ",TEXT(BB479,"dd/mm/aaaa")))</f>
        <v/>
      </c>
      <c r="BG479" s="473"/>
      <c r="BH479" s="128"/>
      <c r="BI479" s="216"/>
      <c r="BJ479" s="217"/>
      <c r="BK479" s="217"/>
      <c r="BL479" s="217"/>
      <c r="BM479" s="216"/>
      <c r="BN479" s="216" t="str">
        <f t="shared" ref="BN479" si="376">IF(BI479="","",_xlfn.CONCAT("Consulta Pública"," nº ",BI479,", de ",TEXT(BJ479,"dd/mm/aaaa")))</f>
        <v/>
      </c>
      <c r="BO479" s="216"/>
      <c r="BP479" s="8" t="s">
        <v>250</v>
      </c>
      <c r="BQ479" s="129">
        <v>197</v>
      </c>
      <c r="BR479" s="130">
        <v>44903</v>
      </c>
      <c r="BS479" s="130">
        <v>44909</v>
      </c>
      <c r="BT479" s="220" t="str">
        <f t="shared" ref="BT479:BT496" si="377">IF(BQ479="","",_xlfn.CONCAT(BP479," nº ",BQ479,", de ",TEXT(BR479,"dd/mm/aaaa")))</f>
        <v>IN nº 197, de 08/12/2022</v>
      </c>
      <c r="BU479" s="472" t="s">
        <v>4072</v>
      </c>
    </row>
    <row r="480" spans="1:73" ht="129.6" x14ac:dyDescent="0.3">
      <c r="A480" s="15" t="s">
        <v>539</v>
      </c>
      <c r="B480" s="15" t="s">
        <v>4073</v>
      </c>
      <c r="C480" s="651" t="s">
        <v>4074</v>
      </c>
      <c r="D480" s="19" t="s">
        <v>4075</v>
      </c>
      <c r="E480" s="15" t="s">
        <v>99</v>
      </c>
      <c r="F480" s="15" t="s">
        <v>99</v>
      </c>
      <c r="G480" s="15" t="s">
        <v>3054</v>
      </c>
      <c r="H480" s="7" t="s">
        <v>236</v>
      </c>
      <c r="I480" s="663" t="s">
        <v>4076</v>
      </c>
      <c r="J480" s="15" t="s">
        <v>163</v>
      </c>
      <c r="K480" s="15" t="s">
        <v>164</v>
      </c>
      <c r="L480" s="683" t="s">
        <v>165</v>
      </c>
      <c r="M480" s="725" t="s">
        <v>1035</v>
      </c>
      <c r="N480" s="15" t="s">
        <v>4077</v>
      </c>
      <c r="O480" s="7" t="s">
        <v>4078</v>
      </c>
      <c r="P480" s="128" t="s">
        <v>2738</v>
      </c>
      <c r="Q480" s="464" t="s">
        <v>3092</v>
      </c>
      <c r="R480" s="744" t="s">
        <v>100</v>
      </c>
      <c r="S480" s="755" t="s">
        <v>126</v>
      </c>
      <c r="T480" s="465" t="s">
        <v>127</v>
      </c>
      <c r="U480" s="128">
        <v>119</v>
      </c>
      <c r="V480" s="214">
        <v>44538</v>
      </c>
      <c r="W480" s="215" t="str">
        <f t="shared" ref="W480:W481" si="378">IF(U480="","",_xlfn.CONCAT(T480," nº ",U480,", ","de ",TEXT(V480,"dd/mm/aaaa")))</f>
        <v>Termo de Abertura de Processo (TAP) nº 119, de 08/12/2021</v>
      </c>
      <c r="X480" s="463" t="s">
        <v>3059</v>
      </c>
      <c r="Y480" s="128" t="str">
        <f t="shared" si="363"/>
        <v xml:space="preserve">Dispensa da AIR; Realização da CP; ARR não obrigatória </v>
      </c>
      <c r="Z480" s="128" t="s">
        <v>192</v>
      </c>
      <c r="AA480" s="128" t="s">
        <v>299</v>
      </c>
      <c r="AB480" s="128"/>
      <c r="AC480" s="128"/>
      <c r="AD480" s="8"/>
      <c r="AE480" s="482"/>
      <c r="AF480" s="8"/>
      <c r="AG480" s="217"/>
      <c r="AH480" s="216" t="str">
        <f t="shared" ref="AH480:AH481" si="379">IF(AG480="","",_xlfn.CONCAT(AF480," ","de ",TEXT(AG480,"dd/mm/aaaa")))</f>
        <v/>
      </c>
      <c r="AI480" s="128"/>
      <c r="AJ480" s="128" t="s">
        <v>108</v>
      </c>
      <c r="AK480" s="128"/>
      <c r="AL480" s="11"/>
      <c r="AM480" s="217"/>
      <c r="AN480" s="217"/>
      <c r="AO480" s="217"/>
      <c r="AP480" s="216"/>
      <c r="AQ480" s="216"/>
      <c r="AR480" s="11"/>
      <c r="AS480" s="217"/>
      <c r="AT480" s="217"/>
      <c r="AU480" s="217"/>
      <c r="AV480" s="216"/>
      <c r="AW480" s="216"/>
      <c r="AX480" s="129" t="s">
        <v>109</v>
      </c>
      <c r="AY480" s="129"/>
      <c r="AZ480" s="128" t="s">
        <v>110</v>
      </c>
      <c r="BA480" s="129">
        <v>1132</v>
      </c>
      <c r="BB480" s="130">
        <v>44910</v>
      </c>
      <c r="BC480" s="130">
        <v>44916</v>
      </c>
      <c r="BD480" s="130">
        <v>44975</v>
      </c>
      <c r="BE480" s="129">
        <v>60</v>
      </c>
      <c r="BF480" s="129" t="str">
        <f t="shared" ref="BF480" si="380">IF(BA480="","",_xlfn.CONCAT("Consulta Pública"," nº ",BA480,", de ",TEXT(BB480,"dd/mm/aaaa")))</f>
        <v>Consulta Pública nº 1132, de 15/12/2022</v>
      </c>
      <c r="BG480" s="473" t="s">
        <v>4079</v>
      </c>
      <c r="BH480" s="128"/>
      <c r="BI480" s="216"/>
      <c r="BJ480" s="217"/>
      <c r="BK480" s="217"/>
      <c r="BL480" s="217"/>
      <c r="BM480" s="216"/>
      <c r="BN480" s="216" t="str">
        <f t="shared" ref="BN480:BN481" si="381">IF(BI480="","",_xlfn.CONCAT("Consulta Pública"," nº ",BI480,", de ",TEXT(BJ480,"dd/mm/aaaa")))</f>
        <v/>
      </c>
      <c r="BO480" s="216"/>
      <c r="BP480" s="8" t="s">
        <v>250</v>
      </c>
      <c r="BQ480" s="129">
        <v>218</v>
      </c>
      <c r="BR480" s="130">
        <v>45005</v>
      </c>
      <c r="BS480" s="130">
        <v>45006</v>
      </c>
      <c r="BT480" s="220" t="str">
        <f t="shared" si="377"/>
        <v>IN nº 218, de 20/03/2023</v>
      </c>
      <c r="BU480" s="472" t="s">
        <v>4080</v>
      </c>
    </row>
    <row r="481" spans="1:73" ht="100.8" x14ac:dyDescent="0.3">
      <c r="A481" s="15" t="s">
        <v>539</v>
      </c>
      <c r="B481" s="15" t="s">
        <v>4081</v>
      </c>
      <c r="C481" s="651" t="s">
        <v>4082</v>
      </c>
      <c r="D481" s="19" t="s">
        <v>4083</v>
      </c>
      <c r="E481" s="15" t="s">
        <v>99</v>
      </c>
      <c r="F481" s="15" t="s">
        <v>99</v>
      </c>
      <c r="G481" s="15" t="s">
        <v>3054</v>
      </c>
      <c r="H481" s="7" t="s">
        <v>236</v>
      </c>
      <c r="I481" s="663" t="s">
        <v>4084</v>
      </c>
      <c r="J481" s="15" t="s">
        <v>163</v>
      </c>
      <c r="K481" s="15" t="s">
        <v>164</v>
      </c>
      <c r="L481" s="683" t="s">
        <v>165</v>
      </c>
      <c r="M481" s="725" t="s">
        <v>1035</v>
      </c>
      <c r="N481" s="15" t="s">
        <v>4085</v>
      </c>
      <c r="O481" s="7" t="s">
        <v>4086</v>
      </c>
      <c r="P481" s="128" t="s">
        <v>2738</v>
      </c>
      <c r="Q481" s="464" t="s">
        <v>3092</v>
      </c>
      <c r="R481" s="744" t="s">
        <v>100</v>
      </c>
      <c r="S481" s="755" t="s">
        <v>126</v>
      </c>
      <c r="T481" s="465" t="s">
        <v>127</v>
      </c>
      <c r="U481" s="128">
        <v>119</v>
      </c>
      <c r="V481" s="214">
        <v>44538</v>
      </c>
      <c r="W481" s="215" t="str">
        <f t="shared" si="378"/>
        <v>Termo de Abertura de Processo (TAP) nº 119, de 08/12/2021</v>
      </c>
      <c r="X481" s="463" t="s">
        <v>3059</v>
      </c>
      <c r="Y481" s="128" t="str">
        <f t="shared" si="363"/>
        <v xml:space="preserve">Dispensa da AIR; Realização da CP; ARR não obrigatória </v>
      </c>
      <c r="Z481" s="128" t="s">
        <v>192</v>
      </c>
      <c r="AA481" s="128" t="s">
        <v>299</v>
      </c>
      <c r="AB481" s="128"/>
      <c r="AC481" s="128"/>
      <c r="AD481" s="8"/>
      <c r="AE481" s="482"/>
      <c r="AF481" s="8"/>
      <c r="AG481" s="217"/>
      <c r="AH481" s="216" t="str">
        <f t="shared" si="379"/>
        <v/>
      </c>
      <c r="AI481" s="128"/>
      <c r="AJ481" s="128" t="s">
        <v>108</v>
      </c>
      <c r="AK481" s="128"/>
      <c r="AL481" s="11"/>
      <c r="AM481" s="217"/>
      <c r="AN481" s="217"/>
      <c r="AO481" s="217"/>
      <c r="AP481" s="216"/>
      <c r="AQ481" s="216"/>
      <c r="AR481" s="11"/>
      <c r="AS481" s="217"/>
      <c r="AT481" s="217"/>
      <c r="AU481" s="217"/>
      <c r="AV481" s="216"/>
      <c r="AW481" s="216"/>
      <c r="AX481" s="129" t="s">
        <v>109</v>
      </c>
      <c r="AY481" s="129"/>
      <c r="AZ481" s="128" t="s">
        <v>110</v>
      </c>
      <c r="BA481" s="129">
        <v>1133</v>
      </c>
      <c r="BB481" s="130">
        <v>44910</v>
      </c>
      <c r="BC481" s="130">
        <v>44916</v>
      </c>
      <c r="BD481" s="130">
        <v>44975</v>
      </c>
      <c r="BE481" s="129">
        <v>60</v>
      </c>
      <c r="BF481" s="129" t="str">
        <f>IF(BA481="","",_xlfn.CONCAT("Consulta Pública"," nº ",BA481,", de ",TEXT(BB481,"dd/mm/aaaa")))</f>
        <v>Consulta Pública nº 1133, de 15/12/2022</v>
      </c>
      <c r="BG481" s="473" t="s">
        <v>4087</v>
      </c>
      <c r="BH481" s="128"/>
      <c r="BI481" s="216"/>
      <c r="BJ481" s="217"/>
      <c r="BK481" s="217"/>
      <c r="BL481" s="217"/>
      <c r="BM481" s="216"/>
      <c r="BN481" s="216" t="str">
        <f t="shared" si="381"/>
        <v/>
      </c>
      <c r="BO481" s="216"/>
      <c r="BP481" s="8" t="s">
        <v>250</v>
      </c>
      <c r="BQ481" s="129">
        <v>219</v>
      </c>
      <c r="BR481" s="130">
        <v>45005</v>
      </c>
      <c r="BS481" s="130">
        <v>45006</v>
      </c>
      <c r="BT481" s="220" t="str">
        <f t="shared" si="377"/>
        <v>IN nº 219, de 20/03/2023</v>
      </c>
      <c r="BU481" s="472" t="s">
        <v>4088</v>
      </c>
    </row>
    <row r="482" spans="1:73" ht="144" x14ac:dyDescent="0.3">
      <c r="A482" s="15" t="s">
        <v>1163</v>
      </c>
      <c r="B482" s="15" t="s">
        <v>4089</v>
      </c>
      <c r="C482" s="651" t="s">
        <v>4090</v>
      </c>
      <c r="D482" s="536" t="s">
        <v>4091</v>
      </c>
      <c r="E482" s="15" t="s">
        <v>99</v>
      </c>
      <c r="F482" s="15" t="s">
        <v>99</v>
      </c>
      <c r="G482" s="15"/>
      <c r="H482" s="7" t="s">
        <v>236</v>
      </c>
      <c r="I482" s="663" t="s">
        <v>4092</v>
      </c>
      <c r="J482" s="15" t="s">
        <v>154</v>
      </c>
      <c r="K482" s="15" t="s">
        <v>157</v>
      </c>
      <c r="L482" s="683" t="s">
        <v>158</v>
      </c>
      <c r="M482" s="725" t="s">
        <v>284</v>
      </c>
      <c r="N482" s="15" t="s">
        <v>4093</v>
      </c>
      <c r="O482" s="7" t="s">
        <v>4094</v>
      </c>
      <c r="P482" s="128" t="s">
        <v>98</v>
      </c>
      <c r="Q482" s="464"/>
      <c r="R482" s="744" t="s">
        <v>100</v>
      </c>
      <c r="S482" s="755" t="s">
        <v>126</v>
      </c>
      <c r="T482" s="465" t="s">
        <v>127</v>
      </c>
      <c r="U482" s="128">
        <v>93</v>
      </c>
      <c r="V482" s="214">
        <v>44923</v>
      </c>
      <c r="W482" s="215" t="str">
        <f t="shared" ref="W482" si="382">IF(U482="","",_xlfn.CONCAT(T482," nº ",U482,", ","de ",TEXT(V482,"dd/mm/aaaa")))</f>
        <v>Termo de Abertura de Processo (TAP) nº 93, de 28/12/2022</v>
      </c>
      <c r="X482" s="479" t="s">
        <v>4095</v>
      </c>
      <c r="Y482" s="128" t="str">
        <f t="shared" si="363"/>
        <v xml:space="preserve">Dispensa da AIR; Realização da CP; ARR não obrigatória </v>
      </c>
      <c r="Z482" s="128" t="s">
        <v>192</v>
      </c>
      <c r="AA482" s="128" t="s">
        <v>312</v>
      </c>
      <c r="AB482" s="128"/>
      <c r="AC482" s="128"/>
      <c r="AD482" s="8"/>
      <c r="AE482" s="482"/>
      <c r="AF482" s="8"/>
      <c r="AG482" s="217"/>
      <c r="AH482" s="216" t="str">
        <f t="shared" ref="AH482" si="383">IF(AG482="","",_xlfn.CONCAT(AF482," ","de ",TEXT(AG482,"dd/mm/aaaa")))</f>
        <v/>
      </c>
      <c r="AI482" s="128"/>
      <c r="AJ482" s="128" t="s">
        <v>108</v>
      </c>
      <c r="AK482" s="128"/>
      <c r="AL482" s="11"/>
      <c r="AM482" s="217"/>
      <c r="AN482" s="217"/>
      <c r="AO482" s="217"/>
      <c r="AP482" s="216"/>
      <c r="AQ482" s="216"/>
      <c r="AR482" s="11"/>
      <c r="AS482" s="217"/>
      <c r="AT482" s="217"/>
      <c r="AU482" s="217"/>
      <c r="AV482" s="216"/>
      <c r="AW482" s="216"/>
      <c r="AX482" s="129" t="s">
        <v>109</v>
      </c>
      <c r="AY482" s="129"/>
      <c r="AZ482" s="128" t="s">
        <v>110</v>
      </c>
      <c r="BA482" s="129">
        <v>1136</v>
      </c>
      <c r="BB482" s="130">
        <v>44921</v>
      </c>
      <c r="BC482" s="130">
        <v>44930</v>
      </c>
      <c r="BD482" s="130">
        <v>45050</v>
      </c>
      <c r="BE482" s="129">
        <v>120</v>
      </c>
      <c r="BF482" s="129" t="str">
        <f>IF(BA482="","",_xlfn.CONCAT("Consulta Pública"," nº ",BA482,", de ",TEXT(BB482,"dd/mm/aaaa")))</f>
        <v>Consulta Pública nº 1136, de 26/12/2022</v>
      </c>
      <c r="BG482" s="473" t="s">
        <v>4096</v>
      </c>
      <c r="BH482" s="128"/>
      <c r="BI482" s="216"/>
      <c r="BJ482" s="217"/>
      <c r="BK482" s="217"/>
      <c r="BL482" s="217"/>
      <c r="BM482" s="216"/>
      <c r="BN482" s="216" t="str">
        <f t="shared" ref="BN482" si="384">IF(BI482="","",_xlfn.CONCAT("Consulta Pública"," nº ",BI482,", de ",TEXT(BJ482,"dd/mm/aaaa")))</f>
        <v/>
      </c>
      <c r="BO482" s="216"/>
      <c r="BP482" s="8" t="s">
        <v>139</v>
      </c>
      <c r="BQ482" s="129">
        <v>823</v>
      </c>
      <c r="BR482" s="130">
        <v>45218</v>
      </c>
      <c r="BS482" s="130">
        <v>45222</v>
      </c>
      <c r="BT482" s="220" t="str">
        <f t="shared" si="377"/>
        <v>RDC nº 823, de 19/10/2023</v>
      </c>
      <c r="BU482" s="472" t="s">
        <v>4097</v>
      </c>
    </row>
    <row r="483" spans="1:73" ht="129.6" x14ac:dyDescent="0.3">
      <c r="A483" s="15" t="s">
        <v>1163</v>
      </c>
      <c r="B483" s="15" t="s">
        <v>4098</v>
      </c>
      <c r="C483" s="651" t="s">
        <v>4099</v>
      </c>
      <c r="D483" s="536" t="s">
        <v>4100</v>
      </c>
      <c r="E483" s="15" t="s">
        <v>99</v>
      </c>
      <c r="F483" s="15" t="s">
        <v>99</v>
      </c>
      <c r="G483" s="15" t="s">
        <v>4101</v>
      </c>
      <c r="H483" s="7" t="s">
        <v>236</v>
      </c>
      <c r="I483" s="663" t="s">
        <v>4102</v>
      </c>
      <c r="J483" s="15" t="s">
        <v>92</v>
      </c>
      <c r="K483" s="15" t="s">
        <v>93</v>
      </c>
      <c r="L483" s="683" t="s">
        <v>94</v>
      </c>
      <c r="M483" s="725" t="s">
        <v>284</v>
      </c>
      <c r="N483" s="15" t="s">
        <v>4103</v>
      </c>
      <c r="O483" s="7" t="s">
        <v>4104</v>
      </c>
      <c r="P483" s="128" t="s">
        <v>124</v>
      </c>
      <c r="Q483" s="15" t="s">
        <v>4101</v>
      </c>
      <c r="R483" s="744" t="s">
        <v>100</v>
      </c>
      <c r="S483" s="755" t="s">
        <v>126</v>
      </c>
      <c r="T483" s="465" t="s">
        <v>127</v>
      </c>
      <c r="U483" s="128">
        <v>90</v>
      </c>
      <c r="V483" s="214">
        <v>44921</v>
      </c>
      <c r="W483" s="215" t="str">
        <f t="shared" ref="W483" si="385">IF(U483="","",_xlfn.CONCAT(T483," nº ",U483,", ","de ",TEXT(V483,"dd/mm/aaaa")))</f>
        <v>Termo de Abertura de Processo (TAP) nº 90, de 26/12/2022</v>
      </c>
      <c r="X483" s="479" t="s">
        <v>4105</v>
      </c>
      <c r="Y483" s="128" t="str">
        <f t="shared" si="363"/>
        <v xml:space="preserve">Dispensa da AIR; Dispensa da CP; ARR não obrigatória </v>
      </c>
      <c r="Z483" s="128" t="s">
        <v>192</v>
      </c>
      <c r="AA483" s="128" t="s">
        <v>193</v>
      </c>
      <c r="AB483" s="128"/>
      <c r="AC483" s="128"/>
      <c r="AD483" s="8"/>
      <c r="AE483" s="482"/>
      <c r="AF483" s="8"/>
      <c r="AG483" s="217"/>
      <c r="AH483" s="216" t="str">
        <f t="shared" ref="AH483" si="386">IF(AG483="","",_xlfn.CONCAT(AF483," ","de ",TEXT(AG483,"dd/mm/aaaa")))</f>
        <v/>
      </c>
      <c r="AI483" s="128"/>
      <c r="AJ483" s="128" t="s">
        <v>108</v>
      </c>
      <c r="AK483" s="128"/>
      <c r="AL483" s="11"/>
      <c r="AM483" s="217"/>
      <c r="AN483" s="217"/>
      <c r="AO483" s="217"/>
      <c r="AP483" s="216"/>
      <c r="AQ483" s="216"/>
      <c r="AR483" s="11"/>
      <c r="AS483" s="217"/>
      <c r="AT483" s="217"/>
      <c r="AU483" s="217"/>
      <c r="AV483" s="216"/>
      <c r="AW483" s="216"/>
      <c r="AX483" s="129" t="s">
        <v>130</v>
      </c>
      <c r="AY483" s="129" t="s">
        <v>194</v>
      </c>
      <c r="AZ483" s="128"/>
      <c r="BA483" s="129"/>
      <c r="BB483" s="130"/>
      <c r="BC483" s="130"/>
      <c r="BD483" s="130"/>
      <c r="BE483" s="129"/>
      <c r="BF483" s="129" t="str">
        <f t="shared" ref="BF483:BF485" si="387">IF(BA483="","",_xlfn.CONCAT("Consulta Pública"," nº ",BA483,", de ",TEXT(BB483,"dd/mm/aaaa")))</f>
        <v/>
      </c>
      <c r="BG483" s="473"/>
      <c r="BH483" s="128"/>
      <c r="BI483" s="216"/>
      <c r="BJ483" s="217"/>
      <c r="BK483" s="217"/>
      <c r="BL483" s="217"/>
      <c r="BM483" s="216"/>
      <c r="BN483" s="216" t="str">
        <f t="shared" ref="BN483" si="388">IF(BI483="","",_xlfn.CONCAT("Consulta Pública"," nº ",BI483,", de ",TEXT(BJ483,"dd/mm/aaaa")))</f>
        <v/>
      </c>
      <c r="BO483" s="216"/>
      <c r="BP483" s="8" t="s">
        <v>139</v>
      </c>
      <c r="BQ483" s="129">
        <v>782</v>
      </c>
      <c r="BR483" s="130">
        <v>45002</v>
      </c>
      <c r="BS483" s="130">
        <v>45006</v>
      </c>
      <c r="BT483" s="220" t="str">
        <f t="shared" si="377"/>
        <v>RDC nº 782, de 17/03/2023</v>
      </c>
      <c r="BU483" s="472" t="s">
        <v>4106</v>
      </c>
    </row>
    <row r="484" spans="1:73" ht="158.4" x14ac:dyDescent="0.3">
      <c r="A484" s="15" t="s">
        <v>539</v>
      </c>
      <c r="B484" s="15" t="s">
        <v>4107</v>
      </c>
      <c r="C484" s="651" t="s">
        <v>4108</v>
      </c>
      <c r="D484" s="536" t="s">
        <v>4109</v>
      </c>
      <c r="E484" s="15" t="s">
        <v>99</v>
      </c>
      <c r="F484" s="15" t="s">
        <v>99</v>
      </c>
      <c r="G484" s="15"/>
      <c r="H484" s="7" t="s">
        <v>236</v>
      </c>
      <c r="I484" s="663" t="s">
        <v>4110</v>
      </c>
      <c r="J484" s="15" t="s">
        <v>163</v>
      </c>
      <c r="K484" s="15" t="s">
        <v>164</v>
      </c>
      <c r="L484" s="683" t="s">
        <v>165</v>
      </c>
      <c r="M484" s="725" t="s">
        <v>209</v>
      </c>
      <c r="N484" s="15" t="s">
        <v>4111</v>
      </c>
      <c r="O484" s="15" t="s">
        <v>4112</v>
      </c>
      <c r="P484" s="128" t="s">
        <v>98</v>
      </c>
      <c r="Q484" s="15"/>
      <c r="R484" s="744" t="s">
        <v>100</v>
      </c>
      <c r="S484" s="738" t="s">
        <v>126</v>
      </c>
      <c r="T484" s="465" t="s">
        <v>566</v>
      </c>
      <c r="U484" s="128"/>
      <c r="V484" s="214"/>
      <c r="W484" s="215" t="str">
        <f t="shared" ref="W484" si="389">IF(U484="","",_xlfn.CONCAT(T484," nº ",U484,", ","de ",TEXT(V484,"dd/mm/aaaa")))</f>
        <v/>
      </c>
      <c r="X484" s="465" t="s">
        <v>4113</v>
      </c>
      <c r="Y484" s="128" t="str">
        <f t="shared" si="363"/>
        <v xml:space="preserve">Dispensa da AIR; Realização da CP; ARR não obrigatória </v>
      </c>
      <c r="Z484" s="128" t="s">
        <v>192</v>
      </c>
      <c r="AA484" s="128" t="s">
        <v>299</v>
      </c>
      <c r="AB484" s="128"/>
      <c r="AC484" s="128"/>
      <c r="AD484" s="8"/>
      <c r="AE484" s="482"/>
      <c r="AF484" s="8"/>
      <c r="AG484" s="217"/>
      <c r="AH484" s="216" t="str">
        <f t="shared" ref="AH484" si="390">IF(AG484="","",_xlfn.CONCAT(AF484," ","de ",TEXT(AG484,"dd/mm/aaaa")))</f>
        <v/>
      </c>
      <c r="AI484" s="128"/>
      <c r="AJ484" s="128" t="s">
        <v>108</v>
      </c>
      <c r="AK484" s="128"/>
      <c r="AL484" s="11"/>
      <c r="AM484" s="217"/>
      <c r="AN484" s="217"/>
      <c r="AO484" s="217"/>
      <c r="AP484" s="216"/>
      <c r="AQ484" s="216"/>
      <c r="AR484" s="11"/>
      <c r="AS484" s="217"/>
      <c r="AT484" s="217"/>
      <c r="AU484" s="217"/>
      <c r="AV484" s="216"/>
      <c r="AW484" s="216"/>
      <c r="AX484" s="129" t="s">
        <v>109</v>
      </c>
      <c r="AY484" s="129"/>
      <c r="AZ484" s="128" t="s">
        <v>110</v>
      </c>
      <c r="BA484" s="129"/>
      <c r="BB484" s="130">
        <v>44925</v>
      </c>
      <c r="BC484" s="130"/>
      <c r="BD484" s="130"/>
      <c r="BE484" s="129">
        <v>60</v>
      </c>
      <c r="BF484" s="129" t="str">
        <f t="shared" si="387"/>
        <v/>
      </c>
      <c r="BG484" s="128" t="s">
        <v>694</v>
      </c>
      <c r="BH484" s="128"/>
      <c r="BI484" s="216"/>
      <c r="BJ484" s="217"/>
      <c r="BK484" s="217"/>
      <c r="BL484" s="217"/>
      <c r="BM484" s="216"/>
      <c r="BN484" s="216" t="str">
        <f t="shared" ref="BN484" si="391">IF(BI484="","",_xlfn.CONCAT("Consulta Pública"," nº ",BI484,", de ",TEXT(BJ484,"dd/mm/aaaa")))</f>
        <v/>
      </c>
      <c r="BO484" s="216"/>
      <c r="BP484" s="8" t="s">
        <v>585</v>
      </c>
      <c r="BQ484" s="129">
        <v>3</v>
      </c>
      <c r="BR484" s="130">
        <v>45198</v>
      </c>
      <c r="BS484" s="130">
        <v>45233</v>
      </c>
      <c r="BT484" s="215" t="str">
        <f t="shared" si="377"/>
        <v>Portaria Conjunta nº 3, de 29/09/2023</v>
      </c>
      <c r="BU484" s="472" t="s">
        <v>4114</v>
      </c>
    </row>
    <row r="485" spans="1:73" ht="86.4" x14ac:dyDescent="0.3">
      <c r="A485" s="15" t="s">
        <v>539</v>
      </c>
      <c r="B485" s="15" t="s">
        <v>4115</v>
      </c>
      <c r="C485" s="651" t="s">
        <v>4116</v>
      </c>
      <c r="D485" s="19" t="s">
        <v>4117</v>
      </c>
      <c r="E485" s="15" t="s">
        <v>99</v>
      </c>
      <c r="F485" s="15" t="s">
        <v>99</v>
      </c>
      <c r="G485" s="15" t="s">
        <v>3054</v>
      </c>
      <c r="H485" s="7" t="s">
        <v>236</v>
      </c>
      <c r="I485" s="663" t="s">
        <v>4118</v>
      </c>
      <c r="J485" s="15" t="s">
        <v>163</v>
      </c>
      <c r="K485" s="15" t="s">
        <v>164</v>
      </c>
      <c r="L485" s="683" t="s">
        <v>165</v>
      </c>
      <c r="M485" s="725" t="s">
        <v>1035</v>
      </c>
      <c r="N485" s="15" t="s">
        <v>4119</v>
      </c>
      <c r="O485" s="15" t="s">
        <v>4120</v>
      </c>
      <c r="P485" s="128" t="s">
        <v>2738</v>
      </c>
      <c r="Q485" s="464" t="s">
        <v>3092</v>
      </c>
      <c r="R485" s="744" t="s">
        <v>100</v>
      </c>
      <c r="S485" s="738" t="s">
        <v>126</v>
      </c>
      <c r="T485" s="465" t="s">
        <v>127</v>
      </c>
      <c r="U485" s="128">
        <v>119</v>
      </c>
      <c r="V485" s="214">
        <v>44538</v>
      </c>
      <c r="W485" s="215" t="str">
        <f t="shared" ref="W485" si="392">IF(U485="","",_xlfn.CONCAT(T485," nº ",U485,", ","de ",TEXT(V485,"dd/mm/aaaa")))</f>
        <v>Termo de Abertura de Processo (TAP) nº 119, de 08/12/2021</v>
      </c>
      <c r="X485" s="463" t="s">
        <v>3059</v>
      </c>
      <c r="Y485" s="128" t="str">
        <f t="shared" si="363"/>
        <v xml:space="preserve">Dispensa da AIR; Realização da CP; ARR não obrigatória </v>
      </c>
      <c r="Z485" s="128" t="s">
        <v>192</v>
      </c>
      <c r="AA485" s="128" t="s">
        <v>299</v>
      </c>
      <c r="AB485" s="128"/>
      <c r="AC485" s="128"/>
      <c r="AD485" s="8"/>
      <c r="AE485" s="482"/>
      <c r="AF485" s="8"/>
      <c r="AG485" s="217"/>
      <c r="AH485" s="216" t="str">
        <f t="shared" ref="AH485" si="393">IF(AG485="","",_xlfn.CONCAT(AF485," ","de ",TEXT(AG485,"dd/mm/aaaa")))</f>
        <v/>
      </c>
      <c r="AI485" s="128"/>
      <c r="AJ485" s="128" t="s">
        <v>108</v>
      </c>
      <c r="AK485" s="128"/>
      <c r="AL485" s="11"/>
      <c r="AM485" s="217"/>
      <c r="AN485" s="217"/>
      <c r="AO485" s="217"/>
      <c r="AP485" s="216"/>
      <c r="AQ485" s="216"/>
      <c r="AR485" s="11"/>
      <c r="AS485" s="217"/>
      <c r="AT485" s="217"/>
      <c r="AU485" s="217"/>
      <c r="AV485" s="216"/>
      <c r="AW485" s="216"/>
      <c r="AX485" s="129" t="s">
        <v>109</v>
      </c>
      <c r="AY485" s="129"/>
      <c r="AZ485" s="128" t="s">
        <v>110</v>
      </c>
      <c r="BA485" s="129">
        <v>1138</v>
      </c>
      <c r="BB485" s="130">
        <v>44924</v>
      </c>
      <c r="BC485" s="130">
        <v>44930</v>
      </c>
      <c r="BD485" s="130">
        <v>44989</v>
      </c>
      <c r="BE485" s="129">
        <v>60</v>
      </c>
      <c r="BF485" s="129" t="str">
        <f t="shared" si="387"/>
        <v>Consulta Pública nº 1138, de 29/12/2022</v>
      </c>
      <c r="BG485" s="463" t="s">
        <v>4121</v>
      </c>
      <c r="BH485" s="128"/>
      <c r="BI485" s="216"/>
      <c r="BJ485" s="217"/>
      <c r="BK485" s="217"/>
      <c r="BL485" s="217"/>
      <c r="BM485" s="216"/>
      <c r="BN485" s="216" t="str">
        <f t="shared" ref="BN485" si="394">IF(BI485="","",_xlfn.CONCAT("Consulta Pública"," nº ",BI485,", de ",TEXT(BJ485,"dd/mm/aaaa")))</f>
        <v/>
      </c>
      <c r="BO485" s="216"/>
      <c r="BP485" s="8" t="s">
        <v>250</v>
      </c>
      <c r="BQ485" s="129">
        <v>222</v>
      </c>
      <c r="BR485" s="130">
        <v>45050</v>
      </c>
      <c r="BS485" s="130">
        <v>45054</v>
      </c>
      <c r="BT485" s="220" t="str">
        <f t="shared" si="377"/>
        <v>IN nº 222, de 04/05/2023</v>
      </c>
      <c r="BU485" s="472" t="s">
        <v>4122</v>
      </c>
    </row>
    <row r="486" spans="1:73" ht="100.8" x14ac:dyDescent="0.3">
      <c r="A486" s="15" t="s">
        <v>539</v>
      </c>
      <c r="B486" s="15" t="s">
        <v>4123</v>
      </c>
      <c r="C486" s="651" t="s">
        <v>4124</v>
      </c>
      <c r="D486" s="19" t="s">
        <v>4125</v>
      </c>
      <c r="E486" s="15" t="s">
        <v>99</v>
      </c>
      <c r="F486" s="15" t="s">
        <v>99</v>
      </c>
      <c r="G486" s="15" t="s">
        <v>3054</v>
      </c>
      <c r="H486" s="7" t="s">
        <v>236</v>
      </c>
      <c r="I486" s="663" t="s">
        <v>4126</v>
      </c>
      <c r="J486" s="15" t="s">
        <v>163</v>
      </c>
      <c r="K486" s="15" t="s">
        <v>164</v>
      </c>
      <c r="L486" s="683" t="s">
        <v>165</v>
      </c>
      <c r="M486" s="725" t="s">
        <v>1035</v>
      </c>
      <c r="N486" s="15" t="s">
        <v>4127</v>
      </c>
      <c r="O486" s="15" t="s">
        <v>4128</v>
      </c>
      <c r="P486" s="128" t="s">
        <v>2738</v>
      </c>
      <c r="Q486" s="464" t="s">
        <v>3092</v>
      </c>
      <c r="R486" s="744" t="s">
        <v>100</v>
      </c>
      <c r="S486" s="738" t="s">
        <v>126</v>
      </c>
      <c r="T486" s="465" t="s">
        <v>127</v>
      </c>
      <c r="U486" s="128">
        <v>119</v>
      </c>
      <c r="V486" s="214">
        <v>44538</v>
      </c>
      <c r="W486" s="215" t="str">
        <f t="shared" ref="W486" si="395">IF(U486="","",_xlfn.CONCAT(T486," nº ",U486,", ","de ",TEXT(V486,"dd/mm/aaaa")))</f>
        <v>Termo de Abertura de Processo (TAP) nº 119, de 08/12/2021</v>
      </c>
      <c r="X486" s="463" t="s">
        <v>3059</v>
      </c>
      <c r="Y486" s="128" t="str">
        <f t="shared" si="363"/>
        <v xml:space="preserve">Dispensa da AIR; Realização da CP; ARR não obrigatória </v>
      </c>
      <c r="Z486" s="128" t="s">
        <v>192</v>
      </c>
      <c r="AA486" s="128" t="s">
        <v>299</v>
      </c>
      <c r="AB486" s="128"/>
      <c r="AC486" s="128"/>
      <c r="AD486" s="8"/>
      <c r="AE486" s="482"/>
      <c r="AF486" s="8"/>
      <c r="AG486" s="217"/>
      <c r="AH486" s="216" t="str">
        <f t="shared" ref="AH486" si="396">IF(AG486="","",_xlfn.CONCAT(AF486," ","de ",TEXT(AG486,"dd/mm/aaaa")))</f>
        <v/>
      </c>
      <c r="AI486" s="128"/>
      <c r="AJ486" s="128" t="s">
        <v>108</v>
      </c>
      <c r="AK486" s="128"/>
      <c r="AL486" s="11"/>
      <c r="AM486" s="217"/>
      <c r="AN486" s="217"/>
      <c r="AO486" s="217"/>
      <c r="AP486" s="216"/>
      <c r="AQ486" s="216"/>
      <c r="AR486" s="11"/>
      <c r="AS486" s="217"/>
      <c r="AT486" s="217"/>
      <c r="AU486" s="217"/>
      <c r="AV486" s="216"/>
      <c r="AW486" s="216"/>
      <c r="AX486" s="129" t="s">
        <v>109</v>
      </c>
      <c r="AY486" s="129"/>
      <c r="AZ486" s="128" t="s">
        <v>110</v>
      </c>
      <c r="BA486" s="129">
        <v>1139</v>
      </c>
      <c r="BB486" s="130">
        <v>44942</v>
      </c>
      <c r="BC486" s="130">
        <v>44944</v>
      </c>
      <c r="BD486" s="130">
        <v>45003</v>
      </c>
      <c r="BE486" s="129">
        <v>60</v>
      </c>
      <c r="BF486" s="129" t="str">
        <f t="shared" ref="BF486:BF488" si="397">IF(BA486="","",_xlfn.CONCAT("Consulta Pública"," nº ",BA486,", de ",TEXT(BB486,"dd/mm/aaaa")))</f>
        <v>Consulta Pública nº 1139, de 16/01/2023</v>
      </c>
      <c r="BG486" s="463" t="s">
        <v>4129</v>
      </c>
      <c r="BH486" s="128"/>
      <c r="BI486" s="216"/>
      <c r="BJ486" s="217"/>
      <c r="BK486" s="217"/>
      <c r="BL486" s="217"/>
      <c r="BM486" s="216"/>
      <c r="BN486" s="216" t="str">
        <f t="shared" ref="BN486" si="398">IF(BI486="","",_xlfn.CONCAT("Consulta Pública"," nº ",BI486,", de ",TEXT(BJ486,"dd/mm/aaaa")))</f>
        <v/>
      </c>
      <c r="BO486" s="216"/>
      <c r="BP486" s="8" t="s">
        <v>250</v>
      </c>
      <c r="BQ486" s="129">
        <v>232</v>
      </c>
      <c r="BR486" s="130">
        <v>45139</v>
      </c>
      <c r="BS486" s="130">
        <v>45140</v>
      </c>
      <c r="BT486" s="220" t="str">
        <f t="shared" si="377"/>
        <v>IN nº 232, de 01/08/2023</v>
      </c>
      <c r="BU486" s="472" t="s">
        <v>4130</v>
      </c>
    </row>
    <row r="487" spans="1:73" ht="86.4" x14ac:dyDescent="0.3">
      <c r="A487" s="15" t="s">
        <v>1163</v>
      </c>
      <c r="B487" s="15" t="s">
        <v>4131</v>
      </c>
      <c r="C487" s="651" t="s">
        <v>4132</v>
      </c>
      <c r="D487" s="19" t="s">
        <v>4133</v>
      </c>
      <c r="E487" s="15" t="s">
        <v>99</v>
      </c>
      <c r="F487" s="15" t="s">
        <v>99</v>
      </c>
      <c r="G487" s="15"/>
      <c r="H487" s="7" t="s">
        <v>90</v>
      </c>
      <c r="I487" s="663" t="s">
        <v>4134</v>
      </c>
      <c r="J487" s="15" t="s">
        <v>154</v>
      </c>
      <c r="K487" s="15" t="s">
        <v>157</v>
      </c>
      <c r="L487" s="683" t="s">
        <v>1234</v>
      </c>
      <c r="M487" s="725" t="s">
        <v>238</v>
      </c>
      <c r="N487" s="15" t="s">
        <v>4135</v>
      </c>
      <c r="O487" s="15" t="s">
        <v>4136</v>
      </c>
      <c r="P487" s="128" t="s">
        <v>555</v>
      </c>
      <c r="Q487" s="464"/>
      <c r="R487" s="744" t="s">
        <v>555</v>
      </c>
      <c r="S487" s="738" t="s">
        <v>556</v>
      </c>
      <c r="T487" s="465" t="s">
        <v>127</v>
      </c>
      <c r="U487" s="128">
        <v>1</v>
      </c>
      <c r="V487" s="214">
        <v>44944</v>
      </c>
      <c r="W487" s="215" t="str">
        <f t="shared" ref="W487" si="399">IF(U487="","",_xlfn.CONCAT(T487," nº ",U487,", ","de ",TEXT(V487,"dd/mm/aaaa")))</f>
        <v>Termo de Abertura de Processo (TAP) nº 1, de 18/01/2023</v>
      </c>
      <c r="X487" s="463" t="s">
        <v>4137</v>
      </c>
      <c r="Y487" s="128" t="str">
        <f t="shared" si="363"/>
        <v>Fluxo específico de guia</v>
      </c>
      <c r="Z487" s="128"/>
      <c r="AA487" s="128"/>
      <c r="AB487" s="128"/>
      <c r="AC487" s="128"/>
      <c r="AD487" s="8"/>
      <c r="AE487" s="482"/>
      <c r="AF487" s="8"/>
      <c r="AG487" s="217"/>
      <c r="AH487" s="216" t="str">
        <f t="shared" ref="AH487" si="400">IF(AG487="","",_xlfn.CONCAT(AF487," ","de ",TEXT(AG487,"dd/mm/aaaa")))</f>
        <v/>
      </c>
      <c r="AI487" s="128"/>
      <c r="AJ487" s="128" t="s">
        <v>108</v>
      </c>
      <c r="AK487" s="128"/>
      <c r="AL487" s="11" t="s">
        <v>1592</v>
      </c>
      <c r="AM487" s="130">
        <v>44985</v>
      </c>
      <c r="AN487" s="130">
        <v>44998</v>
      </c>
      <c r="AO487" s="130">
        <v>45057</v>
      </c>
      <c r="AP487" s="128" t="s">
        <v>4138</v>
      </c>
      <c r="AQ487" s="473" t="s">
        <v>4139</v>
      </c>
      <c r="AR487" s="11"/>
      <c r="AS487" s="217"/>
      <c r="AT487" s="217"/>
      <c r="AU487" s="217"/>
      <c r="AV487" s="216"/>
      <c r="AW487" s="216"/>
      <c r="AX487" s="129"/>
      <c r="AY487" s="129"/>
      <c r="AZ487" s="128"/>
      <c r="BA487" s="129"/>
      <c r="BB487" s="130"/>
      <c r="BC487" s="130"/>
      <c r="BD487" s="130"/>
      <c r="BE487" s="129"/>
      <c r="BF487" s="129" t="str">
        <f t="shared" si="397"/>
        <v/>
      </c>
      <c r="BG487" s="463"/>
      <c r="BH487" s="128"/>
      <c r="BI487" s="216"/>
      <c r="BJ487" s="217"/>
      <c r="BK487" s="217"/>
      <c r="BL487" s="217"/>
      <c r="BM487" s="216"/>
      <c r="BN487" s="216" t="str">
        <f t="shared" ref="BN487" si="401">IF(BI487="","",_xlfn.CONCAT("Consulta Pública"," nº ",BI487,", de ",TEXT(BJ487,"dd/mm/aaaa")))</f>
        <v/>
      </c>
      <c r="BO487" s="216"/>
      <c r="BP487" s="8"/>
      <c r="BQ487" s="129"/>
      <c r="BR487" s="130"/>
      <c r="BS487" s="130"/>
      <c r="BT487" s="220" t="str">
        <f t="shared" si="377"/>
        <v/>
      </c>
      <c r="BU487" s="472"/>
    </row>
    <row r="488" spans="1:73" ht="115.2" x14ac:dyDescent="0.3">
      <c r="A488" s="15" t="s">
        <v>539</v>
      </c>
      <c r="B488" s="15" t="s">
        <v>4140</v>
      </c>
      <c r="C488" s="651" t="s">
        <v>4141</v>
      </c>
      <c r="D488" s="19" t="s">
        <v>4142</v>
      </c>
      <c r="E488" s="15" t="s">
        <v>99</v>
      </c>
      <c r="F488" s="15" t="s">
        <v>99</v>
      </c>
      <c r="G488" s="15" t="s">
        <v>3054</v>
      </c>
      <c r="H488" s="7" t="s">
        <v>236</v>
      </c>
      <c r="I488" s="663" t="s">
        <v>4143</v>
      </c>
      <c r="J488" s="15" t="s">
        <v>163</v>
      </c>
      <c r="K488" s="15" t="s">
        <v>164</v>
      </c>
      <c r="L488" s="683" t="s">
        <v>165</v>
      </c>
      <c r="M488" s="725" t="s">
        <v>1035</v>
      </c>
      <c r="N488" s="15" t="s">
        <v>4144</v>
      </c>
      <c r="O488" s="15" t="s">
        <v>4145</v>
      </c>
      <c r="P488" s="128" t="s">
        <v>2738</v>
      </c>
      <c r="Q488" s="464" t="s">
        <v>3092</v>
      </c>
      <c r="R488" s="744" t="s">
        <v>100</v>
      </c>
      <c r="S488" s="738" t="s">
        <v>126</v>
      </c>
      <c r="T488" s="465" t="s">
        <v>127</v>
      </c>
      <c r="U488" s="128">
        <v>119</v>
      </c>
      <c r="V488" s="214">
        <v>44538</v>
      </c>
      <c r="W488" s="215" t="str">
        <f t="shared" ref="W488" si="402">IF(U488="","",_xlfn.CONCAT(T488," nº ",U488,", ","de ",TEXT(V488,"dd/mm/aaaa")))</f>
        <v>Termo de Abertura de Processo (TAP) nº 119, de 08/12/2021</v>
      </c>
      <c r="X488" s="463" t="s">
        <v>3059</v>
      </c>
      <c r="Y488" s="128" t="str">
        <f t="shared" si="363"/>
        <v xml:space="preserve">Dispensa da AIR; Realização da CP; ARR não obrigatória </v>
      </c>
      <c r="Z488" s="128" t="s">
        <v>192</v>
      </c>
      <c r="AA488" s="128" t="s">
        <v>299</v>
      </c>
      <c r="AB488" s="128"/>
      <c r="AC488" s="128"/>
      <c r="AD488" s="8"/>
      <c r="AE488" s="482"/>
      <c r="AF488" s="8"/>
      <c r="AG488" s="217"/>
      <c r="AH488" s="216" t="str">
        <f t="shared" ref="AH488" si="403">IF(AG488="","",_xlfn.CONCAT(AF488," ","de ",TEXT(AG488,"dd/mm/aaaa")))</f>
        <v/>
      </c>
      <c r="AI488" s="128"/>
      <c r="AJ488" s="128" t="s">
        <v>108</v>
      </c>
      <c r="AK488" s="128"/>
      <c r="AL488" s="11"/>
      <c r="AM488" s="217"/>
      <c r="AN488" s="217"/>
      <c r="AO488" s="217"/>
      <c r="AP488" s="216"/>
      <c r="AQ488" s="216"/>
      <c r="AR488" s="11"/>
      <c r="AS488" s="217"/>
      <c r="AT488" s="217"/>
      <c r="AU488" s="217"/>
      <c r="AV488" s="216"/>
      <c r="AW488" s="216"/>
      <c r="AX488" s="129" t="s">
        <v>109</v>
      </c>
      <c r="AY488" s="129"/>
      <c r="AZ488" s="128" t="s">
        <v>110</v>
      </c>
      <c r="BA488" s="129">
        <v>1140</v>
      </c>
      <c r="BB488" s="130">
        <v>44966</v>
      </c>
      <c r="BC488" s="130">
        <v>44972</v>
      </c>
      <c r="BD488" s="130">
        <v>45031</v>
      </c>
      <c r="BE488" s="129">
        <v>60</v>
      </c>
      <c r="BF488" s="129" t="str">
        <f t="shared" si="397"/>
        <v>Consulta Pública nº 1140, de 09/02/2023</v>
      </c>
      <c r="BG488" s="463" t="s">
        <v>4146</v>
      </c>
      <c r="BH488" s="128"/>
      <c r="BI488" s="216"/>
      <c r="BJ488" s="217"/>
      <c r="BK488" s="217"/>
      <c r="BL488" s="217"/>
      <c r="BM488" s="216"/>
      <c r="BN488" s="216" t="str">
        <f t="shared" ref="BN488" si="404">IF(BI488="","",_xlfn.CONCAT("Consulta Pública"," nº ",BI488,", de ",TEXT(BJ488,"dd/mm/aaaa")))</f>
        <v/>
      </c>
      <c r="BO488" s="216"/>
      <c r="BP488" s="8" t="s">
        <v>250</v>
      </c>
      <c r="BQ488" s="129">
        <v>226</v>
      </c>
      <c r="BR488" s="130">
        <v>45061</v>
      </c>
      <c r="BS488" s="130">
        <v>45062</v>
      </c>
      <c r="BT488" s="220" t="str">
        <f t="shared" si="377"/>
        <v>IN nº 226, de 15/05/2023</v>
      </c>
      <c r="BU488" s="472"/>
    </row>
    <row r="489" spans="1:73" ht="115.2" x14ac:dyDescent="0.3">
      <c r="A489" s="15" t="s">
        <v>539</v>
      </c>
      <c r="B489" s="15" t="s">
        <v>4147</v>
      </c>
      <c r="C489" s="651" t="s">
        <v>4148</v>
      </c>
      <c r="D489" s="553" t="s">
        <v>4149</v>
      </c>
      <c r="E489" s="15" t="s">
        <v>99</v>
      </c>
      <c r="F489" s="15" t="s">
        <v>99</v>
      </c>
      <c r="G489" s="15" t="s">
        <v>3054</v>
      </c>
      <c r="H489" s="7" t="s">
        <v>236</v>
      </c>
      <c r="I489" s="663" t="s">
        <v>4150</v>
      </c>
      <c r="J489" s="15" t="s">
        <v>163</v>
      </c>
      <c r="K489" s="15" t="s">
        <v>164</v>
      </c>
      <c r="L489" s="683" t="s">
        <v>165</v>
      </c>
      <c r="M489" s="725" t="s">
        <v>1035</v>
      </c>
      <c r="N489" s="15" t="s">
        <v>4151</v>
      </c>
      <c r="O489" s="15" t="s">
        <v>4152</v>
      </c>
      <c r="P489" s="128" t="s">
        <v>2738</v>
      </c>
      <c r="Q489" s="464" t="s">
        <v>3092</v>
      </c>
      <c r="R489" s="744" t="s">
        <v>100</v>
      </c>
      <c r="S489" s="738" t="s">
        <v>126</v>
      </c>
      <c r="T489" s="465" t="s">
        <v>127</v>
      </c>
      <c r="U489" s="128">
        <v>119</v>
      </c>
      <c r="V489" s="214">
        <v>44538</v>
      </c>
      <c r="W489" s="215" t="str">
        <f t="shared" ref="W489:W493" si="405">IF(U489="","",_xlfn.CONCAT(T489," nº ",U489,", ","de ",TEXT(V489,"dd/mm/aaaa")))</f>
        <v>Termo de Abertura de Processo (TAP) nº 119, de 08/12/2021</v>
      </c>
      <c r="X489" s="463" t="s">
        <v>3059</v>
      </c>
      <c r="Y489" s="128" t="str">
        <f t="shared" si="363"/>
        <v xml:space="preserve">Dispensa da AIR; Realização da CP; ARR não obrigatória </v>
      </c>
      <c r="Z489" s="128" t="s">
        <v>192</v>
      </c>
      <c r="AA489" s="128" t="s">
        <v>299</v>
      </c>
      <c r="AB489" s="128"/>
      <c r="AC489" s="128"/>
      <c r="AD489" s="8"/>
      <c r="AE489" s="482"/>
      <c r="AF489" s="8"/>
      <c r="AG489" s="217"/>
      <c r="AH489" s="216" t="str">
        <f t="shared" ref="AH489:AH493" si="406">IF(AG489="","",_xlfn.CONCAT(AF489," ","de ",TEXT(AG489,"dd/mm/aaaa")))</f>
        <v/>
      </c>
      <c r="AI489" s="128"/>
      <c r="AJ489" s="128" t="s">
        <v>108</v>
      </c>
      <c r="AK489" s="128"/>
      <c r="AL489" s="11"/>
      <c r="AM489" s="217"/>
      <c r="AN489" s="217"/>
      <c r="AO489" s="217"/>
      <c r="AP489" s="216"/>
      <c r="AQ489" s="216"/>
      <c r="AR489" s="11"/>
      <c r="AS489" s="217"/>
      <c r="AT489" s="217"/>
      <c r="AU489" s="217"/>
      <c r="AV489" s="216"/>
      <c r="AW489" s="216"/>
      <c r="AX489" s="129" t="s">
        <v>109</v>
      </c>
      <c r="AY489" s="129"/>
      <c r="AZ489" s="128" t="s">
        <v>110</v>
      </c>
      <c r="BA489" s="129">
        <v>1141</v>
      </c>
      <c r="BB489" s="130">
        <v>44966</v>
      </c>
      <c r="BC489" s="130">
        <v>44972</v>
      </c>
      <c r="BD489" s="130">
        <v>45031</v>
      </c>
      <c r="BE489" s="129">
        <v>60</v>
      </c>
      <c r="BF489" s="129" t="str">
        <f t="shared" ref="BF489:BF493" si="407">IF(BA489="","",_xlfn.CONCAT("Consulta Pública"," nº ",BA489,", de ",TEXT(BB489,"dd/mm/aaaa")))</f>
        <v>Consulta Pública nº 1141, de 09/02/2023</v>
      </c>
      <c r="BG489" s="463" t="s">
        <v>4153</v>
      </c>
      <c r="BH489" s="128"/>
      <c r="BI489" s="216"/>
      <c r="BJ489" s="217"/>
      <c r="BK489" s="217"/>
      <c r="BL489" s="217"/>
      <c r="BM489" s="216"/>
      <c r="BN489" s="216" t="str">
        <f t="shared" ref="BN489:BN493" si="408">IF(BI489="","",_xlfn.CONCAT("Consulta Pública"," nº ",BI489,", de ",TEXT(BJ489,"dd/mm/aaaa")))</f>
        <v/>
      </c>
      <c r="BO489" s="216"/>
      <c r="BP489" s="8" t="s">
        <v>250</v>
      </c>
      <c r="BQ489" s="129">
        <v>225</v>
      </c>
      <c r="BR489" s="130">
        <v>45061</v>
      </c>
      <c r="BS489" s="130">
        <v>45062</v>
      </c>
      <c r="BT489" s="220" t="str">
        <f t="shared" si="377"/>
        <v>IN nº 225, de 15/05/2023</v>
      </c>
      <c r="BU489" s="472" t="s">
        <v>4154</v>
      </c>
    </row>
    <row r="490" spans="1:73" ht="100.8" x14ac:dyDescent="0.3">
      <c r="A490" s="15" t="s">
        <v>539</v>
      </c>
      <c r="B490" s="15" t="s">
        <v>4155</v>
      </c>
      <c r="C490" s="651" t="s">
        <v>4156</v>
      </c>
      <c r="D490" s="19" t="s">
        <v>4157</v>
      </c>
      <c r="E490" s="15" t="s">
        <v>99</v>
      </c>
      <c r="F490" s="15" t="s">
        <v>99</v>
      </c>
      <c r="G490" s="15" t="s">
        <v>3054</v>
      </c>
      <c r="H490" s="7" t="s">
        <v>236</v>
      </c>
      <c r="I490" s="663" t="s">
        <v>4158</v>
      </c>
      <c r="J490" s="15" t="s">
        <v>163</v>
      </c>
      <c r="K490" s="15" t="s">
        <v>164</v>
      </c>
      <c r="L490" s="683" t="s">
        <v>165</v>
      </c>
      <c r="M490" s="725" t="s">
        <v>1035</v>
      </c>
      <c r="N490" s="15" t="s">
        <v>4159</v>
      </c>
      <c r="O490" s="15" t="s">
        <v>4160</v>
      </c>
      <c r="P490" s="128" t="s">
        <v>2738</v>
      </c>
      <c r="Q490" s="464" t="s">
        <v>3092</v>
      </c>
      <c r="R490" s="744" t="s">
        <v>100</v>
      </c>
      <c r="S490" s="738" t="s">
        <v>126</v>
      </c>
      <c r="T490" s="465" t="s">
        <v>127</v>
      </c>
      <c r="U490" s="128">
        <v>119</v>
      </c>
      <c r="V490" s="214">
        <v>44538</v>
      </c>
      <c r="W490" s="215" t="str">
        <f t="shared" si="405"/>
        <v>Termo de Abertura de Processo (TAP) nº 119, de 08/12/2021</v>
      </c>
      <c r="X490" s="463" t="s">
        <v>3059</v>
      </c>
      <c r="Y490" s="128" t="str">
        <f t="shared" si="363"/>
        <v xml:space="preserve">Dispensa da AIR; Realização da CP; ARR não obrigatória </v>
      </c>
      <c r="Z490" s="128" t="s">
        <v>192</v>
      </c>
      <c r="AA490" s="128" t="s">
        <v>299</v>
      </c>
      <c r="AB490" s="128"/>
      <c r="AC490" s="128"/>
      <c r="AD490" s="8"/>
      <c r="AE490" s="482"/>
      <c r="AF490" s="8"/>
      <c r="AG490" s="217"/>
      <c r="AH490" s="216" t="str">
        <f t="shared" si="406"/>
        <v/>
      </c>
      <c r="AI490" s="128"/>
      <c r="AJ490" s="128" t="s">
        <v>108</v>
      </c>
      <c r="AK490" s="128"/>
      <c r="AL490" s="11"/>
      <c r="AM490" s="217"/>
      <c r="AN490" s="217"/>
      <c r="AO490" s="217"/>
      <c r="AP490" s="216"/>
      <c r="AQ490" s="216"/>
      <c r="AR490" s="11"/>
      <c r="AS490" s="217"/>
      <c r="AT490" s="217"/>
      <c r="AU490" s="217"/>
      <c r="AV490" s="216"/>
      <c r="AW490" s="216"/>
      <c r="AX490" s="129" t="s">
        <v>109</v>
      </c>
      <c r="AY490" s="129"/>
      <c r="AZ490" s="128" t="s">
        <v>110</v>
      </c>
      <c r="BA490" s="129">
        <v>1142</v>
      </c>
      <c r="BB490" s="130">
        <v>44966</v>
      </c>
      <c r="BC490" s="130">
        <v>44972</v>
      </c>
      <c r="BD490" s="130">
        <v>45031</v>
      </c>
      <c r="BE490" s="129">
        <v>60</v>
      </c>
      <c r="BF490" s="129" t="str">
        <f t="shared" si="407"/>
        <v>Consulta Pública nº 1142, de 09/02/2023</v>
      </c>
      <c r="BG490" s="463" t="s">
        <v>4161</v>
      </c>
      <c r="BH490" s="128"/>
      <c r="BI490" s="216"/>
      <c r="BJ490" s="217"/>
      <c r="BK490" s="217"/>
      <c r="BL490" s="217"/>
      <c r="BM490" s="216"/>
      <c r="BN490" s="216" t="str">
        <f t="shared" si="408"/>
        <v/>
      </c>
      <c r="BO490" s="216"/>
      <c r="BP490" s="8" t="s">
        <v>250</v>
      </c>
      <c r="BQ490" s="129">
        <v>228</v>
      </c>
      <c r="BR490" s="130">
        <v>45078</v>
      </c>
      <c r="BS490" s="130">
        <v>45079</v>
      </c>
      <c r="BT490" s="220" t="str">
        <f t="shared" si="377"/>
        <v>IN nº 228, de 01/06/2023</v>
      </c>
      <c r="BU490" s="472" t="s">
        <v>4162</v>
      </c>
    </row>
    <row r="491" spans="1:73" ht="100.8" x14ac:dyDescent="0.3">
      <c r="A491" s="15" t="s">
        <v>539</v>
      </c>
      <c r="B491" s="15" t="s">
        <v>4163</v>
      </c>
      <c r="C491" s="651" t="s">
        <v>4164</v>
      </c>
      <c r="D491" s="19" t="s">
        <v>4165</v>
      </c>
      <c r="E491" s="15" t="s">
        <v>99</v>
      </c>
      <c r="F491" s="15" t="s">
        <v>99</v>
      </c>
      <c r="G491" s="15" t="s">
        <v>3054</v>
      </c>
      <c r="H491" s="7" t="s">
        <v>236</v>
      </c>
      <c r="I491" s="663" t="s">
        <v>4158</v>
      </c>
      <c r="J491" s="15" t="s">
        <v>163</v>
      </c>
      <c r="K491" s="15" t="s">
        <v>164</v>
      </c>
      <c r="L491" s="683" t="s">
        <v>165</v>
      </c>
      <c r="M491" s="725" t="s">
        <v>1035</v>
      </c>
      <c r="N491" s="15" t="s">
        <v>4166</v>
      </c>
      <c r="O491" s="15" t="s">
        <v>4167</v>
      </c>
      <c r="P491" s="128" t="s">
        <v>2738</v>
      </c>
      <c r="Q491" s="464" t="s">
        <v>3092</v>
      </c>
      <c r="R491" s="744" t="s">
        <v>100</v>
      </c>
      <c r="S491" s="738" t="s">
        <v>126</v>
      </c>
      <c r="T491" s="465" t="s">
        <v>127</v>
      </c>
      <c r="U491" s="128">
        <v>119</v>
      </c>
      <c r="V491" s="214">
        <v>44538</v>
      </c>
      <c r="W491" s="215" t="str">
        <f t="shared" si="405"/>
        <v>Termo de Abertura de Processo (TAP) nº 119, de 08/12/2021</v>
      </c>
      <c r="X491" s="463" t="s">
        <v>3059</v>
      </c>
      <c r="Y491" s="128" t="str">
        <f t="shared" si="363"/>
        <v xml:space="preserve">Dispensa da AIR; Realização da CP; ARR não obrigatória </v>
      </c>
      <c r="Z491" s="128" t="s">
        <v>192</v>
      </c>
      <c r="AA491" s="128" t="s">
        <v>299</v>
      </c>
      <c r="AB491" s="128"/>
      <c r="AC491" s="128"/>
      <c r="AD491" s="8"/>
      <c r="AE491" s="482"/>
      <c r="AF491" s="8"/>
      <c r="AG491" s="217"/>
      <c r="AH491" s="216" t="str">
        <f t="shared" si="406"/>
        <v/>
      </c>
      <c r="AI491" s="128"/>
      <c r="AJ491" s="128" t="s">
        <v>108</v>
      </c>
      <c r="AK491" s="128"/>
      <c r="AL491" s="11"/>
      <c r="AM491" s="217"/>
      <c r="AN491" s="217"/>
      <c r="AO491" s="217"/>
      <c r="AP491" s="216"/>
      <c r="AQ491" s="216"/>
      <c r="AR491" s="11"/>
      <c r="AS491" s="217"/>
      <c r="AT491" s="217"/>
      <c r="AU491" s="217"/>
      <c r="AV491" s="216"/>
      <c r="AW491" s="216"/>
      <c r="AX491" s="129" t="s">
        <v>109</v>
      </c>
      <c r="AY491" s="129"/>
      <c r="AZ491" s="128" t="s">
        <v>110</v>
      </c>
      <c r="BA491" s="129">
        <v>1143</v>
      </c>
      <c r="BB491" s="130">
        <v>44966</v>
      </c>
      <c r="BC491" s="130">
        <v>44972</v>
      </c>
      <c r="BD491" s="130">
        <v>45031</v>
      </c>
      <c r="BE491" s="129">
        <v>60</v>
      </c>
      <c r="BF491" s="129" t="str">
        <f t="shared" si="407"/>
        <v>Consulta Pública nº 1143, de 09/02/2023</v>
      </c>
      <c r="BG491" s="463" t="s">
        <v>4168</v>
      </c>
      <c r="BH491" s="128"/>
      <c r="BI491" s="216"/>
      <c r="BJ491" s="217"/>
      <c r="BK491" s="217"/>
      <c r="BL491" s="217"/>
      <c r="BM491" s="216"/>
      <c r="BN491" s="216" t="str">
        <f t="shared" si="408"/>
        <v/>
      </c>
      <c r="BO491" s="216"/>
      <c r="BP491" s="8" t="s">
        <v>250</v>
      </c>
      <c r="BQ491" s="129">
        <v>227</v>
      </c>
      <c r="BR491" s="130">
        <v>45078</v>
      </c>
      <c r="BS491" s="130">
        <v>45079</v>
      </c>
      <c r="BT491" s="220" t="str">
        <f t="shared" ref="BT491" si="409">IF(BQ491="","",_xlfn.CONCAT(BP491," nº ",BQ491,", de ",TEXT(BR491,"dd/mm/aaaa")))</f>
        <v>IN nº 227, de 01/06/2023</v>
      </c>
      <c r="BU491" s="472" t="s">
        <v>4169</v>
      </c>
    </row>
    <row r="492" spans="1:73" ht="115.2" x14ac:dyDescent="0.3">
      <c r="A492" s="15" t="s">
        <v>539</v>
      </c>
      <c r="B492" s="15" t="s">
        <v>4170</v>
      </c>
      <c r="C492" s="651" t="s">
        <v>4171</v>
      </c>
      <c r="D492" s="553" t="s">
        <v>4172</v>
      </c>
      <c r="E492" s="15" t="s">
        <v>99</v>
      </c>
      <c r="F492" s="15" t="s">
        <v>99</v>
      </c>
      <c r="G492" s="15" t="s">
        <v>3054</v>
      </c>
      <c r="H492" s="7" t="s">
        <v>236</v>
      </c>
      <c r="I492" s="663" t="s">
        <v>4173</v>
      </c>
      <c r="J492" s="15" t="s">
        <v>163</v>
      </c>
      <c r="K492" s="15" t="s">
        <v>164</v>
      </c>
      <c r="L492" s="683" t="s">
        <v>165</v>
      </c>
      <c r="M492" s="725" t="s">
        <v>1035</v>
      </c>
      <c r="N492" s="15" t="s">
        <v>4174</v>
      </c>
      <c r="O492" s="15" t="s">
        <v>4175</v>
      </c>
      <c r="P492" s="128" t="s">
        <v>2738</v>
      </c>
      <c r="Q492" s="464" t="s">
        <v>3092</v>
      </c>
      <c r="R492" s="744" t="s">
        <v>100</v>
      </c>
      <c r="S492" s="738" t="s">
        <v>126</v>
      </c>
      <c r="T492" s="465" t="s">
        <v>127</v>
      </c>
      <c r="U492" s="128">
        <v>119</v>
      </c>
      <c r="V492" s="214">
        <v>44538</v>
      </c>
      <c r="W492" s="215" t="str">
        <f t="shared" si="405"/>
        <v>Termo de Abertura de Processo (TAP) nº 119, de 08/12/2021</v>
      </c>
      <c r="X492" s="463" t="s">
        <v>3059</v>
      </c>
      <c r="Y492" s="128" t="str">
        <f t="shared" si="363"/>
        <v xml:space="preserve">Dispensa da AIR; Realização da CP; ARR não obrigatória </v>
      </c>
      <c r="Z492" s="128" t="s">
        <v>192</v>
      </c>
      <c r="AA492" s="128" t="s">
        <v>299</v>
      </c>
      <c r="AB492" s="128"/>
      <c r="AC492" s="128"/>
      <c r="AD492" s="8"/>
      <c r="AE492" s="482"/>
      <c r="AF492" s="8"/>
      <c r="AG492" s="217"/>
      <c r="AH492" s="216" t="str">
        <f t="shared" si="406"/>
        <v/>
      </c>
      <c r="AI492" s="128"/>
      <c r="AJ492" s="128" t="s">
        <v>108</v>
      </c>
      <c r="AK492" s="128"/>
      <c r="AL492" s="11"/>
      <c r="AM492" s="217"/>
      <c r="AN492" s="217"/>
      <c r="AO492" s="217"/>
      <c r="AP492" s="216"/>
      <c r="AQ492" s="216"/>
      <c r="AR492" s="11"/>
      <c r="AS492" s="217"/>
      <c r="AT492" s="217"/>
      <c r="AU492" s="217"/>
      <c r="AV492" s="216"/>
      <c r="AW492" s="216"/>
      <c r="AX492" s="129" t="s">
        <v>109</v>
      </c>
      <c r="AY492" s="129"/>
      <c r="AZ492" s="128" t="s">
        <v>110</v>
      </c>
      <c r="BA492" s="129">
        <v>1144</v>
      </c>
      <c r="BB492" s="130">
        <v>44966</v>
      </c>
      <c r="BC492" s="130">
        <v>44972</v>
      </c>
      <c r="BD492" s="130">
        <v>45031</v>
      </c>
      <c r="BE492" s="129">
        <v>60</v>
      </c>
      <c r="BF492" s="129" t="str">
        <f t="shared" si="407"/>
        <v>Consulta Pública nº 1144, de 09/02/2023</v>
      </c>
      <c r="BG492" s="463" t="s">
        <v>4176</v>
      </c>
      <c r="BH492" s="128"/>
      <c r="BI492" s="216"/>
      <c r="BJ492" s="217"/>
      <c r="BK492" s="217"/>
      <c r="BL492" s="217"/>
      <c r="BM492" s="216"/>
      <c r="BN492" s="216" t="str">
        <f t="shared" si="408"/>
        <v/>
      </c>
      <c r="BO492" s="216"/>
      <c r="BP492" s="8" t="s">
        <v>250</v>
      </c>
      <c r="BQ492" s="129">
        <v>224</v>
      </c>
      <c r="BR492" s="130">
        <v>45061</v>
      </c>
      <c r="BS492" s="130">
        <v>45062</v>
      </c>
      <c r="BT492" s="220" t="str">
        <f t="shared" si="377"/>
        <v>IN nº 224, de 15/05/2023</v>
      </c>
      <c r="BU492" s="472"/>
    </row>
    <row r="493" spans="1:73" ht="115.2" x14ac:dyDescent="0.3">
      <c r="A493" s="15" t="s">
        <v>539</v>
      </c>
      <c r="B493" s="15" t="s">
        <v>4177</v>
      </c>
      <c r="C493" s="651" t="s">
        <v>4178</v>
      </c>
      <c r="D493" s="553" t="s">
        <v>4179</v>
      </c>
      <c r="E493" s="15" t="s">
        <v>99</v>
      </c>
      <c r="F493" s="15" t="s">
        <v>99</v>
      </c>
      <c r="G493" s="15" t="s">
        <v>3054</v>
      </c>
      <c r="H493" s="7" t="s">
        <v>236</v>
      </c>
      <c r="I493" s="663" t="s">
        <v>4180</v>
      </c>
      <c r="J493" s="15" t="s">
        <v>163</v>
      </c>
      <c r="K493" s="15" t="s">
        <v>164</v>
      </c>
      <c r="L493" s="683" t="s">
        <v>165</v>
      </c>
      <c r="M493" s="725" t="s">
        <v>1035</v>
      </c>
      <c r="N493" s="15" t="s">
        <v>4181</v>
      </c>
      <c r="O493" s="15" t="s">
        <v>4182</v>
      </c>
      <c r="P493" s="128" t="s">
        <v>2738</v>
      </c>
      <c r="Q493" s="464" t="s">
        <v>3092</v>
      </c>
      <c r="R493" s="744" t="s">
        <v>100</v>
      </c>
      <c r="S493" s="738" t="s">
        <v>126</v>
      </c>
      <c r="T493" s="465" t="s">
        <v>127</v>
      </c>
      <c r="U493" s="128">
        <v>119</v>
      </c>
      <c r="V493" s="214">
        <v>44538</v>
      </c>
      <c r="W493" s="215" t="str">
        <f t="shared" si="405"/>
        <v>Termo de Abertura de Processo (TAP) nº 119, de 08/12/2021</v>
      </c>
      <c r="X493" s="463" t="s">
        <v>3059</v>
      </c>
      <c r="Y493" s="128" t="str">
        <f t="shared" si="363"/>
        <v xml:space="preserve">Dispensa da AIR; Realização da CP; ARR não obrigatória </v>
      </c>
      <c r="Z493" s="128" t="s">
        <v>192</v>
      </c>
      <c r="AA493" s="128" t="s">
        <v>299</v>
      </c>
      <c r="AB493" s="128"/>
      <c r="AC493" s="128"/>
      <c r="AD493" s="8"/>
      <c r="AE493" s="482"/>
      <c r="AF493" s="8"/>
      <c r="AG493" s="217"/>
      <c r="AH493" s="216" t="str">
        <f t="shared" si="406"/>
        <v/>
      </c>
      <c r="AI493" s="128"/>
      <c r="AJ493" s="128" t="s">
        <v>108</v>
      </c>
      <c r="AK493" s="128"/>
      <c r="AL493" s="11"/>
      <c r="AM493" s="217"/>
      <c r="AN493" s="217"/>
      <c r="AO493" s="217"/>
      <c r="AP493" s="216"/>
      <c r="AQ493" s="216"/>
      <c r="AR493" s="11"/>
      <c r="AS493" s="217"/>
      <c r="AT493" s="217"/>
      <c r="AU493" s="217"/>
      <c r="AV493" s="216"/>
      <c r="AW493" s="216"/>
      <c r="AX493" s="129" t="s">
        <v>109</v>
      </c>
      <c r="AY493" s="129"/>
      <c r="AZ493" s="128" t="s">
        <v>110</v>
      </c>
      <c r="BA493" s="129">
        <v>1145</v>
      </c>
      <c r="BB493" s="130">
        <v>44967</v>
      </c>
      <c r="BC493" s="130">
        <v>44972</v>
      </c>
      <c r="BD493" s="130">
        <v>45031</v>
      </c>
      <c r="BE493" s="129">
        <v>60</v>
      </c>
      <c r="BF493" s="129" t="str">
        <f t="shared" si="407"/>
        <v>Consulta Pública nº 1145, de 10/02/2023</v>
      </c>
      <c r="BG493" s="463" t="s">
        <v>4183</v>
      </c>
      <c r="BH493" s="128"/>
      <c r="BI493" s="216"/>
      <c r="BJ493" s="217"/>
      <c r="BK493" s="217"/>
      <c r="BL493" s="217"/>
      <c r="BM493" s="216"/>
      <c r="BN493" s="216" t="str">
        <f t="shared" si="408"/>
        <v/>
      </c>
      <c r="BO493" s="216"/>
      <c r="BP493" s="8" t="s">
        <v>250</v>
      </c>
      <c r="BQ493" s="129">
        <v>229</v>
      </c>
      <c r="BR493" s="130">
        <v>45078</v>
      </c>
      <c r="BS493" s="130">
        <v>45079</v>
      </c>
      <c r="BT493" s="220" t="str">
        <f t="shared" si="377"/>
        <v>IN nº 229, de 01/06/2023</v>
      </c>
      <c r="BU493" s="472" t="s">
        <v>4184</v>
      </c>
    </row>
    <row r="494" spans="1:73" ht="115.2" x14ac:dyDescent="0.3">
      <c r="A494" s="15" t="s">
        <v>539</v>
      </c>
      <c r="B494" s="15" t="s">
        <v>4185</v>
      </c>
      <c r="C494" s="651" t="s">
        <v>4186</v>
      </c>
      <c r="D494" s="553" t="s">
        <v>4187</v>
      </c>
      <c r="E494" s="15" t="s">
        <v>99</v>
      </c>
      <c r="F494" s="15" t="s">
        <v>99</v>
      </c>
      <c r="G494" s="15" t="s">
        <v>3054</v>
      </c>
      <c r="H494" s="7" t="s">
        <v>236</v>
      </c>
      <c r="I494" s="663" t="s">
        <v>4180</v>
      </c>
      <c r="J494" s="15" t="s">
        <v>163</v>
      </c>
      <c r="K494" s="15" t="s">
        <v>164</v>
      </c>
      <c r="L494" s="683" t="s">
        <v>165</v>
      </c>
      <c r="M494" s="725" t="s">
        <v>1035</v>
      </c>
      <c r="N494" s="15" t="s">
        <v>4188</v>
      </c>
      <c r="O494" s="15" t="s">
        <v>4189</v>
      </c>
      <c r="P494" s="128" t="s">
        <v>2738</v>
      </c>
      <c r="Q494" s="464" t="s">
        <v>3092</v>
      </c>
      <c r="R494" s="744" t="s">
        <v>100</v>
      </c>
      <c r="S494" s="738" t="s">
        <v>126</v>
      </c>
      <c r="T494" s="465" t="s">
        <v>127</v>
      </c>
      <c r="U494" s="128">
        <v>119</v>
      </c>
      <c r="V494" s="214">
        <v>44538</v>
      </c>
      <c r="W494" s="215" t="str">
        <f t="shared" ref="W494:W495" si="410">IF(U494="","",_xlfn.CONCAT(T494," nº ",U494,", ","de ",TEXT(V494,"dd/mm/aaaa")))</f>
        <v>Termo de Abertura de Processo (TAP) nº 119, de 08/12/2021</v>
      </c>
      <c r="X494" s="463" t="s">
        <v>3059</v>
      </c>
      <c r="Y494" s="128" t="str">
        <f t="shared" si="363"/>
        <v xml:space="preserve">Dispensa da AIR; Realização da CP; ARR não obrigatória </v>
      </c>
      <c r="Z494" s="128" t="s">
        <v>192</v>
      </c>
      <c r="AA494" s="128" t="s">
        <v>299</v>
      </c>
      <c r="AB494" s="128"/>
      <c r="AC494" s="128"/>
      <c r="AD494" s="8"/>
      <c r="AE494" s="482"/>
      <c r="AF494" s="8"/>
      <c r="AG494" s="217"/>
      <c r="AH494" s="216" t="str">
        <f t="shared" ref="AH494:AH495" si="411">IF(AG494="","",_xlfn.CONCAT(AF494," ","de ",TEXT(AG494,"dd/mm/aaaa")))</f>
        <v/>
      </c>
      <c r="AI494" s="128"/>
      <c r="AJ494" s="128" t="s">
        <v>108</v>
      </c>
      <c r="AK494" s="128"/>
      <c r="AL494" s="11"/>
      <c r="AM494" s="217"/>
      <c r="AN494" s="217"/>
      <c r="AO494" s="217"/>
      <c r="AP494" s="216"/>
      <c r="AQ494" s="216"/>
      <c r="AR494" s="11"/>
      <c r="AS494" s="217"/>
      <c r="AT494" s="217"/>
      <c r="AU494" s="217"/>
      <c r="AV494" s="216"/>
      <c r="AW494" s="216"/>
      <c r="AX494" s="129" t="s">
        <v>109</v>
      </c>
      <c r="AY494" s="129"/>
      <c r="AZ494" s="128" t="s">
        <v>110</v>
      </c>
      <c r="BA494" s="129">
        <v>1146</v>
      </c>
      <c r="BB494" s="130">
        <v>44967</v>
      </c>
      <c r="BC494" s="130">
        <v>44972</v>
      </c>
      <c r="BD494" s="130">
        <v>45031</v>
      </c>
      <c r="BE494" s="129">
        <v>60</v>
      </c>
      <c r="BF494" s="129" t="str">
        <f t="shared" ref="BF494:BF495" si="412">IF(BA494="","",_xlfn.CONCAT("Consulta Pública"," nº ",BA494,", de ",TEXT(BB494,"dd/mm/aaaa")))</f>
        <v>Consulta Pública nº 1146, de 10/02/2023</v>
      </c>
      <c r="BG494" s="463" t="s">
        <v>4190</v>
      </c>
      <c r="BH494" s="128"/>
      <c r="BI494" s="216"/>
      <c r="BJ494" s="217"/>
      <c r="BK494" s="217"/>
      <c r="BL494" s="217"/>
      <c r="BM494" s="216"/>
      <c r="BN494" s="216" t="str">
        <f t="shared" ref="BN494:BN495" si="413">IF(BI494="","",_xlfn.CONCAT("Consulta Pública"," nº ",BI494,", de ",TEXT(BJ494,"dd/mm/aaaa")))</f>
        <v/>
      </c>
      <c r="BO494" s="216"/>
      <c r="BP494" s="8" t="s">
        <v>250</v>
      </c>
      <c r="BQ494" s="129">
        <v>230</v>
      </c>
      <c r="BR494" s="130">
        <v>45078</v>
      </c>
      <c r="BS494" s="130">
        <v>45079</v>
      </c>
      <c r="BT494" s="220" t="str">
        <f t="shared" si="377"/>
        <v>IN nº 230, de 01/06/2023</v>
      </c>
      <c r="BU494" s="472" t="s">
        <v>4191</v>
      </c>
    </row>
    <row r="495" spans="1:73" ht="129.6" x14ac:dyDescent="0.3">
      <c r="A495" s="15" t="s">
        <v>539</v>
      </c>
      <c r="B495" s="15" t="s">
        <v>4192</v>
      </c>
      <c r="C495" s="651" t="s">
        <v>4193</v>
      </c>
      <c r="D495" s="553" t="s">
        <v>4194</v>
      </c>
      <c r="E495" s="15" t="s">
        <v>99</v>
      </c>
      <c r="F495" s="15" t="s">
        <v>99</v>
      </c>
      <c r="G495" s="15" t="s">
        <v>3054</v>
      </c>
      <c r="H495" s="7" t="s">
        <v>236</v>
      </c>
      <c r="I495" s="663" t="s">
        <v>4180</v>
      </c>
      <c r="J495" s="15" t="s">
        <v>163</v>
      </c>
      <c r="K495" s="15" t="s">
        <v>164</v>
      </c>
      <c r="L495" s="683" t="s">
        <v>165</v>
      </c>
      <c r="M495" s="725" t="s">
        <v>1035</v>
      </c>
      <c r="N495" s="15" t="s">
        <v>4195</v>
      </c>
      <c r="O495" s="15" t="s">
        <v>4196</v>
      </c>
      <c r="P495" s="128" t="s">
        <v>2738</v>
      </c>
      <c r="Q495" s="464" t="s">
        <v>3092</v>
      </c>
      <c r="R495" s="744" t="s">
        <v>100</v>
      </c>
      <c r="S495" s="738" t="s">
        <v>126</v>
      </c>
      <c r="T495" s="465" t="s">
        <v>127</v>
      </c>
      <c r="U495" s="128">
        <v>119</v>
      </c>
      <c r="V495" s="214">
        <v>44538</v>
      </c>
      <c r="W495" s="215" t="str">
        <f t="shared" si="410"/>
        <v>Termo de Abertura de Processo (TAP) nº 119, de 08/12/2021</v>
      </c>
      <c r="X495" s="463" t="s">
        <v>3059</v>
      </c>
      <c r="Y495" s="128" t="str">
        <f t="shared" si="363"/>
        <v xml:space="preserve">Dispensa da AIR; Realização da CP; ARR não obrigatória </v>
      </c>
      <c r="Z495" s="128" t="s">
        <v>192</v>
      </c>
      <c r="AA495" s="128" t="s">
        <v>299</v>
      </c>
      <c r="AB495" s="128"/>
      <c r="AC495" s="128"/>
      <c r="AD495" s="8"/>
      <c r="AE495" s="482"/>
      <c r="AF495" s="8"/>
      <c r="AG495" s="217"/>
      <c r="AH495" s="216" t="str">
        <f t="shared" si="411"/>
        <v/>
      </c>
      <c r="AI495" s="128"/>
      <c r="AJ495" s="128" t="s">
        <v>108</v>
      </c>
      <c r="AK495" s="128"/>
      <c r="AL495" s="11"/>
      <c r="AM495" s="217"/>
      <c r="AN495" s="217"/>
      <c r="AO495" s="217"/>
      <c r="AP495" s="216"/>
      <c r="AQ495" s="216"/>
      <c r="AR495" s="11"/>
      <c r="AS495" s="217"/>
      <c r="AT495" s="217"/>
      <c r="AU495" s="217"/>
      <c r="AV495" s="216"/>
      <c r="AW495" s="216"/>
      <c r="AX495" s="129" t="s">
        <v>109</v>
      </c>
      <c r="AY495" s="129"/>
      <c r="AZ495" s="128" t="s">
        <v>110</v>
      </c>
      <c r="BA495" s="129">
        <v>1147</v>
      </c>
      <c r="BB495" s="130">
        <v>44967</v>
      </c>
      <c r="BC495" s="130">
        <v>44972</v>
      </c>
      <c r="BD495" s="130">
        <v>45031</v>
      </c>
      <c r="BE495" s="129">
        <v>60</v>
      </c>
      <c r="BF495" s="129" t="str">
        <f t="shared" si="412"/>
        <v>Consulta Pública nº 1147, de 10/02/2023</v>
      </c>
      <c r="BG495" s="463" t="s">
        <v>4197</v>
      </c>
      <c r="BH495" s="128"/>
      <c r="BI495" s="216"/>
      <c r="BJ495" s="217"/>
      <c r="BK495" s="217"/>
      <c r="BL495" s="217"/>
      <c r="BM495" s="216"/>
      <c r="BN495" s="216" t="str">
        <f t="shared" si="413"/>
        <v/>
      </c>
      <c r="BO495" s="216"/>
      <c r="BP495" s="8" t="s">
        <v>250</v>
      </c>
      <c r="BQ495" s="129">
        <v>231</v>
      </c>
      <c r="BR495" s="130">
        <v>45078</v>
      </c>
      <c r="BS495" s="130">
        <v>45079</v>
      </c>
      <c r="BT495" s="220" t="str">
        <f t="shared" si="377"/>
        <v>IN nº 231, de 01/06/2023</v>
      </c>
      <c r="BU495" s="472" t="s">
        <v>4198</v>
      </c>
    </row>
    <row r="496" spans="1:73" ht="72" x14ac:dyDescent="0.3">
      <c r="A496" s="15" t="s">
        <v>2176</v>
      </c>
      <c r="B496" s="15" t="s">
        <v>4199</v>
      </c>
      <c r="C496" s="651" t="s">
        <v>4200</v>
      </c>
      <c r="D496" s="19" t="s">
        <v>4201</v>
      </c>
      <c r="E496" s="15" t="s">
        <v>99</v>
      </c>
      <c r="F496" s="15" t="s">
        <v>99</v>
      </c>
      <c r="G496" s="15" t="s">
        <v>4202</v>
      </c>
      <c r="H496" s="7" t="s">
        <v>236</v>
      </c>
      <c r="I496" s="663" t="s">
        <v>4203</v>
      </c>
      <c r="J496" s="15" t="s">
        <v>163</v>
      </c>
      <c r="K496" s="15" t="s">
        <v>170</v>
      </c>
      <c r="L496" s="683" t="s">
        <v>171</v>
      </c>
      <c r="M496" s="725" t="s">
        <v>1035</v>
      </c>
      <c r="N496" s="15" t="s">
        <v>4204</v>
      </c>
      <c r="O496" s="15" t="s">
        <v>4205</v>
      </c>
      <c r="P496" s="128" t="s">
        <v>124</v>
      </c>
      <c r="Q496" s="15" t="s">
        <v>4202</v>
      </c>
      <c r="R496" s="744" t="s">
        <v>100</v>
      </c>
      <c r="S496" s="738" t="s">
        <v>126</v>
      </c>
      <c r="T496" s="465" t="s">
        <v>127</v>
      </c>
      <c r="U496" s="128">
        <v>3</v>
      </c>
      <c r="V496" s="214">
        <v>44980</v>
      </c>
      <c r="W496" s="215" t="str">
        <f t="shared" ref="W496" si="414">IF(U496="","",_xlfn.CONCAT(T496," nº ",U496,", ","de ",TEXT(V496,"dd/mm/aaaa")))</f>
        <v>Termo de Abertura de Processo (TAP) nº 3, de 23/02/2023</v>
      </c>
      <c r="X496" s="479" t="s">
        <v>4206</v>
      </c>
      <c r="Y496" s="128" t="str">
        <f t="shared" si="363"/>
        <v xml:space="preserve">Dispensa da AIR; Dispensa da CP; ARR não obrigatória </v>
      </c>
      <c r="Z496" s="128" t="s">
        <v>192</v>
      </c>
      <c r="AA496" s="128" t="s">
        <v>306</v>
      </c>
      <c r="AB496" s="128"/>
      <c r="AC496" s="128"/>
      <c r="AD496" s="8"/>
      <c r="AE496" s="482"/>
      <c r="AF496" s="8"/>
      <c r="AG496" s="217"/>
      <c r="AH496" s="216" t="str">
        <f t="shared" ref="AH496" si="415">IF(AG496="","",_xlfn.CONCAT(AF496," ","de ",TEXT(AG496,"dd/mm/aaaa")))</f>
        <v/>
      </c>
      <c r="AI496" s="128"/>
      <c r="AJ496" s="128" t="s">
        <v>108</v>
      </c>
      <c r="AK496" s="128"/>
      <c r="AL496" s="11"/>
      <c r="AM496" s="217"/>
      <c r="AN496" s="217"/>
      <c r="AO496" s="217"/>
      <c r="AP496" s="216"/>
      <c r="AQ496" s="216"/>
      <c r="AR496" s="11"/>
      <c r="AS496" s="217"/>
      <c r="AT496" s="217"/>
      <c r="AU496" s="217"/>
      <c r="AV496" s="216"/>
      <c r="AW496" s="216"/>
      <c r="AX496" s="129" t="s">
        <v>130</v>
      </c>
      <c r="AY496" s="129" t="s">
        <v>194</v>
      </c>
      <c r="AZ496" s="128"/>
      <c r="BA496" s="129"/>
      <c r="BB496" s="130"/>
      <c r="BC496" s="130"/>
      <c r="BD496" s="130"/>
      <c r="BE496" s="129"/>
      <c r="BF496" s="129" t="str">
        <f t="shared" ref="BF496" si="416">IF(BA496="","",_xlfn.CONCAT("Consulta Pública"," nº ",BA496,", de ",TEXT(BB496,"dd/mm/aaaa")))</f>
        <v/>
      </c>
      <c r="BG496" s="463"/>
      <c r="BH496" s="128"/>
      <c r="BI496" s="216"/>
      <c r="BJ496" s="217"/>
      <c r="BK496" s="217"/>
      <c r="BL496" s="217"/>
      <c r="BM496" s="216"/>
      <c r="BN496" s="216" t="str">
        <f t="shared" ref="BN496" si="417">IF(BI496="","",_xlfn.CONCAT("Consulta Pública"," nº ",BI496,", de ",TEXT(BJ496,"dd/mm/aaaa")))</f>
        <v/>
      </c>
      <c r="BO496" s="216"/>
      <c r="BP496" s="8" t="s">
        <v>139</v>
      </c>
      <c r="BQ496" s="129">
        <v>774</v>
      </c>
      <c r="BR496" s="130">
        <v>44972</v>
      </c>
      <c r="BS496" s="130">
        <v>44979</v>
      </c>
      <c r="BT496" s="220" t="str">
        <f t="shared" si="377"/>
        <v>RDC nº 774, de 15/02/2023</v>
      </c>
      <c r="BU496" s="472" t="s">
        <v>4207</v>
      </c>
    </row>
    <row r="497" spans="1:73" ht="72" x14ac:dyDescent="0.3">
      <c r="A497" s="15" t="s">
        <v>1093</v>
      </c>
      <c r="B497" s="15" t="s">
        <v>4208</v>
      </c>
      <c r="C497" s="651" t="s">
        <v>4209</v>
      </c>
      <c r="D497" s="553" t="s">
        <v>4210</v>
      </c>
      <c r="E497" s="15" t="s">
        <v>99</v>
      </c>
      <c r="F497" s="15" t="s">
        <v>99</v>
      </c>
      <c r="G497" s="15" t="s">
        <v>2735</v>
      </c>
      <c r="H497" s="7" t="s">
        <v>236</v>
      </c>
      <c r="I497" s="663" t="s">
        <v>4211</v>
      </c>
      <c r="J497" s="15" t="s">
        <v>92</v>
      </c>
      <c r="K497" s="15" t="s">
        <v>174</v>
      </c>
      <c r="L497" s="683" t="s">
        <v>175</v>
      </c>
      <c r="M497" s="725" t="s">
        <v>258</v>
      </c>
      <c r="N497" s="15" t="s">
        <v>4212</v>
      </c>
      <c r="O497" s="15" t="s">
        <v>4213</v>
      </c>
      <c r="P497" s="128" t="s">
        <v>2738</v>
      </c>
      <c r="Q497" s="15" t="s">
        <v>2735</v>
      </c>
      <c r="R497" s="744" t="s">
        <v>100</v>
      </c>
      <c r="S497" s="738" t="s">
        <v>126</v>
      </c>
      <c r="T497" s="465" t="s">
        <v>127</v>
      </c>
      <c r="U497" s="128">
        <v>4</v>
      </c>
      <c r="V497" s="214">
        <v>44980</v>
      </c>
      <c r="W497" s="215" t="str">
        <f t="shared" ref="W497" si="418">IF(U497="","",_xlfn.CONCAT(T497," nº ",U497,", ","de ",TEXT(V497,"dd/mm/aaaa")))</f>
        <v>Termo de Abertura de Processo (TAP) nº 4, de 23/02/2023</v>
      </c>
      <c r="X497" s="479" t="s">
        <v>4214</v>
      </c>
      <c r="Y497" s="128" t="str">
        <f t="shared" si="363"/>
        <v xml:space="preserve">Dispensa da AIR; Dispensa da CP; ARR não obrigatória </v>
      </c>
      <c r="Z497" s="128" t="s">
        <v>192</v>
      </c>
      <c r="AA497" s="128" t="s">
        <v>306</v>
      </c>
      <c r="AB497" s="128"/>
      <c r="AC497" s="128"/>
      <c r="AD497" s="8"/>
      <c r="AE497" s="482"/>
      <c r="AF497" s="8"/>
      <c r="AG497" s="217"/>
      <c r="AH497" s="216" t="str">
        <f t="shared" ref="AH497" si="419">IF(AG497="","",_xlfn.CONCAT(AF497," ","de ",TEXT(AG497,"dd/mm/aaaa")))</f>
        <v/>
      </c>
      <c r="AI497" s="128"/>
      <c r="AJ497" s="128" t="s">
        <v>108</v>
      </c>
      <c r="AK497" s="128"/>
      <c r="AL497" s="11"/>
      <c r="AM497" s="217"/>
      <c r="AN497" s="217"/>
      <c r="AO497" s="217"/>
      <c r="AP497" s="216"/>
      <c r="AQ497" s="216"/>
      <c r="AR497" s="11"/>
      <c r="AS497" s="217"/>
      <c r="AT497" s="217"/>
      <c r="AU497" s="217"/>
      <c r="AV497" s="216"/>
      <c r="AW497" s="216"/>
      <c r="AX497" s="129" t="s">
        <v>130</v>
      </c>
      <c r="AY497" s="129" t="s">
        <v>194</v>
      </c>
      <c r="AZ497" s="128"/>
      <c r="BA497" s="129"/>
      <c r="BB497" s="130"/>
      <c r="BC497" s="130"/>
      <c r="BD497" s="130"/>
      <c r="BE497" s="129"/>
      <c r="BF497" s="129" t="str">
        <f t="shared" ref="BF497" si="420">IF(BA497="","",_xlfn.CONCAT("Consulta Pública"," nº ",BA497,", de ",TEXT(BB497,"dd/mm/aaaa")))</f>
        <v/>
      </c>
      <c r="BG497" s="463"/>
      <c r="BH497" s="128"/>
      <c r="BI497" s="216"/>
      <c r="BJ497" s="217"/>
      <c r="BK497" s="217"/>
      <c r="BL497" s="217"/>
      <c r="BM497" s="216"/>
      <c r="BN497" s="216" t="str">
        <f t="shared" ref="BN497" si="421">IF(BI497="","",_xlfn.CONCAT("Consulta Pública"," nº ",BI497,", de ",TEXT(BJ497,"dd/mm/aaaa")))</f>
        <v/>
      </c>
      <c r="BO497" s="216"/>
      <c r="BP497" s="8" t="s">
        <v>139</v>
      </c>
      <c r="BQ497" s="129">
        <v>775</v>
      </c>
      <c r="BR497" s="130">
        <v>44973</v>
      </c>
      <c r="BS497" s="130">
        <v>44979</v>
      </c>
      <c r="BT497" s="220" t="str">
        <f t="shared" ref="BT497:BT505" si="422">IF(BQ497="","",_xlfn.CONCAT(BP497," nº ",BQ497,", de ",TEXT(BR497,"dd/mm/aaaa")))</f>
        <v>RDC nº 775, de 16/02/2023</v>
      </c>
      <c r="BU497" s="472" t="s">
        <v>4215</v>
      </c>
    </row>
    <row r="498" spans="1:73" ht="115.2" x14ac:dyDescent="0.3">
      <c r="A498" s="15" t="s">
        <v>539</v>
      </c>
      <c r="B498" s="15" t="s">
        <v>4216</v>
      </c>
      <c r="C498" s="651" t="s">
        <v>4217</v>
      </c>
      <c r="D498" s="553" t="s">
        <v>4218</v>
      </c>
      <c r="E498" s="15" t="s">
        <v>99</v>
      </c>
      <c r="F498" s="15" t="s">
        <v>99</v>
      </c>
      <c r="G498" s="15" t="s">
        <v>3054</v>
      </c>
      <c r="H498" s="7" t="s">
        <v>236</v>
      </c>
      <c r="I498" s="663" t="s">
        <v>4219</v>
      </c>
      <c r="J498" s="15" t="s">
        <v>163</v>
      </c>
      <c r="K498" s="15" t="s">
        <v>164</v>
      </c>
      <c r="L498" s="683" t="s">
        <v>165</v>
      </c>
      <c r="M498" s="725" t="s">
        <v>238</v>
      </c>
      <c r="N498" s="15" t="s">
        <v>4220</v>
      </c>
      <c r="O498" s="15" t="s">
        <v>4221</v>
      </c>
      <c r="P498" s="128" t="s">
        <v>2738</v>
      </c>
      <c r="Q498" s="464" t="s">
        <v>3092</v>
      </c>
      <c r="R498" s="744" t="s">
        <v>100</v>
      </c>
      <c r="S498" s="738" t="s">
        <v>126</v>
      </c>
      <c r="T498" s="465" t="s">
        <v>127</v>
      </c>
      <c r="U498" s="128">
        <v>119</v>
      </c>
      <c r="V498" s="214">
        <v>44538</v>
      </c>
      <c r="W498" s="215" t="str">
        <f t="shared" ref="W498" si="423">IF(U498="","",_xlfn.CONCAT(T498," nº ",U498,", ","de ",TEXT(V498,"dd/mm/aaaa")))</f>
        <v>Termo de Abertura de Processo (TAP) nº 119, de 08/12/2021</v>
      </c>
      <c r="X498" s="479" t="s">
        <v>3059</v>
      </c>
      <c r="Y498" s="128" t="str">
        <f t="shared" si="363"/>
        <v xml:space="preserve">Dispensa da AIR; Realização da CP; ARR não obrigatória </v>
      </c>
      <c r="Z498" s="128" t="s">
        <v>192</v>
      </c>
      <c r="AA498" s="128" t="s">
        <v>299</v>
      </c>
      <c r="AB498" s="128"/>
      <c r="AC498" s="128"/>
      <c r="AD498" s="8"/>
      <c r="AE498" s="482"/>
      <c r="AF498" s="8"/>
      <c r="AG498" s="217"/>
      <c r="AH498" s="216" t="str">
        <f t="shared" ref="AH498" si="424">IF(AG498="","",_xlfn.CONCAT(AF498," ","de ",TEXT(AG498,"dd/mm/aaaa")))</f>
        <v/>
      </c>
      <c r="AI498" s="128"/>
      <c r="AJ498" s="128" t="s">
        <v>108</v>
      </c>
      <c r="AK498" s="128"/>
      <c r="AL498" s="11"/>
      <c r="AM498" s="217"/>
      <c r="AN498" s="217"/>
      <c r="AO498" s="217"/>
      <c r="AP498" s="216"/>
      <c r="AQ498" s="216"/>
      <c r="AR498" s="11"/>
      <c r="AS498" s="217"/>
      <c r="AT498" s="217"/>
      <c r="AU498" s="217"/>
      <c r="AV498" s="216"/>
      <c r="AW498" s="216"/>
      <c r="AX498" s="129" t="s">
        <v>109</v>
      </c>
      <c r="AY498" s="129"/>
      <c r="AZ498" s="128" t="s">
        <v>110</v>
      </c>
      <c r="BA498" s="129">
        <v>1016</v>
      </c>
      <c r="BB498" s="130">
        <v>44251</v>
      </c>
      <c r="BC498" s="130">
        <v>44258</v>
      </c>
      <c r="BD498" s="130">
        <v>44317</v>
      </c>
      <c r="BE498" s="129">
        <v>60</v>
      </c>
      <c r="BF498" s="129" t="str">
        <f t="shared" ref="BF498" si="425">IF(BA498="","",_xlfn.CONCAT("Consulta Pública"," nº ",BA498,", de ",TEXT(BB498,"dd/mm/aaaa")))</f>
        <v>Consulta Pública nº 1016, de 24/02/2021</v>
      </c>
      <c r="BG498" s="463" t="s">
        <v>4222</v>
      </c>
      <c r="BH498" s="128"/>
      <c r="BI498" s="216"/>
      <c r="BJ498" s="217"/>
      <c r="BK498" s="217"/>
      <c r="BL498" s="217"/>
      <c r="BM498" s="216"/>
      <c r="BN498" s="216" t="str">
        <f t="shared" ref="BN498" si="426">IF(BI498="","",_xlfn.CONCAT("Consulta Pública"," nº ",BI498,", de ",TEXT(BJ498,"dd/mm/aaaa")))</f>
        <v/>
      </c>
      <c r="BO498" s="216"/>
      <c r="BP498" s="8" t="s">
        <v>250</v>
      </c>
      <c r="BQ498" s="129">
        <v>210</v>
      </c>
      <c r="BR498" s="130">
        <v>44973</v>
      </c>
      <c r="BS498" s="130">
        <v>44979</v>
      </c>
      <c r="BT498" s="220" t="str">
        <f t="shared" si="422"/>
        <v>IN nº 210, de 16/02/2023</v>
      </c>
      <c r="BU498" s="472" t="s">
        <v>4223</v>
      </c>
    </row>
    <row r="499" spans="1:73" ht="100.8" x14ac:dyDescent="0.3">
      <c r="A499" s="15" t="s">
        <v>1093</v>
      </c>
      <c r="B499" s="15" t="s">
        <v>4224</v>
      </c>
      <c r="C499" s="651" t="s">
        <v>4225</v>
      </c>
      <c r="D499" s="553" t="s">
        <v>4226</v>
      </c>
      <c r="E499" s="15" t="s">
        <v>99</v>
      </c>
      <c r="F499" s="15" t="s">
        <v>99</v>
      </c>
      <c r="G499" s="15" t="s">
        <v>3016</v>
      </c>
      <c r="H499" s="7" t="s">
        <v>90</v>
      </c>
      <c r="I499" s="663" t="s">
        <v>4227</v>
      </c>
      <c r="J499" s="15" t="s">
        <v>92</v>
      </c>
      <c r="K499" s="15" t="s">
        <v>174</v>
      </c>
      <c r="L499" s="683" t="s">
        <v>175</v>
      </c>
      <c r="M499" s="725" t="s">
        <v>258</v>
      </c>
      <c r="N499" s="15" t="s">
        <v>4228</v>
      </c>
      <c r="O499" s="15" t="s">
        <v>4229</v>
      </c>
      <c r="P499" s="128" t="s">
        <v>2738</v>
      </c>
      <c r="Q499" s="15" t="s">
        <v>3016</v>
      </c>
      <c r="R499" s="744" t="s">
        <v>100</v>
      </c>
      <c r="S499" s="738" t="s">
        <v>262</v>
      </c>
      <c r="T499" s="465" t="s">
        <v>127</v>
      </c>
      <c r="U499" s="128">
        <v>6</v>
      </c>
      <c r="V499" s="214">
        <v>44986</v>
      </c>
      <c r="W499" s="215" t="str">
        <f t="shared" ref="W499:W500" si="427">IF(U499="","",_xlfn.CONCAT(T499," nº ",U499,", ","de ",TEXT(V499,"dd/mm/aaaa")))</f>
        <v>Termo de Abertura de Processo (TAP) nº 6, de 01/03/2023</v>
      </c>
      <c r="X499" s="479" t="s">
        <v>4230</v>
      </c>
      <c r="Y499" s="128" t="str">
        <f t="shared" si="363"/>
        <v xml:space="preserve">Dispensa da AIR; Realização da CP; ARR não obrigatória </v>
      </c>
      <c r="Z499" s="128" t="s">
        <v>192</v>
      </c>
      <c r="AA499" s="128" t="s">
        <v>306</v>
      </c>
      <c r="AB499" s="128"/>
      <c r="AC499" s="128"/>
      <c r="AD499" s="8"/>
      <c r="AE499" s="482"/>
      <c r="AF499" s="8"/>
      <c r="AG499" s="217"/>
      <c r="AH499" s="216" t="str">
        <f t="shared" ref="AH499:AH500" si="428">IF(AG499="","",_xlfn.CONCAT(AF499," ","de ",TEXT(AG499,"dd/mm/aaaa")))</f>
        <v/>
      </c>
      <c r="AI499" s="128"/>
      <c r="AJ499" s="128" t="s">
        <v>108</v>
      </c>
      <c r="AK499" s="128"/>
      <c r="AL499" s="11"/>
      <c r="AM499" s="217"/>
      <c r="AN499" s="217"/>
      <c r="AO499" s="217"/>
      <c r="AP499" s="216"/>
      <c r="AQ499" s="216"/>
      <c r="AR499" s="11"/>
      <c r="AS499" s="217"/>
      <c r="AT499" s="217"/>
      <c r="AU499" s="217"/>
      <c r="AV499" s="216"/>
      <c r="AW499" s="216"/>
      <c r="AX499" s="129" t="s">
        <v>109</v>
      </c>
      <c r="AY499" s="129"/>
      <c r="AZ499" s="128" t="s">
        <v>110</v>
      </c>
      <c r="BA499" s="129">
        <v>1148</v>
      </c>
      <c r="BB499" s="130">
        <v>44972</v>
      </c>
      <c r="BC499" s="130">
        <v>44993</v>
      </c>
      <c r="BD499" s="130">
        <v>45037</v>
      </c>
      <c r="BE499" s="129">
        <v>45</v>
      </c>
      <c r="BF499" s="129" t="str">
        <f t="shared" ref="BF499:BF500" si="429">IF(BA499="","",_xlfn.CONCAT("Consulta Pública"," nº ",BA499,", de ",TEXT(BB499,"dd/mm/aaaa")))</f>
        <v>Consulta Pública nº 1148, de 15/02/2023</v>
      </c>
      <c r="BG499" s="463" t="s">
        <v>4231</v>
      </c>
      <c r="BH499" s="128"/>
      <c r="BI499" s="216"/>
      <c r="BJ499" s="217"/>
      <c r="BK499" s="217"/>
      <c r="BL499" s="217"/>
      <c r="BM499" s="216"/>
      <c r="BN499" s="216" t="str">
        <f t="shared" ref="BN499:BN500" si="430">IF(BI499="","",_xlfn.CONCAT("Consulta Pública"," nº ",BI499,", de ",TEXT(BJ499,"dd/mm/aaaa")))</f>
        <v/>
      </c>
      <c r="BO499" s="216"/>
      <c r="BP499" s="8"/>
      <c r="BQ499" s="129"/>
      <c r="BR499" s="130"/>
      <c r="BS499" s="130"/>
      <c r="BT499" s="220" t="str">
        <f t="shared" si="422"/>
        <v/>
      </c>
      <c r="BU499" s="472"/>
    </row>
    <row r="500" spans="1:73" ht="187.2" x14ac:dyDescent="0.3">
      <c r="A500" s="15" t="s">
        <v>1821</v>
      </c>
      <c r="B500" s="15" t="s">
        <v>4232</v>
      </c>
      <c r="C500" s="651" t="s">
        <v>4233</v>
      </c>
      <c r="D500" s="553" t="s">
        <v>4234</v>
      </c>
      <c r="E500" s="15" t="s">
        <v>99</v>
      </c>
      <c r="F500" s="15" t="s">
        <v>99</v>
      </c>
      <c r="G500" s="15" t="s">
        <v>4235</v>
      </c>
      <c r="H500" s="7" t="s">
        <v>236</v>
      </c>
      <c r="I500" s="663" t="s">
        <v>3589</v>
      </c>
      <c r="J500" s="15" t="s">
        <v>176</v>
      </c>
      <c r="K500" s="15" t="s">
        <v>181</v>
      </c>
      <c r="L500" s="683" t="s">
        <v>182</v>
      </c>
      <c r="M500" s="725" t="s">
        <v>284</v>
      </c>
      <c r="N500" s="15" t="s">
        <v>4236</v>
      </c>
      <c r="O500" s="15" t="s">
        <v>4237</v>
      </c>
      <c r="P500" s="128" t="s">
        <v>124</v>
      </c>
      <c r="Q500" s="15" t="s">
        <v>4235</v>
      </c>
      <c r="R500" s="744" t="s">
        <v>100</v>
      </c>
      <c r="S500" s="738" t="s">
        <v>126</v>
      </c>
      <c r="T500" s="465" t="s">
        <v>127</v>
      </c>
      <c r="U500" s="128">
        <v>7</v>
      </c>
      <c r="V500" s="214">
        <v>44987</v>
      </c>
      <c r="W500" s="215" t="str">
        <f t="shared" si="427"/>
        <v>Termo de Abertura de Processo (TAP) nº 7, de 02/03/2023</v>
      </c>
      <c r="X500" s="479" t="s">
        <v>4238</v>
      </c>
      <c r="Y500" s="128" t="str">
        <f t="shared" si="363"/>
        <v xml:space="preserve">Dispensa da AIR; Dispensa da CP; Dispensa da ARR </v>
      </c>
      <c r="Z500" s="128" t="s">
        <v>192</v>
      </c>
      <c r="AA500" s="128" t="s">
        <v>131</v>
      </c>
      <c r="AB500" s="128" t="s">
        <v>312</v>
      </c>
      <c r="AC500" s="128"/>
      <c r="AD500" s="8"/>
      <c r="AE500" s="482"/>
      <c r="AF500" s="8"/>
      <c r="AG500" s="217"/>
      <c r="AH500" s="216" t="str">
        <f t="shared" si="428"/>
        <v/>
      </c>
      <c r="AI500" s="128"/>
      <c r="AJ500" s="128" t="s">
        <v>1315</v>
      </c>
      <c r="AK500" s="128" t="s">
        <v>1627</v>
      </c>
      <c r="AL500" s="11"/>
      <c r="AM500" s="217"/>
      <c r="AN500" s="217"/>
      <c r="AO500" s="217"/>
      <c r="AP500" s="216"/>
      <c r="AQ500" s="216"/>
      <c r="AR500" s="11"/>
      <c r="AS500" s="217"/>
      <c r="AT500" s="217"/>
      <c r="AU500" s="217"/>
      <c r="AV500" s="216"/>
      <c r="AW500" s="216"/>
      <c r="AX500" s="129" t="s">
        <v>130</v>
      </c>
      <c r="AY500" s="129" t="s">
        <v>1317</v>
      </c>
      <c r="AZ500" s="128"/>
      <c r="BA500" s="129"/>
      <c r="BB500" s="130"/>
      <c r="BC500" s="130"/>
      <c r="BD500" s="130"/>
      <c r="BE500" s="129"/>
      <c r="BF500" s="129" t="str">
        <f t="shared" si="429"/>
        <v/>
      </c>
      <c r="BG500" s="463"/>
      <c r="BH500" s="128"/>
      <c r="BI500" s="216"/>
      <c r="BJ500" s="217"/>
      <c r="BK500" s="217"/>
      <c r="BL500" s="217"/>
      <c r="BM500" s="216"/>
      <c r="BN500" s="216" t="str">
        <f t="shared" si="430"/>
        <v/>
      </c>
      <c r="BO500" s="216"/>
      <c r="BP500" s="8" t="s">
        <v>139</v>
      </c>
      <c r="BQ500" s="129">
        <v>776</v>
      </c>
      <c r="BR500" s="130">
        <v>44986</v>
      </c>
      <c r="BS500" s="130">
        <v>44986</v>
      </c>
      <c r="BT500" s="220" t="str">
        <f t="shared" si="422"/>
        <v>RDC nº 776, de 01/03/2023</v>
      </c>
      <c r="BU500" s="472" t="s">
        <v>4239</v>
      </c>
    </row>
    <row r="501" spans="1:73" ht="100.8" x14ac:dyDescent="0.3">
      <c r="A501" s="15" t="s">
        <v>539</v>
      </c>
      <c r="B501" s="15" t="s">
        <v>4240</v>
      </c>
      <c r="C501" s="651" t="s">
        <v>4241</v>
      </c>
      <c r="D501" s="19" t="s">
        <v>4242</v>
      </c>
      <c r="E501" s="15" t="s">
        <v>99</v>
      </c>
      <c r="F501" s="15" t="s">
        <v>99</v>
      </c>
      <c r="G501" s="15" t="s">
        <v>3054</v>
      </c>
      <c r="H501" s="7" t="s">
        <v>236</v>
      </c>
      <c r="I501" s="663" t="s">
        <v>4243</v>
      </c>
      <c r="J501" s="15" t="s">
        <v>163</v>
      </c>
      <c r="K501" s="15" t="s">
        <v>164</v>
      </c>
      <c r="L501" s="683" t="s">
        <v>165</v>
      </c>
      <c r="M501" s="725" t="s">
        <v>1035</v>
      </c>
      <c r="N501" s="15" t="s">
        <v>4244</v>
      </c>
      <c r="O501" s="15" t="s">
        <v>4245</v>
      </c>
      <c r="P501" s="128" t="s">
        <v>2738</v>
      </c>
      <c r="Q501" s="464" t="s">
        <v>3092</v>
      </c>
      <c r="R501" s="744" t="s">
        <v>100</v>
      </c>
      <c r="S501" s="755" t="s">
        <v>126</v>
      </c>
      <c r="T501" s="465" t="s">
        <v>127</v>
      </c>
      <c r="U501" s="128">
        <v>119</v>
      </c>
      <c r="V501" s="214">
        <v>44538</v>
      </c>
      <c r="W501" s="215" t="str">
        <f t="shared" ref="W501:W503" si="431">IF(U501="","",_xlfn.CONCAT(T501," nº ",U501,", ","de ",TEXT(V501,"dd/mm/aaaa")))</f>
        <v>Termo de Abertura de Processo (TAP) nº 119, de 08/12/2021</v>
      </c>
      <c r="X501" s="479" t="s">
        <v>3059</v>
      </c>
      <c r="Y501" s="128" t="str">
        <f t="shared" si="363"/>
        <v xml:space="preserve">Dispensa da AIR; Realização da CP; ARR não obrigatória </v>
      </c>
      <c r="Z501" s="128" t="s">
        <v>192</v>
      </c>
      <c r="AA501" s="128" t="s">
        <v>299</v>
      </c>
      <c r="AB501" s="128"/>
      <c r="AC501" s="128"/>
      <c r="AD501" s="8"/>
      <c r="AE501" s="482"/>
      <c r="AF501" s="8"/>
      <c r="AG501" s="217"/>
      <c r="AH501" s="216" t="str">
        <f t="shared" ref="AH501:AH503" si="432">IF(AG501="","",_xlfn.CONCAT(AF501," ","de ",TEXT(AG501,"dd/mm/aaaa")))</f>
        <v/>
      </c>
      <c r="AI501" s="128"/>
      <c r="AJ501" s="128" t="s">
        <v>108</v>
      </c>
      <c r="AK501" s="128"/>
      <c r="AL501" s="11"/>
      <c r="AM501" s="217"/>
      <c r="AN501" s="217"/>
      <c r="AO501" s="217"/>
      <c r="AP501" s="216"/>
      <c r="AQ501" s="216"/>
      <c r="AR501" s="11"/>
      <c r="AS501" s="217"/>
      <c r="AT501" s="217"/>
      <c r="AU501" s="217"/>
      <c r="AV501" s="216"/>
      <c r="AW501" s="216"/>
      <c r="AX501" s="129" t="s">
        <v>109</v>
      </c>
      <c r="AY501" s="129"/>
      <c r="AZ501" s="128" t="s">
        <v>110</v>
      </c>
      <c r="BA501" s="129">
        <v>1149</v>
      </c>
      <c r="BB501" s="130">
        <v>44995</v>
      </c>
      <c r="BC501" s="130">
        <v>45000</v>
      </c>
      <c r="BD501" s="130">
        <v>45059</v>
      </c>
      <c r="BE501" s="129">
        <v>60</v>
      </c>
      <c r="BF501" s="129" t="str">
        <f t="shared" ref="BF501:BF503" si="433">IF(BA501="","",_xlfn.CONCAT("Consulta Pública"," nº ",BA501,", de ",TEXT(BB501,"dd/mm/aaaa")))</f>
        <v>Consulta Pública nº 1149, de 10/03/2023</v>
      </c>
      <c r="BG501" s="463" t="s">
        <v>4246</v>
      </c>
      <c r="BH501" s="128"/>
      <c r="BI501" s="216"/>
      <c r="BJ501" s="217"/>
      <c r="BK501" s="217"/>
      <c r="BL501" s="217"/>
      <c r="BM501" s="216"/>
      <c r="BN501" s="216" t="str">
        <f t="shared" ref="BN501:BN503" si="434">IF(BI501="","",_xlfn.CONCAT("Consulta Pública"," nº ",BI501,", de ",TEXT(BJ501,"dd/mm/aaaa")))</f>
        <v/>
      </c>
      <c r="BO501" s="216"/>
      <c r="BP501" s="8" t="s">
        <v>250</v>
      </c>
      <c r="BQ501" s="129">
        <v>238</v>
      </c>
      <c r="BR501" s="130">
        <v>45139</v>
      </c>
      <c r="BS501" s="130">
        <v>45140</v>
      </c>
      <c r="BT501" s="220" t="str">
        <f t="shared" si="422"/>
        <v>IN nº 238, de 01/08/2023</v>
      </c>
      <c r="BU501" s="472" t="s">
        <v>4247</v>
      </c>
    </row>
    <row r="502" spans="1:73" ht="115.2" x14ac:dyDescent="0.3">
      <c r="A502" s="15" t="s">
        <v>539</v>
      </c>
      <c r="B502" s="15" t="s">
        <v>4248</v>
      </c>
      <c r="C502" s="651" t="s">
        <v>4249</v>
      </c>
      <c r="D502" s="553" t="s">
        <v>4250</v>
      </c>
      <c r="E502" s="15" t="s">
        <v>99</v>
      </c>
      <c r="F502" s="15" t="s">
        <v>99</v>
      </c>
      <c r="G502" s="15" t="s">
        <v>3054</v>
      </c>
      <c r="H502" s="7" t="s">
        <v>236</v>
      </c>
      <c r="I502" s="663" t="s">
        <v>4243</v>
      </c>
      <c r="J502" s="15" t="s">
        <v>163</v>
      </c>
      <c r="K502" s="15" t="s">
        <v>164</v>
      </c>
      <c r="L502" s="683" t="s">
        <v>165</v>
      </c>
      <c r="M502" s="725" t="s">
        <v>1035</v>
      </c>
      <c r="N502" s="15" t="s">
        <v>4251</v>
      </c>
      <c r="O502" s="15" t="s">
        <v>4252</v>
      </c>
      <c r="P502" s="128" t="s">
        <v>2738</v>
      </c>
      <c r="Q502" s="464" t="s">
        <v>3092</v>
      </c>
      <c r="R502" s="744" t="s">
        <v>100</v>
      </c>
      <c r="S502" s="755" t="s">
        <v>126</v>
      </c>
      <c r="T502" s="465" t="s">
        <v>127</v>
      </c>
      <c r="U502" s="128">
        <v>119</v>
      </c>
      <c r="V502" s="214">
        <v>44538</v>
      </c>
      <c r="W502" s="215" t="str">
        <f t="shared" si="431"/>
        <v>Termo de Abertura de Processo (TAP) nº 119, de 08/12/2021</v>
      </c>
      <c r="X502" s="479" t="s">
        <v>3059</v>
      </c>
      <c r="Y502" s="128" t="str">
        <f t="shared" si="363"/>
        <v xml:space="preserve">Dispensa da AIR; Realização da CP; ARR não obrigatória </v>
      </c>
      <c r="Z502" s="128" t="s">
        <v>192</v>
      </c>
      <c r="AA502" s="128" t="s">
        <v>299</v>
      </c>
      <c r="AB502" s="128"/>
      <c r="AC502" s="128"/>
      <c r="AD502" s="8"/>
      <c r="AE502" s="482"/>
      <c r="AF502" s="8"/>
      <c r="AG502" s="217"/>
      <c r="AH502" s="216" t="str">
        <f t="shared" si="432"/>
        <v/>
      </c>
      <c r="AI502" s="128"/>
      <c r="AJ502" s="128" t="s">
        <v>108</v>
      </c>
      <c r="AK502" s="128"/>
      <c r="AL502" s="11"/>
      <c r="AM502" s="217"/>
      <c r="AN502" s="217"/>
      <c r="AO502" s="217"/>
      <c r="AP502" s="216"/>
      <c r="AQ502" s="216"/>
      <c r="AR502" s="11"/>
      <c r="AS502" s="217"/>
      <c r="AT502" s="217"/>
      <c r="AU502" s="217"/>
      <c r="AV502" s="216"/>
      <c r="AW502" s="216"/>
      <c r="AX502" s="129" t="s">
        <v>109</v>
      </c>
      <c r="AY502" s="129"/>
      <c r="AZ502" s="128" t="s">
        <v>110</v>
      </c>
      <c r="BA502" s="129">
        <v>1150</v>
      </c>
      <c r="BB502" s="130">
        <v>44995</v>
      </c>
      <c r="BC502" s="130">
        <v>45000</v>
      </c>
      <c r="BD502" s="130">
        <v>45059</v>
      </c>
      <c r="BE502" s="129">
        <v>60</v>
      </c>
      <c r="BF502" s="129" t="str">
        <f t="shared" si="433"/>
        <v>Consulta Pública nº 1150, de 10/03/2023</v>
      </c>
      <c r="BG502" s="463" t="s">
        <v>4253</v>
      </c>
      <c r="BH502" s="128"/>
      <c r="BI502" s="216"/>
      <c r="BJ502" s="217"/>
      <c r="BK502" s="217"/>
      <c r="BL502" s="217"/>
      <c r="BM502" s="216"/>
      <c r="BN502" s="216" t="str">
        <f t="shared" si="434"/>
        <v/>
      </c>
      <c r="BO502" s="216"/>
      <c r="BP502" s="8" t="s">
        <v>250</v>
      </c>
      <c r="BQ502" s="129">
        <v>240</v>
      </c>
      <c r="BR502" s="130">
        <v>45139</v>
      </c>
      <c r="BS502" s="130">
        <v>45140</v>
      </c>
      <c r="BT502" s="220" t="str">
        <f t="shared" si="422"/>
        <v>IN nº 240, de 01/08/2023</v>
      </c>
      <c r="BU502" s="472" t="s">
        <v>4254</v>
      </c>
    </row>
    <row r="503" spans="1:73" ht="115.2" x14ac:dyDescent="0.3">
      <c r="A503" s="15" t="s">
        <v>1093</v>
      </c>
      <c r="B503" s="15" t="s">
        <v>4255</v>
      </c>
      <c r="C503" s="651" t="s">
        <v>4256</v>
      </c>
      <c r="D503" s="553" t="s">
        <v>4257</v>
      </c>
      <c r="E503" s="15" t="s">
        <v>99</v>
      </c>
      <c r="F503" s="15" t="s">
        <v>99</v>
      </c>
      <c r="G503" s="15" t="s">
        <v>3016</v>
      </c>
      <c r="H503" s="7" t="s">
        <v>90</v>
      </c>
      <c r="I503" s="663" t="s">
        <v>4227</v>
      </c>
      <c r="J503" s="15" t="s">
        <v>92</v>
      </c>
      <c r="K503" s="15" t="s">
        <v>174</v>
      </c>
      <c r="L503" s="683" t="s">
        <v>175</v>
      </c>
      <c r="M503" s="725" t="s">
        <v>258</v>
      </c>
      <c r="N503" s="15" t="s">
        <v>4258</v>
      </c>
      <c r="O503" s="15" t="s">
        <v>4259</v>
      </c>
      <c r="P503" s="128" t="s">
        <v>2738</v>
      </c>
      <c r="Q503" s="15" t="s">
        <v>3016</v>
      </c>
      <c r="R503" s="744" t="s">
        <v>100</v>
      </c>
      <c r="S503" s="755" t="s">
        <v>262</v>
      </c>
      <c r="T503" s="465" t="s">
        <v>127</v>
      </c>
      <c r="U503" s="128">
        <v>6</v>
      </c>
      <c r="V503" s="214">
        <v>44986</v>
      </c>
      <c r="W503" s="215" t="str">
        <f t="shared" si="431"/>
        <v>Termo de Abertura de Processo (TAP) nº 6, de 01/03/2023</v>
      </c>
      <c r="X503" s="479" t="s">
        <v>4230</v>
      </c>
      <c r="Y503" s="128" t="str">
        <f t="shared" si="363"/>
        <v xml:space="preserve">Dispensa da AIR; Realização da CP; ARR não obrigatória </v>
      </c>
      <c r="Z503" s="128" t="s">
        <v>192</v>
      </c>
      <c r="AA503" s="128" t="s">
        <v>306</v>
      </c>
      <c r="AB503" s="128"/>
      <c r="AC503" s="128"/>
      <c r="AD503" s="8"/>
      <c r="AE503" s="482"/>
      <c r="AF503" s="8"/>
      <c r="AG503" s="217"/>
      <c r="AH503" s="216" t="str">
        <f t="shared" si="432"/>
        <v/>
      </c>
      <c r="AI503" s="128"/>
      <c r="AJ503" s="128" t="s">
        <v>108</v>
      </c>
      <c r="AK503" s="128"/>
      <c r="AL503" s="11"/>
      <c r="AM503" s="217"/>
      <c r="AN503" s="217"/>
      <c r="AO503" s="217"/>
      <c r="AP503" s="216"/>
      <c r="AQ503" s="216"/>
      <c r="AR503" s="11"/>
      <c r="AS503" s="217"/>
      <c r="AT503" s="217"/>
      <c r="AU503" s="217"/>
      <c r="AV503" s="216"/>
      <c r="AW503" s="216"/>
      <c r="AX503" s="129" t="s">
        <v>109</v>
      </c>
      <c r="AY503" s="129"/>
      <c r="AZ503" s="128" t="s">
        <v>110</v>
      </c>
      <c r="BA503" s="129">
        <v>1151</v>
      </c>
      <c r="BB503" s="130">
        <v>44999</v>
      </c>
      <c r="BC503" s="130">
        <v>45007</v>
      </c>
      <c r="BD503" s="130">
        <v>45044</v>
      </c>
      <c r="BE503" s="129">
        <v>45</v>
      </c>
      <c r="BF503" s="129" t="str">
        <f t="shared" si="433"/>
        <v>Consulta Pública nº 1151, de 14/03/2023</v>
      </c>
      <c r="BG503" s="463" t="s">
        <v>4260</v>
      </c>
      <c r="BH503" s="128"/>
      <c r="BI503" s="216"/>
      <c r="BJ503" s="217"/>
      <c r="BK503" s="217"/>
      <c r="BL503" s="217"/>
      <c r="BM503" s="216"/>
      <c r="BN503" s="216" t="str">
        <f t="shared" si="434"/>
        <v/>
      </c>
      <c r="BO503" s="216"/>
      <c r="BP503" s="8"/>
      <c r="BQ503" s="129"/>
      <c r="BR503" s="130"/>
      <c r="BS503" s="130"/>
      <c r="BT503" s="220" t="str">
        <f t="shared" si="422"/>
        <v/>
      </c>
      <c r="BU503" s="472"/>
    </row>
    <row r="504" spans="1:73" ht="86.4" x14ac:dyDescent="0.3">
      <c r="A504" s="15" t="s">
        <v>1093</v>
      </c>
      <c r="B504" s="15" t="s">
        <v>4261</v>
      </c>
      <c r="C504" s="652" t="s">
        <v>4262</v>
      </c>
      <c r="D504" s="553" t="s">
        <v>4263</v>
      </c>
      <c r="E504" s="15" t="s">
        <v>99</v>
      </c>
      <c r="F504" s="15" t="s">
        <v>99</v>
      </c>
      <c r="G504" s="15" t="s">
        <v>3290</v>
      </c>
      <c r="H504" s="7" t="s">
        <v>90</v>
      </c>
      <c r="I504" s="663" t="s">
        <v>3561</v>
      </c>
      <c r="J504" s="15" t="s">
        <v>92</v>
      </c>
      <c r="K504" s="15" t="s">
        <v>174</v>
      </c>
      <c r="L504" s="683" t="s">
        <v>175</v>
      </c>
      <c r="M504" s="725" t="s">
        <v>258</v>
      </c>
      <c r="N504" s="15" t="s">
        <v>4264</v>
      </c>
      <c r="O504" s="15" t="s">
        <v>4265</v>
      </c>
      <c r="P504" s="128" t="s">
        <v>2738</v>
      </c>
      <c r="Q504" s="469" t="s">
        <v>3290</v>
      </c>
      <c r="R504" s="744" t="s">
        <v>100</v>
      </c>
      <c r="S504" s="755" t="s">
        <v>262</v>
      </c>
      <c r="T504" s="465" t="s">
        <v>127</v>
      </c>
      <c r="U504" s="128">
        <v>38</v>
      </c>
      <c r="V504" s="214">
        <v>44685</v>
      </c>
      <c r="W504" s="215" t="str">
        <f t="shared" ref="W504:W507" si="435">IF(U504="","",_xlfn.CONCAT(T504," nº ",U504,", ","de ",TEXT(V504,"dd/mm/aaaa")))</f>
        <v>Termo de Abertura de Processo (TAP) nº 38, de 04/05/2022</v>
      </c>
      <c r="X504" s="479" t="s">
        <v>3564</v>
      </c>
      <c r="Y504" s="128" t="str">
        <f t="shared" si="363"/>
        <v xml:space="preserve">Dispensa da AIR; Realização da CP; ARR não obrigatória </v>
      </c>
      <c r="Z504" s="128" t="s">
        <v>192</v>
      </c>
      <c r="AA504" s="128" t="s">
        <v>306</v>
      </c>
      <c r="AB504" s="128"/>
      <c r="AC504" s="128"/>
      <c r="AD504" s="8"/>
      <c r="AE504" s="482"/>
      <c r="AF504" s="8"/>
      <c r="AG504" s="217"/>
      <c r="AH504" s="216" t="str">
        <f t="shared" ref="AH504" si="436">IF(AG504="","",_xlfn.CONCAT(AF504," ","de ",TEXT(AG504,"dd/mm/aaaa")))</f>
        <v/>
      </c>
      <c r="AI504" s="128"/>
      <c r="AJ504" s="128" t="s">
        <v>108</v>
      </c>
      <c r="AK504" s="128"/>
      <c r="AL504" s="11"/>
      <c r="AM504" s="217"/>
      <c r="AN504" s="217"/>
      <c r="AO504" s="217"/>
      <c r="AP504" s="216"/>
      <c r="AQ504" s="216"/>
      <c r="AR504" s="11"/>
      <c r="AS504" s="217"/>
      <c r="AT504" s="217"/>
      <c r="AU504" s="217"/>
      <c r="AV504" s="216"/>
      <c r="AW504" s="216"/>
      <c r="AX504" s="129" t="s">
        <v>109</v>
      </c>
      <c r="AY504" s="129"/>
      <c r="AZ504" s="128" t="s">
        <v>110</v>
      </c>
      <c r="BA504" s="129">
        <v>1152</v>
      </c>
      <c r="BB504" s="130">
        <v>44999</v>
      </c>
      <c r="BC504" s="130">
        <v>45007</v>
      </c>
      <c r="BD504" s="130">
        <v>45044</v>
      </c>
      <c r="BE504" s="129">
        <v>45</v>
      </c>
      <c r="BF504" s="129" t="str">
        <f t="shared" ref="BF504" si="437">IF(BA504="","",_xlfn.CONCAT("Consulta Pública"," nº ",BA504,", de ",TEXT(BB504,"dd/mm/aaaa")))</f>
        <v>Consulta Pública nº 1152, de 14/03/2023</v>
      </c>
      <c r="BG504" s="463" t="s">
        <v>4266</v>
      </c>
      <c r="BH504" s="128"/>
      <c r="BI504" s="216"/>
      <c r="BJ504" s="217"/>
      <c r="BK504" s="217"/>
      <c r="BL504" s="217"/>
      <c r="BM504" s="216"/>
      <c r="BN504" s="216" t="str">
        <f t="shared" ref="BN504" si="438">IF(BI504="","",_xlfn.CONCAT("Consulta Pública"," nº ",BI504,", de ",TEXT(BJ504,"dd/mm/aaaa")))</f>
        <v/>
      </c>
      <c r="BO504" s="216"/>
      <c r="BP504" s="8"/>
      <c r="BQ504" s="8"/>
      <c r="BR504" s="31"/>
      <c r="BS504" s="31"/>
      <c r="BT504" s="25"/>
      <c r="BU504" s="22"/>
    </row>
    <row r="505" spans="1:73" ht="115.2" x14ac:dyDescent="0.3">
      <c r="A505" s="136" t="s">
        <v>1937</v>
      </c>
      <c r="B505" s="136" t="s">
        <v>4267</v>
      </c>
      <c r="C505" s="657" t="s">
        <v>4268</v>
      </c>
      <c r="D505" s="554" t="s">
        <v>4269</v>
      </c>
      <c r="E505" s="483" t="s">
        <v>99</v>
      </c>
      <c r="F505" s="136" t="s">
        <v>99</v>
      </c>
      <c r="G505" s="136"/>
      <c r="H505" s="128" t="s">
        <v>90</v>
      </c>
      <c r="I505" s="686" t="s">
        <v>4270</v>
      </c>
      <c r="J505" s="15" t="s">
        <v>163</v>
      </c>
      <c r="K505" s="136" t="s">
        <v>166</v>
      </c>
      <c r="L505" s="718" t="s">
        <v>167</v>
      </c>
      <c r="M505" s="725" t="s">
        <v>284</v>
      </c>
      <c r="N505" s="128" t="s">
        <v>4271</v>
      </c>
      <c r="O505" s="128" t="s">
        <v>4272</v>
      </c>
      <c r="P505" s="128" t="s">
        <v>555</v>
      </c>
      <c r="Q505" s="469"/>
      <c r="R505" s="744" t="s">
        <v>555</v>
      </c>
      <c r="S505" s="756" t="s">
        <v>653</v>
      </c>
      <c r="T505" s="465" t="s">
        <v>127</v>
      </c>
      <c r="U505" s="128">
        <v>13</v>
      </c>
      <c r="V505" s="214">
        <v>45005</v>
      </c>
      <c r="W505" s="215" t="str">
        <f t="shared" si="435"/>
        <v>Termo de Abertura de Processo (TAP) nº 13, de 20/03/2023</v>
      </c>
      <c r="X505" s="463" t="s">
        <v>4273</v>
      </c>
      <c r="Y505" s="128" t="str">
        <f t="shared" si="363"/>
        <v>Fluxo específico de guia</v>
      </c>
      <c r="Z505" s="128"/>
      <c r="AA505" s="128"/>
      <c r="AB505" s="128"/>
      <c r="AC505" s="128"/>
      <c r="AD505" s="216"/>
      <c r="AE505" s="482"/>
      <c r="AF505" s="129"/>
      <c r="AG505" s="217"/>
      <c r="AH505" s="216" t="str">
        <f>IF(AG505="","",_xlfn.CONCAT(AF505," ","de ",TEXT(AG505,"dd/mm/aaaa")))</f>
        <v/>
      </c>
      <c r="AI505" s="128"/>
      <c r="AJ505" s="128" t="s">
        <v>108</v>
      </c>
      <c r="AK505" s="128"/>
      <c r="AL505" s="11" t="s">
        <v>655</v>
      </c>
      <c r="AM505" s="130">
        <v>45132</v>
      </c>
      <c r="AN505" s="130">
        <v>45142</v>
      </c>
      <c r="AO505" s="130">
        <v>45264</v>
      </c>
      <c r="AP505" s="216"/>
      <c r="AQ505" s="216"/>
      <c r="AR505" s="218"/>
      <c r="AS505" s="217"/>
      <c r="AT505" s="217"/>
      <c r="AU505" s="217"/>
      <c r="AV505" s="216"/>
      <c r="AW505" s="216"/>
      <c r="AX505" s="216"/>
      <c r="AY505" s="216"/>
      <c r="AZ505" s="219"/>
      <c r="BA505" s="129"/>
      <c r="BB505" s="130"/>
      <c r="BC505" s="130"/>
      <c r="BD505" s="130"/>
      <c r="BE505" s="216"/>
      <c r="BF505" s="129" t="str">
        <f>IF(BA505="","",_xlfn.CONCAT("Consulta Pública"," nº ",BA505,", de ",TEXT(BB505,"dd/mm/aaaa")))</f>
        <v/>
      </c>
      <c r="BG505" s="215" t="e">
        <f>VLOOKUP(I505,#REF!,29,FALSE)</f>
        <v>#REF!</v>
      </c>
      <c r="BH505" s="219"/>
      <c r="BI505" s="216"/>
      <c r="BJ505" s="217"/>
      <c r="BK505" s="217"/>
      <c r="BL505" s="217"/>
      <c r="BM505" s="216"/>
      <c r="BN505" s="216" t="str">
        <f>IF(BI505="","",_xlfn.CONCAT("Consulta Pública"," nº ",BI505,", de ",TEXT(BJ505,"dd/mm/aaaa")))</f>
        <v/>
      </c>
      <c r="BO505" s="216"/>
      <c r="BP505" s="8" t="s">
        <v>555</v>
      </c>
      <c r="BQ505" s="129" t="s">
        <v>4274</v>
      </c>
      <c r="BR505" s="130">
        <v>45132</v>
      </c>
      <c r="BS505" s="130"/>
      <c r="BT505" s="220" t="str">
        <f t="shared" si="422"/>
        <v>Guia nº 63.1, de 25/07/2023</v>
      </c>
      <c r="BU505" s="472" t="s">
        <v>4275</v>
      </c>
    </row>
    <row r="506" spans="1:73" ht="144" x14ac:dyDescent="0.3">
      <c r="A506" s="136" t="s">
        <v>1821</v>
      </c>
      <c r="B506" s="136" t="s">
        <v>4276</v>
      </c>
      <c r="C506" s="652" t="s">
        <v>3061</v>
      </c>
      <c r="D506" s="483" t="s">
        <v>4277</v>
      </c>
      <c r="E506" s="483" t="s">
        <v>99</v>
      </c>
      <c r="F506" s="136" t="s">
        <v>99</v>
      </c>
      <c r="G506" s="136" t="s">
        <v>3063</v>
      </c>
      <c r="H506" s="128" t="s">
        <v>236</v>
      </c>
      <c r="I506" s="686" t="s">
        <v>4278</v>
      </c>
      <c r="J506" s="136" t="s">
        <v>176</v>
      </c>
      <c r="K506" s="136" t="s">
        <v>176</v>
      </c>
      <c r="L506" s="718" t="s">
        <v>1310</v>
      </c>
      <c r="M506" s="725" t="s">
        <v>1035</v>
      </c>
      <c r="N506" s="128" t="s">
        <v>4279</v>
      </c>
      <c r="O506" s="128" t="s">
        <v>4280</v>
      </c>
      <c r="P506" s="128" t="s">
        <v>124</v>
      </c>
      <c r="Q506" s="469" t="s">
        <v>3066</v>
      </c>
      <c r="R506" s="744" t="s">
        <v>100</v>
      </c>
      <c r="S506" s="755" t="s">
        <v>126</v>
      </c>
      <c r="T506" s="465" t="s">
        <v>127</v>
      </c>
      <c r="U506" s="129">
        <v>15</v>
      </c>
      <c r="V506" s="555">
        <v>45015</v>
      </c>
      <c r="W506" s="215" t="str">
        <f t="shared" si="435"/>
        <v>Termo de Abertura de Processo (TAP) nº 15, de 30/03/2023</v>
      </c>
      <c r="X506" s="556" t="s">
        <v>4281</v>
      </c>
      <c r="Y506" s="128" t="str">
        <f t="shared" si="363"/>
        <v xml:space="preserve">Dispensa da AIR; Dispensa da CP; Dispensa da ARR </v>
      </c>
      <c r="Z506" s="128" t="s">
        <v>192</v>
      </c>
      <c r="AA506" s="128" t="s">
        <v>131</v>
      </c>
      <c r="AB506" s="128"/>
      <c r="AC506" s="11"/>
      <c r="AD506" s="217"/>
      <c r="AE506" s="216"/>
      <c r="AF506" s="216"/>
      <c r="AG506" s="218"/>
      <c r="AH506" s="217"/>
      <c r="AI506" s="217"/>
      <c r="AJ506" s="128" t="s">
        <v>1315</v>
      </c>
      <c r="AK506" s="128" t="s">
        <v>1316</v>
      </c>
      <c r="AL506" s="216"/>
      <c r="AM506" s="218"/>
      <c r="AN506" s="217"/>
      <c r="AO506" s="217"/>
      <c r="AP506" s="217"/>
      <c r="AQ506" s="216"/>
      <c r="AR506" s="216"/>
      <c r="AS506" s="129"/>
      <c r="AT506" s="129"/>
      <c r="AU506" s="128"/>
      <c r="AV506" s="129"/>
      <c r="AW506" s="130"/>
      <c r="AX506" s="129" t="s">
        <v>130</v>
      </c>
      <c r="AY506" s="129" t="s">
        <v>131</v>
      </c>
      <c r="AZ506" s="219"/>
      <c r="BA506" s="129"/>
      <c r="BB506" s="130"/>
      <c r="BC506" s="130"/>
      <c r="BD506" s="130"/>
      <c r="BE506" s="216"/>
      <c r="BF506" s="129" t="str">
        <f>IF(BA506="","",_xlfn.CONCAT("Consulta Pública"," nº ",BA506,", de ",TEXT(BB506,"dd/mm/aaaa")))</f>
        <v/>
      </c>
      <c r="BG506" s="215" t="e">
        <f>VLOOKUP(I506,#REF!,29,FALSE)</f>
        <v>#REF!</v>
      </c>
      <c r="BH506" s="219"/>
      <c r="BI506" s="216"/>
      <c r="BJ506" s="217"/>
      <c r="BK506" s="217"/>
      <c r="BL506" s="217"/>
      <c r="BM506" s="216"/>
      <c r="BN506" s="216" t="str">
        <f>IF(BI506="","",_xlfn.CONCAT("Consulta Pública"," nº ",BI506,", de ",TEXT(BJ506,"dd/mm/aaaa")))</f>
        <v/>
      </c>
      <c r="BO506" s="216"/>
      <c r="BP506" s="8" t="s">
        <v>139</v>
      </c>
      <c r="BQ506" s="129">
        <v>783</v>
      </c>
      <c r="BR506" s="130">
        <v>45014</v>
      </c>
      <c r="BS506" s="130">
        <v>45015</v>
      </c>
      <c r="BT506" s="220" t="str">
        <f>IF(BQ506="","",_xlfn.CONCAT(BP506," nº ",BQ506,", de ",TEXT(BR506,"dd/mm/aaaa")))</f>
        <v>RDC nº 783, de 29/03/2023</v>
      </c>
      <c r="BU506" s="472" t="s">
        <v>4282</v>
      </c>
    </row>
    <row r="507" spans="1:73" ht="100.8" x14ac:dyDescent="0.3">
      <c r="A507" s="136" t="s">
        <v>83</v>
      </c>
      <c r="B507" s="136" t="s">
        <v>4283</v>
      </c>
      <c r="C507" s="652" t="s">
        <v>4284</v>
      </c>
      <c r="D507" s="483" t="s">
        <v>4285</v>
      </c>
      <c r="E507" s="483" t="s">
        <v>99</v>
      </c>
      <c r="F507" s="136" t="s">
        <v>99</v>
      </c>
      <c r="G507" s="136" t="s">
        <v>2818</v>
      </c>
      <c r="H507" s="128" t="s">
        <v>236</v>
      </c>
      <c r="I507" s="688" t="s">
        <v>4286</v>
      </c>
      <c r="J507" s="136" t="s">
        <v>176</v>
      </c>
      <c r="K507" s="63" t="s">
        <v>177</v>
      </c>
      <c r="L507" s="718" t="s">
        <v>178</v>
      </c>
      <c r="M507" s="725" t="s">
        <v>284</v>
      </c>
      <c r="N507" s="128" t="s">
        <v>4287</v>
      </c>
      <c r="O507" s="128" t="s">
        <v>4061</v>
      </c>
      <c r="P507" s="128" t="s">
        <v>2738</v>
      </c>
      <c r="Q507" s="469" t="s">
        <v>3360</v>
      </c>
      <c r="R507" s="744" t="s">
        <v>100</v>
      </c>
      <c r="S507" s="755" t="s">
        <v>126</v>
      </c>
      <c r="T507" s="465" t="s">
        <v>127</v>
      </c>
      <c r="U507" s="128">
        <v>16</v>
      </c>
      <c r="V507" s="214">
        <v>45020</v>
      </c>
      <c r="W507" s="215" t="str">
        <f t="shared" si="435"/>
        <v>Termo de Abertura de Processo (TAP) nº 16, de 04/04/2023</v>
      </c>
      <c r="X507" s="463" t="s">
        <v>4288</v>
      </c>
      <c r="Y507" s="128" t="str">
        <f t="shared" si="363"/>
        <v xml:space="preserve">Dispensa da AIR; Dispensa da CP; ARR não obrigatória </v>
      </c>
      <c r="Z507" s="128" t="s">
        <v>192</v>
      </c>
      <c r="AA507" s="128" t="s">
        <v>306</v>
      </c>
      <c r="AB507" s="128" t="s">
        <v>525</v>
      </c>
      <c r="AC507" s="128"/>
      <c r="AD507" s="129"/>
      <c r="AE507" s="482"/>
      <c r="AF507" s="129"/>
      <c r="AG507" s="217"/>
      <c r="AH507" s="216" t="str">
        <f t="shared" ref="AH507" si="439">IF(AG507="","",_xlfn.CONCAT(AF507," ","de ",TEXT(AG507,"dd/mm/aaaa")))</f>
        <v/>
      </c>
      <c r="AI507" s="128"/>
      <c r="AJ507" s="128" t="s">
        <v>108</v>
      </c>
      <c r="AK507" s="128"/>
      <c r="AL507" s="218"/>
      <c r="AM507" s="217"/>
      <c r="AN507" s="217"/>
      <c r="AO507" s="217"/>
      <c r="AP507" s="216"/>
      <c r="AQ507" s="216"/>
      <c r="AR507" s="218"/>
      <c r="AS507" s="217"/>
      <c r="AT507" s="217"/>
      <c r="AU507" s="217"/>
      <c r="AV507" s="216"/>
      <c r="AW507" s="216"/>
      <c r="AX507" s="129" t="s">
        <v>130</v>
      </c>
      <c r="AY507" s="129" t="s">
        <v>194</v>
      </c>
      <c r="AZ507" s="219"/>
      <c r="BA507" s="129"/>
      <c r="BB507" s="130"/>
      <c r="BC507" s="130"/>
      <c r="BD507" s="130"/>
      <c r="BE507" s="129"/>
      <c r="BF507" s="129" t="str">
        <f t="shared" ref="BF507" si="440">IF(BA507="","",_xlfn.CONCAT("Consulta Pública"," nº ",BA507,", de ",TEXT(BB507,"dd/mm/aaaa")))</f>
        <v/>
      </c>
      <c r="BG507" s="473"/>
      <c r="BH507" s="219"/>
      <c r="BI507" s="216"/>
      <c r="BJ507" s="217"/>
      <c r="BK507" s="217"/>
      <c r="BL507" s="217"/>
      <c r="BM507" s="216"/>
      <c r="BN507" s="216" t="str">
        <f t="shared" ref="BN507" si="441">IF(BI507="","",_xlfn.CONCAT("Consulta Pública"," nº ",BI507,", de ",TEXT(BJ507,"dd/mm/aaaa")))</f>
        <v/>
      </c>
      <c r="BO507" s="216"/>
      <c r="BP507" s="129" t="s">
        <v>139</v>
      </c>
      <c r="BQ507" s="129">
        <v>784</v>
      </c>
      <c r="BR507" s="130">
        <v>45016</v>
      </c>
      <c r="BS507" s="130">
        <v>45020</v>
      </c>
      <c r="BT507" s="220" t="str">
        <f>IF(BQ507="","",_xlfn.CONCAT(BP507," nº ",BQ507,", de ",TEXT(BR507,"dd/mm/aaaa")))</f>
        <v>RDC nº 784, de 31/03/2023</v>
      </c>
      <c r="BU507" s="472" t="s">
        <v>4289</v>
      </c>
    </row>
    <row r="508" spans="1:73" ht="115.2" x14ac:dyDescent="0.3">
      <c r="A508" s="136" t="s">
        <v>1163</v>
      </c>
      <c r="B508" s="136" t="s">
        <v>4290</v>
      </c>
      <c r="C508" s="652" t="s">
        <v>4291</v>
      </c>
      <c r="D508" s="483" t="s">
        <v>4292</v>
      </c>
      <c r="E508" s="483" t="s">
        <v>99</v>
      </c>
      <c r="F508" s="136" t="s">
        <v>99</v>
      </c>
      <c r="G508" s="136"/>
      <c r="H508" s="186" t="s">
        <v>90</v>
      </c>
      <c r="I508" s="686" t="s">
        <v>4293</v>
      </c>
      <c r="J508" s="153" t="s">
        <v>154</v>
      </c>
      <c r="K508" s="153" t="s">
        <v>161</v>
      </c>
      <c r="L508" s="719" t="s">
        <v>162</v>
      </c>
      <c r="M508" s="725" t="s">
        <v>238</v>
      </c>
      <c r="N508" s="186" t="s">
        <v>4294</v>
      </c>
      <c r="O508" s="186" t="s">
        <v>4291</v>
      </c>
      <c r="P508" s="186" t="s">
        <v>555</v>
      </c>
      <c r="Q508" s="557"/>
      <c r="R508" s="746" t="s">
        <v>555</v>
      </c>
      <c r="S508" s="756" t="s">
        <v>556</v>
      </c>
      <c r="T508" s="465" t="s">
        <v>127</v>
      </c>
      <c r="U508" s="128">
        <v>17</v>
      </c>
      <c r="V508" s="214">
        <v>44995</v>
      </c>
      <c r="W508" s="215" t="str">
        <f>IF(U508="","",_xlfn.CONCAT(T508," nº ",U508,", ","de ",TEXT(V508,"dd/mm/aaaa")))</f>
        <v>Termo de Abertura de Processo (TAP) nº 17, de 10/03/2023</v>
      </c>
      <c r="X508" s="463" t="s">
        <v>4295</v>
      </c>
      <c r="Y508" s="128" t="str">
        <f t="shared" si="363"/>
        <v>Fluxo específico de guia</v>
      </c>
      <c r="Z508" s="128"/>
      <c r="AA508" s="128"/>
      <c r="AB508" s="128"/>
      <c r="AC508" s="128"/>
      <c r="AD508" s="216"/>
      <c r="AE508" s="482"/>
      <c r="AF508" s="129"/>
      <c r="AG508" s="217"/>
      <c r="AH508" s="216" t="str">
        <f>IF(AG508="","",_xlfn.CONCAT(AF508," ","de ",TEXT(AG508,"dd/mm/aaaa")))</f>
        <v/>
      </c>
      <c r="AI508" s="128"/>
      <c r="AJ508" s="128"/>
      <c r="AK508" s="128"/>
      <c r="AL508" s="218"/>
      <c r="AM508" s="217"/>
      <c r="AN508" s="217"/>
      <c r="AO508" s="217"/>
      <c r="AP508" s="216"/>
      <c r="AQ508" s="216"/>
      <c r="AR508" s="218"/>
      <c r="AS508" s="217"/>
      <c r="AT508" s="217"/>
      <c r="AU508" s="217"/>
      <c r="AV508" s="216"/>
      <c r="AW508" s="216"/>
      <c r="AX508" s="216"/>
      <c r="AY508" s="216"/>
      <c r="AZ508" s="219"/>
      <c r="BA508" s="129"/>
      <c r="BB508" s="130"/>
      <c r="BC508" s="130"/>
      <c r="BD508" s="130"/>
      <c r="BE508" s="216"/>
      <c r="BF508" s="129" t="str">
        <f>IF(BA508="","",_xlfn.CONCAT("Consulta Pública"," nº ",BA508,", de ",TEXT(BB508,"dd/mm/aaaa")))</f>
        <v/>
      </c>
      <c r="BG508" s="215" t="e">
        <f>VLOOKUP(I508,#REF!,29,FALSE)</f>
        <v>#REF!</v>
      </c>
      <c r="BH508" s="219"/>
      <c r="BI508" s="216"/>
      <c r="BJ508" s="217"/>
      <c r="BK508" s="217"/>
      <c r="BL508" s="217"/>
      <c r="BM508" s="216"/>
      <c r="BN508" s="216" t="str">
        <f>IF(BI508="","",_xlfn.CONCAT("Consulta Pública"," nº ",BI508,", de ",TEXT(BJ508,"dd/mm/aaaa")))</f>
        <v/>
      </c>
      <c r="BO508" s="216"/>
      <c r="BP508" s="216"/>
      <c r="BQ508" s="129"/>
      <c r="BR508" s="130"/>
      <c r="BS508" s="130"/>
      <c r="BT508" s="220" t="str">
        <f>IF(BQ508="","",_xlfn.CONCAT(BP508," nº ",BQ508,", de ",TEXT(BR508,"dd/mm/aaaa")))</f>
        <v/>
      </c>
      <c r="BU508" s="221"/>
    </row>
    <row r="509" spans="1:73" ht="129.6" x14ac:dyDescent="0.3">
      <c r="A509" s="136" t="s">
        <v>539</v>
      </c>
      <c r="B509" s="136" t="s">
        <v>4296</v>
      </c>
      <c r="C509" s="652" t="s">
        <v>4297</v>
      </c>
      <c r="D509" s="558" t="s">
        <v>4298</v>
      </c>
      <c r="E509" s="483" t="s">
        <v>99</v>
      </c>
      <c r="F509" s="136" t="s">
        <v>99</v>
      </c>
      <c r="G509" s="136" t="s">
        <v>3054</v>
      </c>
      <c r="H509" s="128" t="s">
        <v>236</v>
      </c>
      <c r="I509" s="686" t="s">
        <v>4299</v>
      </c>
      <c r="J509" s="136" t="s">
        <v>163</v>
      </c>
      <c r="K509" s="136" t="s">
        <v>164</v>
      </c>
      <c r="L509" s="718" t="s">
        <v>165</v>
      </c>
      <c r="M509" s="725" t="s">
        <v>238</v>
      </c>
      <c r="N509" s="128" t="s">
        <v>4300</v>
      </c>
      <c r="O509" s="128" t="s">
        <v>4301</v>
      </c>
      <c r="P509" s="128" t="s">
        <v>2738</v>
      </c>
      <c r="Q509" s="469" t="s">
        <v>3092</v>
      </c>
      <c r="R509" s="744" t="s">
        <v>100</v>
      </c>
      <c r="S509" s="755" t="s">
        <v>126</v>
      </c>
      <c r="T509" s="465" t="s">
        <v>127</v>
      </c>
      <c r="U509" s="128">
        <v>119</v>
      </c>
      <c r="V509" s="214">
        <v>44538</v>
      </c>
      <c r="W509" s="215" t="str">
        <f t="shared" ref="W509" si="442">IF(U509="","",_xlfn.CONCAT(T509," nº ",U509,", ","de ",TEXT(V509,"dd/mm/aaaa")))</f>
        <v>Termo de Abertura de Processo (TAP) nº 119, de 08/12/2021</v>
      </c>
      <c r="X509" s="479" t="s">
        <v>3059</v>
      </c>
      <c r="Y509" s="128" t="str">
        <f t="shared" si="363"/>
        <v xml:space="preserve">Dispensa da AIR; Realização da CP; ARR não obrigatória </v>
      </c>
      <c r="Z509" s="128" t="s">
        <v>192</v>
      </c>
      <c r="AA509" s="128" t="s">
        <v>299</v>
      </c>
      <c r="AB509" s="128"/>
      <c r="AC509" s="128"/>
      <c r="AD509" s="129"/>
      <c r="AE509" s="482"/>
      <c r="AF509" s="129"/>
      <c r="AG509" s="217"/>
      <c r="AH509" s="216" t="str">
        <f t="shared" ref="AH509" si="443">IF(AG509="","",_xlfn.CONCAT(AF509," ","de ",TEXT(AG509,"dd/mm/aaaa")))</f>
        <v/>
      </c>
      <c r="AI509" s="128"/>
      <c r="AJ509" s="128" t="s">
        <v>108</v>
      </c>
      <c r="AK509" s="128"/>
      <c r="AL509" s="218"/>
      <c r="AM509" s="217"/>
      <c r="AN509" s="217"/>
      <c r="AO509" s="217"/>
      <c r="AP509" s="216"/>
      <c r="AQ509" s="216"/>
      <c r="AR509" s="218"/>
      <c r="AS509" s="217"/>
      <c r="AT509" s="217"/>
      <c r="AU509" s="217"/>
      <c r="AV509" s="216"/>
      <c r="AW509" s="216"/>
      <c r="AX509" s="129" t="s">
        <v>109</v>
      </c>
      <c r="AY509" s="129"/>
      <c r="AZ509" s="128" t="s">
        <v>110</v>
      </c>
      <c r="BA509" s="129">
        <v>1153</v>
      </c>
      <c r="BB509" s="130">
        <v>45019</v>
      </c>
      <c r="BC509" s="130">
        <v>45027</v>
      </c>
      <c r="BD509" s="130">
        <v>45086</v>
      </c>
      <c r="BE509" s="129">
        <v>60</v>
      </c>
      <c r="BF509" s="129" t="str">
        <f t="shared" ref="BF509" si="444">IF(BA509="","",_xlfn.CONCAT("Consulta Pública"," nº ",BA509,", de ",TEXT(BB509,"dd/mm/aaaa")))</f>
        <v>Consulta Pública nº 1153, de 03/04/2023</v>
      </c>
      <c r="BG509" s="473" t="s">
        <v>4302</v>
      </c>
      <c r="BH509" s="219"/>
      <c r="BI509" s="216"/>
      <c r="BJ509" s="217"/>
      <c r="BK509" s="217"/>
      <c r="BL509" s="217"/>
      <c r="BM509" s="216"/>
      <c r="BN509" s="216" t="str">
        <f t="shared" ref="BN509" si="445">IF(BI509="","",_xlfn.CONCAT("Consulta Pública"," nº ",BI509,", de ",TEXT(BJ509,"dd/mm/aaaa")))</f>
        <v/>
      </c>
      <c r="BO509" s="216"/>
      <c r="BP509" s="129" t="s">
        <v>250</v>
      </c>
      <c r="BQ509" s="129">
        <v>239</v>
      </c>
      <c r="BR509" s="130">
        <v>45139</v>
      </c>
      <c r="BS509" s="130">
        <v>45140</v>
      </c>
      <c r="BT509" s="220" t="str">
        <f>IF(BQ509="","",_xlfn.CONCAT(BP509," nº ",BQ509,", de ",TEXT(BR509,"dd/mm/aaaa")))</f>
        <v>IN nº 239, de 01/08/2023</v>
      </c>
      <c r="BU509" s="472" t="s">
        <v>4303</v>
      </c>
    </row>
    <row r="510" spans="1:73" ht="129.6" x14ac:dyDescent="0.3">
      <c r="A510" s="15" t="s">
        <v>539</v>
      </c>
      <c r="B510" s="15" t="s">
        <v>4304</v>
      </c>
      <c r="C510" s="651" t="s">
        <v>4305</v>
      </c>
      <c r="D510" s="444" t="s">
        <v>4306</v>
      </c>
      <c r="E510" s="19" t="s">
        <v>99</v>
      </c>
      <c r="F510" s="15" t="s">
        <v>99</v>
      </c>
      <c r="G510" s="15" t="s">
        <v>3054</v>
      </c>
      <c r="H510" s="128" t="s">
        <v>236</v>
      </c>
      <c r="I510" s="662" t="s">
        <v>4307</v>
      </c>
      <c r="J510" s="15" t="s">
        <v>163</v>
      </c>
      <c r="K510" s="15" t="s">
        <v>164</v>
      </c>
      <c r="L510" s="683" t="s">
        <v>165</v>
      </c>
      <c r="M510" s="675" t="s">
        <v>238</v>
      </c>
      <c r="N510" s="128" t="s">
        <v>4308</v>
      </c>
      <c r="O510" s="7" t="s">
        <v>4309</v>
      </c>
      <c r="P510" s="7" t="s">
        <v>2738</v>
      </c>
      <c r="Q510" s="122" t="s">
        <v>3092</v>
      </c>
      <c r="R510" s="737" t="s">
        <v>100</v>
      </c>
      <c r="S510" s="755" t="s">
        <v>126</v>
      </c>
      <c r="T510" s="20" t="s">
        <v>127</v>
      </c>
      <c r="U510" s="7">
        <v>119</v>
      </c>
      <c r="V510" s="52">
        <v>44538</v>
      </c>
      <c r="W510" s="26" t="str">
        <f t="shared" ref="W510:W514" si="446">IF(U510="","",_xlfn.CONCAT(T510," nº ",U510,", ","de ",TEXT(V510,"dd/mm/aaaa")))</f>
        <v>Termo de Abertura de Processo (TAP) nº 119, de 08/12/2021</v>
      </c>
      <c r="X510" s="307" t="s">
        <v>3059</v>
      </c>
      <c r="Y510" s="7" t="str">
        <f t="shared" si="363"/>
        <v xml:space="preserve">Dispensa da AIR; Realização da CP; ARR não obrigatória </v>
      </c>
      <c r="Z510" s="128" t="s">
        <v>192</v>
      </c>
      <c r="AA510" s="7" t="s">
        <v>299</v>
      </c>
      <c r="AB510" s="128"/>
      <c r="AC510" s="128"/>
      <c r="AD510" s="8"/>
      <c r="AE510" s="482"/>
      <c r="AF510" s="8"/>
      <c r="AG510" s="10"/>
      <c r="AH510" s="4" t="str">
        <f t="shared" ref="AH510:AH514" si="447">IF(AG510="","",_xlfn.CONCAT(AF510," ","de ",TEXT(AG510,"dd/mm/aaaa")))</f>
        <v/>
      </c>
      <c r="AI510" s="7"/>
      <c r="AJ510" s="128" t="s">
        <v>108</v>
      </c>
      <c r="AK510" s="128"/>
      <c r="AL510" s="11"/>
      <c r="AM510" s="10"/>
      <c r="AN510" s="10"/>
      <c r="AO510" s="10"/>
      <c r="AP510" s="4"/>
      <c r="AQ510" s="4"/>
      <c r="AR510" s="11"/>
      <c r="AS510" s="10"/>
      <c r="AT510" s="10"/>
      <c r="AU510" s="10"/>
      <c r="AV510" s="4"/>
      <c r="AW510" s="4"/>
      <c r="AX510" s="129" t="s">
        <v>109</v>
      </c>
      <c r="AY510" s="8"/>
      <c r="AZ510" s="128" t="s">
        <v>110</v>
      </c>
      <c r="BA510" s="8">
        <v>1154</v>
      </c>
      <c r="BB510" s="31">
        <v>45019</v>
      </c>
      <c r="BC510" s="31">
        <v>45027</v>
      </c>
      <c r="BD510" s="31">
        <v>45086</v>
      </c>
      <c r="BE510" s="8">
        <v>60</v>
      </c>
      <c r="BF510" s="8" t="str">
        <f t="shared" ref="BF510:BF514" si="448">IF(BA510="","",_xlfn.CONCAT("Consulta Pública"," nº ",BA510,", de ",TEXT(BB510,"dd/mm/aaaa")))</f>
        <v>Consulta Pública nº 1154, de 03/04/2023</v>
      </c>
      <c r="BG510" s="134" t="s">
        <v>4310</v>
      </c>
      <c r="BH510" s="219"/>
      <c r="BI510" s="4"/>
      <c r="BJ510" s="10"/>
      <c r="BK510" s="10"/>
      <c r="BL510" s="10"/>
      <c r="BM510" s="4"/>
      <c r="BN510" s="4" t="str">
        <f t="shared" ref="BN510:BN514" si="449">IF(BI510="","",_xlfn.CONCAT("Consulta Pública"," nº ",BI510,", de ",TEXT(BJ510,"dd/mm/aaaa")))</f>
        <v/>
      </c>
      <c r="BO510" s="4"/>
      <c r="BP510" s="8" t="s">
        <v>250</v>
      </c>
      <c r="BQ510" s="8">
        <v>245</v>
      </c>
      <c r="BR510" s="31">
        <v>45169</v>
      </c>
      <c r="BS510" s="31">
        <v>45173</v>
      </c>
      <c r="BT510" s="25" t="str">
        <f t="shared" ref="BT510:BT514" si="450">IF(BQ510="","",_xlfn.CONCAT(BP510," nº ",BQ510,", de ",TEXT(BR510,"dd/mm/aaaa")))</f>
        <v>IN nº 245, de 31/08/2023</v>
      </c>
      <c r="BU510" s="598" t="s">
        <v>4311</v>
      </c>
    </row>
    <row r="511" spans="1:73" ht="144" x14ac:dyDescent="0.3">
      <c r="A511" s="15" t="s">
        <v>539</v>
      </c>
      <c r="B511" s="15" t="s">
        <v>4312</v>
      </c>
      <c r="C511" s="651" t="s">
        <v>4313</v>
      </c>
      <c r="D511" s="444" t="s">
        <v>4314</v>
      </c>
      <c r="E511" s="19" t="s">
        <v>99</v>
      </c>
      <c r="F511" s="15" t="s">
        <v>99</v>
      </c>
      <c r="G511" s="15" t="s">
        <v>3054</v>
      </c>
      <c r="H511" s="128" t="s">
        <v>236</v>
      </c>
      <c r="I511" s="662" t="s">
        <v>4315</v>
      </c>
      <c r="J511" s="15" t="s">
        <v>163</v>
      </c>
      <c r="K511" s="15" t="s">
        <v>164</v>
      </c>
      <c r="L511" s="683" t="s">
        <v>165</v>
      </c>
      <c r="M511" s="675" t="s">
        <v>238</v>
      </c>
      <c r="N511" s="128" t="s">
        <v>4316</v>
      </c>
      <c r="O511" s="7" t="s">
        <v>4317</v>
      </c>
      <c r="P511" s="7" t="s">
        <v>2738</v>
      </c>
      <c r="Q511" s="122" t="s">
        <v>3092</v>
      </c>
      <c r="R511" s="737" t="s">
        <v>100</v>
      </c>
      <c r="S511" s="755" t="s">
        <v>126</v>
      </c>
      <c r="T511" s="20" t="s">
        <v>127</v>
      </c>
      <c r="U511" s="7">
        <v>119</v>
      </c>
      <c r="V511" s="52">
        <v>44538</v>
      </c>
      <c r="W511" s="26" t="str">
        <f t="shared" si="446"/>
        <v>Termo de Abertura de Processo (TAP) nº 119, de 08/12/2021</v>
      </c>
      <c r="X511" s="307" t="s">
        <v>3059</v>
      </c>
      <c r="Y511" s="7" t="str">
        <f t="shared" si="363"/>
        <v xml:space="preserve">Dispensa da AIR; Realização da CP; ARR não obrigatória </v>
      </c>
      <c r="Z511" s="128" t="s">
        <v>192</v>
      </c>
      <c r="AA511" s="7" t="s">
        <v>299</v>
      </c>
      <c r="AB511" s="128"/>
      <c r="AC511" s="128"/>
      <c r="AD511" s="8"/>
      <c r="AE511" s="482"/>
      <c r="AF511" s="8"/>
      <c r="AG511" s="10"/>
      <c r="AH511" s="4" t="str">
        <f t="shared" si="447"/>
        <v/>
      </c>
      <c r="AI511" s="7"/>
      <c r="AJ511" s="128" t="s">
        <v>108</v>
      </c>
      <c r="AK511" s="128"/>
      <c r="AL511" s="11"/>
      <c r="AM511" s="10"/>
      <c r="AN511" s="10"/>
      <c r="AO511" s="10"/>
      <c r="AP511" s="4"/>
      <c r="AQ511" s="4"/>
      <c r="AR511" s="11"/>
      <c r="AS511" s="10"/>
      <c r="AT511" s="10"/>
      <c r="AU511" s="10"/>
      <c r="AV511" s="4"/>
      <c r="AW511" s="4"/>
      <c r="AX511" s="129" t="s">
        <v>109</v>
      </c>
      <c r="AY511" s="8"/>
      <c r="AZ511" s="128" t="s">
        <v>110</v>
      </c>
      <c r="BA511" s="8">
        <v>1155</v>
      </c>
      <c r="BB511" s="31">
        <v>45019</v>
      </c>
      <c r="BC511" s="31">
        <v>45027</v>
      </c>
      <c r="BD511" s="31">
        <v>45086</v>
      </c>
      <c r="BE511" s="8">
        <v>60</v>
      </c>
      <c r="BF511" s="8" t="str">
        <f t="shared" si="448"/>
        <v>Consulta Pública nº 1155, de 03/04/2023</v>
      </c>
      <c r="BG511" s="134" t="s">
        <v>4318</v>
      </c>
      <c r="BH511" s="219"/>
      <c r="BI511" s="4"/>
      <c r="BJ511" s="10"/>
      <c r="BK511" s="10"/>
      <c r="BL511" s="10"/>
      <c r="BM511" s="4"/>
      <c r="BN511" s="4" t="str">
        <f t="shared" si="449"/>
        <v/>
      </c>
      <c r="BO511" s="4"/>
      <c r="BP511" s="8" t="s">
        <v>250</v>
      </c>
      <c r="BQ511" s="8">
        <v>234</v>
      </c>
      <c r="BR511" s="31">
        <v>45139</v>
      </c>
      <c r="BS511" s="31">
        <v>45140</v>
      </c>
      <c r="BT511" s="25" t="str">
        <f t="shared" si="450"/>
        <v>IN nº 234, de 01/08/2023</v>
      </c>
      <c r="BU511" s="196" t="s">
        <v>4319</v>
      </c>
    </row>
    <row r="512" spans="1:73" ht="158.4" x14ac:dyDescent="0.3">
      <c r="A512" s="15" t="s">
        <v>539</v>
      </c>
      <c r="B512" s="15" t="s">
        <v>4320</v>
      </c>
      <c r="C512" s="651" t="s">
        <v>4321</v>
      </c>
      <c r="D512" s="444" t="s">
        <v>4322</v>
      </c>
      <c r="E512" s="19" t="s">
        <v>99</v>
      </c>
      <c r="F512" s="15" t="s">
        <v>99</v>
      </c>
      <c r="G512" s="15" t="s">
        <v>3054</v>
      </c>
      <c r="H512" s="128" t="s">
        <v>236</v>
      </c>
      <c r="I512" s="662" t="s">
        <v>4315</v>
      </c>
      <c r="J512" s="15" t="s">
        <v>163</v>
      </c>
      <c r="K512" s="15" t="s">
        <v>164</v>
      </c>
      <c r="L512" s="683" t="s">
        <v>165</v>
      </c>
      <c r="M512" s="675" t="s">
        <v>238</v>
      </c>
      <c r="N512" s="7" t="s">
        <v>4323</v>
      </c>
      <c r="O512" s="7" t="s">
        <v>4324</v>
      </c>
      <c r="P512" s="7" t="s">
        <v>2738</v>
      </c>
      <c r="Q512" s="122" t="s">
        <v>3092</v>
      </c>
      <c r="R512" s="737" t="s">
        <v>100</v>
      </c>
      <c r="S512" s="755" t="s">
        <v>126</v>
      </c>
      <c r="T512" s="20" t="s">
        <v>127</v>
      </c>
      <c r="U512" s="7">
        <v>119</v>
      </c>
      <c r="V512" s="52">
        <v>44538</v>
      </c>
      <c r="W512" s="26" t="str">
        <f t="shared" si="446"/>
        <v>Termo de Abertura de Processo (TAP) nº 119, de 08/12/2021</v>
      </c>
      <c r="X512" s="307" t="s">
        <v>3059</v>
      </c>
      <c r="Y512" s="7" t="str">
        <f t="shared" si="363"/>
        <v xml:space="preserve">Dispensa da AIR; Realização da CP; ARR não obrigatória </v>
      </c>
      <c r="Z512" s="128" t="s">
        <v>192</v>
      </c>
      <c r="AA512" s="7" t="s">
        <v>299</v>
      </c>
      <c r="AB512" s="128"/>
      <c r="AC512" s="128"/>
      <c r="AD512" s="8"/>
      <c r="AE512" s="482"/>
      <c r="AF512" s="8"/>
      <c r="AG512" s="10"/>
      <c r="AH512" s="4" t="str">
        <f t="shared" si="447"/>
        <v/>
      </c>
      <c r="AI512" s="7"/>
      <c r="AJ512" s="128" t="s">
        <v>108</v>
      </c>
      <c r="AK512" s="128"/>
      <c r="AL512" s="11"/>
      <c r="AM512" s="10"/>
      <c r="AN512" s="10"/>
      <c r="AO512" s="10"/>
      <c r="AP512" s="4"/>
      <c r="AQ512" s="4"/>
      <c r="AR512" s="11"/>
      <c r="AS512" s="10"/>
      <c r="AT512" s="10"/>
      <c r="AU512" s="10"/>
      <c r="AV512" s="4"/>
      <c r="AW512" s="4"/>
      <c r="AX512" s="129" t="s">
        <v>109</v>
      </c>
      <c r="AY512" s="8"/>
      <c r="AZ512" s="128" t="s">
        <v>110</v>
      </c>
      <c r="BA512" s="8">
        <v>1156</v>
      </c>
      <c r="BB512" s="31">
        <v>45019</v>
      </c>
      <c r="BC512" s="31">
        <v>45027</v>
      </c>
      <c r="BD512" s="31">
        <v>45086</v>
      </c>
      <c r="BE512" s="8">
        <v>60</v>
      </c>
      <c r="BF512" s="8" t="str">
        <f t="shared" si="448"/>
        <v>Consulta Pública nº 1156, de 03/04/2023</v>
      </c>
      <c r="BG512" s="134" t="s">
        <v>4325</v>
      </c>
      <c r="BH512" s="219"/>
      <c r="BI512" s="4"/>
      <c r="BJ512" s="10"/>
      <c r="BK512" s="10"/>
      <c r="BL512" s="10"/>
      <c r="BM512" s="4"/>
      <c r="BN512" s="4" t="str">
        <f t="shared" si="449"/>
        <v/>
      </c>
      <c r="BO512" s="4"/>
      <c r="BP512" s="8" t="s">
        <v>250</v>
      </c>
      <c r="BQ512" s="8">
        <v>235</v>
      </c>
      <c r="BR512" s="31">
        <v>45139</v>
      </c>
      <c r="BS512" s="31">
        <v>45140</v>
      </c>
      <c r="BT512" s="25" t="str">
        <f t="shared" si="450"/>
        <v>IN nº 235, de 01/08/2023</v>
      </c>
      <c r="BU512" s="196" t="s">
        <v>4326</v>
      </c>
    </row>
    <row r="513" spans="1:73" ht="115.2" customHeight="1" x14ac:dyDescent="0.3">
      <c r="A513" s="15" t="s">
        <v>700</v>
      </c>
      <c r="B513" s="15" t="s">
        <v>4327</v>
      </c>
      <c r="C513" s="651" t="s">
        <v>3156</v>
      </c>
      <c r="D513" s="19" t="s">
        <v>4328</v>
      </c>
      <c r="E513" s="15" t="s">
        <v>99</v>
      </c>
      <c r="F513" s="15" t="s">
        <v>99</v>
      </c>
      <c r="G513" s="15" t="s">
        <v>4329</v>
      </c>
      <c r="H513" s="7" t="s">
        <v>236</v>
      </c>
      <c r="I513" s="663" t="s">
        <v>3158</v>
      </c>
      <c r="J513" s="15" t="s">
        <v>154</v>
      </c>
      <c r="K513" s="15" t="s">
        <v>155</v>
      </c>
      <c r="L513" s="683" t="s">
        <v>156</v>
      </c>
      <c r="M513" s="675" t="s">
        <v>95</v>
      </c>
      <c r="N513" s="7" t="s">
        <v>4330</v>
      </c>
      <c r="O513" s="7" t="s">
        <v>4331</v>
      </c>
      <c r="P513" s="7" t="s">
        <v>2738</v>
      </c>
      <c r="Q513" s="590" t="s">
        <v>4332</v>
      </c>
      <c r="R513" s="737" t="s">
        <v>100</v>
      </c>
      <c r="S513" s="752" t="s">
        <v>126</v>
      </c>
      <c r="T513" s="20" t="s">
        <v>127</v>
      </c>
      <c r="U513" s="7">
        <v>133</v>
      </c>
      <c r="V513" s="52">
        <v>44559</v>
      </c>
      <c r="W513" s="26" t="str">
        <f t="shared" si="446"/>
        <v>Termo de Abertura de Processo (TAP) nº 133, de 29/12/2021</v>
      </c>
      <c r="X513" s="30" t="s">
        <v>3160</v>
      </c>
      <c r="Y513" s="63" t="str">
        <f t="shared" si="363"/>
        <v xml:space="preserve">Dispensa da AIR; Realização da CP; ARR não obrigatória </v>
      </c>
      <c r="Z513" s="63" t="s">
        <v>192</v>
      </c>
      <c r="AA513" s="7" t="s">
        <v>306</v>
      </c>
      <c r="AB513" s="7" t="s">
        <v>525</v>
      </c>
      <c r="AC513" s="7"/>
      <c r="AD513" s="8" t="s">
        <v>775</v>
      </c>
      <c r="AE513" s="9"/>
      <c r="AF513" s="8"/>
      <c r="AG513" s="391"/>
      <c r="AH513" s="26" t="str">
        <f t="shared" si="447"/>
        <v/>
      </c>
      <c r="AI513" s="30"/>
      <c r="AJ513" s="63" t="s">
        <v>108</v>
      </c>
      <c r="AK513" s="30"/>
      <c r="AL513" s="11"/>
      <c r="AM513" s="52"/>
      <c r="AN513" s="52"/>
      <c r="AO513" s="52"/>
      <c r="AP513" s="7"/>
      <c r="AQ513" s="30"/>
      <c r="AR513" s="11"/>
      <c r="AS513" s="52"/>
      <c r="AT513" s="52"/>
      <c r="AU513" s="52"/>
      <c r="AV513" s="7"/>
      <c r="AW513" s="30"/>
      <c r="AX513" s="98" t="s">
        <v>109</v>
      </c>
      <c r="AY513" s="8"/>
      <c r="AZ513" s="6" t="s">
        <v>110</v>
      </c>
      <c r="BA513" s="421">
        <v>1060</v>
      </c>
      <c r="BB513" s="31">
        <v>44550</v>
      </c>
      <c r="BC513" s="31">
        <v>44566</v>
      </c>
      <c r="BD513" s="31">
        <v>44613</v>
      </c>
      <c r="BE513" s="8">
        <v>45</v>
      </c>
      <c r="BF513" s="8" t="str">
        <f t="shared" si="448"/>
        <v>Consulta Pública nº 1060, de 20/12/2021</v>
      </c>
      <c r="BG513" s="134" t="s">
        <v>3161</v>
      </c>
      <c r="BH513" s="6"/>
      <c r="BI513" s="4"/>
      <c r="BJ513" s="10"/>
      <c r="BK513" s="10"/>
      <c r="BL513" s="10"/>
      <c r="BM513" s="4"/>
      <c r="BN513" s="4" t="str">
        <f t="shared" si="449"/>
        <v/>
      </c>
      <c r="BO513" s="4"/>
      <c r="BP513" s="8" t="s">
        <v>250</v>
      </c>
      <c r="BQ513" s="8">
        <v>221</v>
      </c>
      <c r="BR513" s="31">
        <v>45033</v>
      </c>
      <c r="BS513" s="31">
        <v>45040</v>
      </c>
      <c r="BT513" s="25" t="str">
        <f t="shared" si="450"/>
        <v>IN nº 221, de 17/04/2023</v>
      </c>
      <c r="BU513" s="196" t="s">
        <v>4333</v>
      </c>
    </row>
    <row r="514" spans="1:73" ht="259.2" x14ac:dyDescent="0.3">
      <c r="A514" s="136" t="s">
        <v>539</v>
      </c>
      <c r="B514" s="136" t="s">
        <v>4334</v>
      </c>
      <c r="C514" s="652" t="s">
        <v>4335</v>
      </c>
      <c r="D514" s="558" t="s">
        <v>4336</v>
      </c>
      <c r="E514" s="136" t="s">
        <v>99</v>
      </c>
      <c r="F514" s="136" t="s">
        <v>99</v>
      </c>
      <c r="G514" s="136" t="s">
        <v>3054</v>
      </c>
      <c r="H514" s="128" t="s">
        <v>236</v>
      </c>
      <c r="I514" s="687" t="s">
        <v>4337</v>
      </c>
      <c r="J514" s="136" t="s">
        <v>163</v>
      </c>
      <c r="K514" s="136" t="s">
        <v>164</v>
      </c>
      <c r="L514" s="718" t="s">
        <v>165</v>
      </c>
      <c r="M514" s="725" t="s">
        <v>238</v>
      </c>
      <c r="N514" s="128" t="s">
        <v>4338</v>
      </c>
      <c r="O514" s="128" t="s">
        <v>4339</v>
      </c>
      <c r="P514" s="128" t="s">
        <v>2738</v>
      </c>
      <c r="Q514" s="469" t="s">
        <v>3092</v>
      </c>
      <c r="R514" s="744" t="s">
        <v>100</v>
      </c>
      <c r="S514" s="755" t="s">
        <v>126</v>
      </c>
      <c r="T514" s="465" t="s">
        <v>127</v>
      </c>
      <c r="U514" s="128">
        <v>119</v>
      </c>
      <c r="V514" s="214">
        <v>44538</v>
      </c>
      <c r="W514" s="215" t="str">
        <f t="shared" si="446"/>
        <v>Termo de Abertura de Processo (TAP) nº 119, de 08/12/2021</v>
      </c>
      <c r="X514" s="479" t="s">
        <v>3059</v>
      </c>
      <c r="Y514" s="128" t="str">
        <f t="shared" si="363"/>
        <v xml:space="preserve">Dispensa da AIR; Realização da CP; ARR não obrigatória </v>
      </c>
      <c r="Z514" s="128" t="s">
        <v>192</v>
      </c>
      <c r="AA514" s="128" t="s">
        <v>299</v>
      </c>
      <c r="AB514" s="128"/>
      <c r="AC514" s="128"/>
      <c r="AD514" s="129"/>
      <c r="AE514" s="482"/>
      <c r="AF514" s="129"/>
      <c r="AG514" s="217"/>
      <c r="AH514" s="216" t="str">
        <f t="shared" si="447"/>
        <v/>
      </c>
      <c r="AI514" s="128"/>
      <c r="AJ514" s="128" t="s">
        <v>108</v>
      </c>
      <c r="AK514" s="128"/>
      <c r="AL514" s="218"/>
      <c r="AM514" s="217"/>
      <c r="AN514" s="217"/>
      <c r="AO514" s="217"/>
      <c r="AP514" s="216"/>
      <c r="AQ514" s="216"/>
      <c r="AR514" s="218"/>
      <c r="AS514" s="217"/>
      <c r="AT514" s="217"/>
      <c r="AU514" s="217"/>
      <c r="AV514" s="216"/>
      <c r="AW514" s="216"/>
      <c r="AX514" s="129" t="s">
        <v>109</v>
      </c>
      <c r="AY514" s="129"/>
      <c r="AZ514" s="128" t="s">
        <v>110</v>
      </c>
      <c r="BA514" s="129">
        <v>1157</v>
      </c>
      <c r="BB514" s="130">
        <v>45019</v>
      </c>
      <c r="BC514" s="130">
        <v>45027</v>
      </c>
      <c r="BD514" s="130">
        <v>45086</v>
      </c>
      <c r="BE514" s="129">
        <v>60</v>
      </c>
      <c r="BF514" s="129" t="str">
        <f t="shared" si="448"/>
        <v>Consulta Pública nº 1157, de 03/04/2023</v>
      </c>
      <c r="BG514" s="473" t="s">
        <v>4340</v>
      </c>
      <c r="BH514" s="219"/>
      <c r="BI514" s="216"/>
      <c r="BJ514" s="217"/>
      <c r="BK514" s="217"/>
      <c r="BL514" s="217"/>
      <c r="BM514" s="216"/>
      <c r="BN514" s="216" t="str">
        <f t="shared" si="449"/>
        <v/>
      </c>
      <c r="BO514" s="216"/>
      <c r="BP514" s="129" t="s">
        <v>250</v>
      </c>
      <c r="BQ514" s="129">
        <v>233</v>
      </c>
      <c r="BR514" s="130">
        <v>45139</v>
      </c>
      <c r="BS514" s="130">
        <v>45140</v>
      </c>
      <c r="BT514" s="129" t="str">
        <f t="shared" si="450"/>
        <v>IN nº 233, de 01/08/2023</v>
      </c>
      <c r="BU514" s="472" t="s">
        <v>4341</v>
      </c>
    </row>
    <row r="515" spans="1:73" ht="187.2" x14ac:dyDescent="0.3">
      <c r="A515" s="15" t="s">
        <v>539</v>
      </c>
      <c r="B515" s="15" t="s">
        <v>4342</v>
      </c>
      <c r="C515" s="651" t="s">
        <v>4343</v>
      </c>
      <c r="D515" s="558" t="s">
        <v>4344</v>
      </c>
      <c r="E515" s="19" t="s">
        <v>99</v>
      </c>
      <c r="F515" s="15" t="s">
        <v>99</v>
      </c>
      <c r="G515" s="15" t="s">
        <v>3054</v>
      </c>
      <c r="H515" s="7" t="s">
        <v>236</v>
      </c>
      <c r="I515" s="662" t="s">
        <v>4345</v>
      </c>
      <c r="J515" s="15" t="s">
        <v>163</v>
      </c>
      <c r="K515" s="15" t="s">
        <v>164</v>
      </c>
      <c r="L515" s="683" t="s">
        <v>165</v>
      </c>
      <c r="M515" s="675" t="s">
        <v>238</v>
      </c>
      <c r="N515" s="7" t="s">
        <v>4346</v>
      </c>
      <c r="O515" s="7" t="s">
        <v>4347</v>
      </c>
      <c r="P515" s="7" t="s">
        <v>2738</v>
      </c>
      <c r="Q515" s="122" t="s">
        <v>3092</v>
      </c>
      <c r="R515" s="737" t="s">
        <v>100</v>
      </c>
      <c r="S515" s="749" t="s">
        <v>126</v>
      </c>
      <c r="T515" s="20" t="s">
        <v>127</v>
      </c>
      <c r="U515" s="7">
        <v>119</v>
      </c>
      <c r="V515" s="52">
        <v>44538</v>
      </c>
      <c r="W515" s="26" t="str">
        <f t="shared" ref="W515:W516" si="451">IF(U515="","",_xlfn.CONCAT(T515," nº ",U515,", ","de ",TEXT(V515,"dd/mm/aaaa")))</f>
        <v>Termo de Abertura de Processo (TAP) nº 119, de 08/12/2021</v>
      </c>
      <c r="X515" s="307" t="s">
        <v>3059</v>
      </c>
      <c r="Y515" s="7" t="str">
        <f t="shared" si="363"/>
        <v xml:space="preserve">Dispensa da AIR; Realização da CP; ARR não obrigatória </v>
      </c>
      <c r="Z515" s="128" t="s">
        <v>192</v>
      </c>
      <c r="AA515" s="7" t="s">
        <v>299</v>
      </c>
      <c r="AB515" s="128"/>
      <c r="AC515" s="128"/>
      <c r="AD515" s="8"/>
      <c r="AE515" s="482"/>
      <c r="AF515" s="8"/>
      <c r="AG515" s="10"/>
      <c r="AH515" s="4" t="str">
        <f t="shared" ref="AH515:AH516" si="452">IF(AG515="","",_xlfn.CONCAT(AF515," ","de ",TEXT(AG515,"dd/mm/aaaa")))</f>
        <v/>
      </c>
      <c r="AI515" s="7"/>
      <c r="AJ515" s="128" t="s">
        <v>108</v>
      </c>
      <c r="AK515" s="128"/>
      <c r="AL515" s="11"/>
      <c r="AM515" s="10"/>
      <c r="AN515" s="10"/>
      <c r="AO515" s="10"/>
      <c r="AP515" s="4"/>
      <c r="AQ515" s="4"/>
      <c r="AR515" s="11"/>
      <c r="AS515" s="10"/>
      <c r="AT515" s="10"/>
      <c r="AU515" s="10"/>
      <c r="AV515" s="4"/>
      <c r="AW515" s="4"/>
      <c r="AX515" s="129" t="s">
        <v>109</v>
      </c>
      <c r="AY515" s="8"/>
      <c r="AZ515" s="6" t="s">
        <v>110</v>
      </c>
      <c r="BA515" s="8">
        <v>1159</v>
      </c>
      <c r="BB515" s="31">
        <v>45043</v>
      </c>
      <c r="BC515" s="31">
        <v>45048</v>
      </c>
      <c r="BD515" s="31">
        <v>45107</v>
      </c>
      <c r="BE515" s="8">
        <v>60</v>
      </c>
      <c r="BF515" s="8" t="str">
        <f t="shared" ref="BF515:BF516" si="453">IF(BA515="","",_xlfn.CONCAT("Consulta Pública"," nº ",BA515,", de ",TEXT(BB515,"dd/mm/aaaa")))</f>
        <v>Consulta Pública nº 1159, de 27/04/2023</v>
      </c>
      <c r="BG515" s="134" t="s">
        <v>4348</v>
      </c>
      <c r="BH515" s="219"/>
      <c r="BI515" s="4"/>
      <c r="BJ515" s="10"/>
      <c r="BK515" s="10"/>
      <c r="BL515" s="10"/>
      <c r="BM515" s="4"/>
      <c r="BN515" s="4" t="str">
        <f t="shared" ref="BN515:BN516" si="454">IF(BI515="","",_xlfn.CONCAT("Consulta Pública"," nº ",BI515,", de ",TEXT(BJ515,"dd/mm/aaaa")))</f>
        <v/>
      </c>
      <c r="BO515" s="4"/>
      <c r="BP515" s="8" t="s">
        <v>250</v>
      </c>
      <c r="BQ515" s="8">
        <v>237</v>
      </c>
      <c r="BR515" s="31">
        <v>45139</v>
      </c>
      <c r="BS515" s="31">
        <v>45140</v>
      </c>
      <c r="BT515" s="25" t="str">
        <f t="shared" ref="BT515:BT516" si="455">IF(BQ515="","",_xlfn.CONCAT(BP515," nº ",BQ515,", de ",TEXT(BR515,"dd/mm/aaaa")))</f>
        <v>IN nº 237, de 01/08/2023</v>
      </c>
      <c r="BU515" s="196" t="s">
        <v>4349</v>
      </c>
    </row>
    <row r="516" spans="1:73" ht="86.4" x14ac:dyDescent="0.3">
      <c r="A516" s="136" t="s">
        <v>539</v>
      </c>
      <c r="B516" s="136" t="s">
        <v>4350</v>
      </c>
      <c r="C516" s="652" t="s">
        <v>4351</v>
      </c>
      <c r="D516" s="558" t="s">
        <v>4352</v>
      </c>
      <c r="E516" s="483" t="s">
        <v>99</v>
      </c>
      <c r="F516" s="136" t="s">
        <v>99</v>
      </c>
      <c r="G516" s="136" t="s">
        <v>3054</v>
      </c>
      <c r="H516" s="128" t="s">
        <v>236</v>
      </c>
      <c r="I516" s="686" t="s">
        <v>4353</v>
      </c>
      <c r="J516" s="136" t="s">
        <v>163</v>
      </c>
      <c r="K516" s="136" t="s">
        <v>164</v>
      </c>
      <c r="L516" s="718" t="s">
        <v>165</v>
      </c>
      <c r="M516" s="725" t="s">
        <v>238</v>
      </c>
      <c r="N516" s="128" t="s">
        <v>4354</v>
      </c>
      <c r="O516" s="128" t="s">
        <v>4355</v>
      </c>
      <c r="P516" s="128" t="s">
        <v>2738</v>
      </c>
      <c r="Q516" s="469" t="s">
        <v>3092</v>
      </c>
      <c r="R516" s="744" t="s">
        <v>100</v>
      </c>
      <c r="S516" s="749" t="s">
        <v>126</v>
      </c>
      <c r="T516" s="465" t="s">
        <v>127</v>
      </c>
      <c r="U516" s="128">
        <v>119</v>
      </c>
      <c r="V516" s="214">
        <v>44538</v>
      </c>
      <c r="W516" s="215" t="str">
        <f t="shared" si="451"/>
        <v>Termo de Abertura de Processo (TAP) nº 119, de 08/12/2021</v>
      </c>
      <c r="X516" s="479" t="s">
        <v>3059</v>
      </c>
      <c r="Y516" s="128" t="str">
        <f t="shared" si="363"/>
        <v xml:space="preserve">Dispensa da AIR; Realização da CP; ARR não obrigatória </v>
      </c>
      <c r="Z516" s="128" t="s">
        <v>192</v>
      </c>
      <c r="AA516" s="128" t="s">
        <v>299</v>
      </c>
      <c r="AB516" s="128"/>
      <c r="AC516" s="128"/>
      <c r="AD516" s="129"/>
      <c r="AE516" s="482"/>
      <c r="AF516" s="129"/>
      <c r="AG516" s="217"/>
      <c r="AH516" s="216" t="str">
        <f t="shared" si="452"/>
        <v/>
      </c>
      <c r="AI516" s="128"/>
      <c r="AJ516" s="128" t="s">
        <v>108</v>
      </c>
      <c r="AK516" s="128"/>
      <c r="AL516" s="218"/>
      <c r="AM516" s="217"/>
      <c r="AN516" s="217"/>
      <c r="AO516" s="217"/>
      <c r="AP516" s="216"/>
      <c r="AQ516" s="216"/>
      <c r="AR516" s="218"/>
      <c r="AS516" s="217"/>
      <c r="AT516" s="217"/>
      <c r="AU516" s="217"/>
      <c r="AV516" s="216"/>
      <c r="AW516" s="216"/>
      <c r="AX516" s="129" t="s">
        <v>109</v>
      </c>
      <c r="AY516" s="129"/>
      <c r="AZ516" s="219" t="s">
        <v>110</v>
      </c>
      <c r="BA516" s="129">
        <v>1160</v>
      </c>
      <c r="BB516" s="130">
        <v>45043</v>
      </c>
      <c r="BC516" s="130">
        <v>45048</v>
      </c>
      <c r="BD516" s="130">
        <v>45107</v>
      </c>
      <c r="BE516" s="129">
        <v>60</v>
      </c>
      <c r="BF516" s="129" t="str">
        <f t="shared" si="453"/>
        <v>Consulta Pública nº 1160, de 27/04/2023</v>
      </c>
      <c r="BG516" s="473" t="s">
        <v>4356</v>
      </c>
      <c r="BH516" s="219"/>
      <c r="BI516" s="216"/>
      <c r="BJ516" s="217"/>
      <c r="BK516" s="217"/>
      <c r="BL516" s="217"/>
      <c r="BM516" s="216"/>
      <c r="BN516" s="216" t="str">
        <f t="shared" si="454"/>
        <v/>
      </c>
      <c r="BO516" s="216"/>
      <c r="BP516" s="129" t="s">
        <v>250</v>
      </c>
      <c r="BQ516" s="129">
        <v>236</v>
      </c>
      <c r="BR516" s="130">
        <v>45139</v>
      </c>
      <c r="BS516" s="130">
        <v>45140</v>
      </c>
      <c r="BT516" s="220" t="str">
        <f t="shared" si="455"/>
        <v>IN nº 236, de 01/08/2023</v>
      </c>
      <c r="BU516" s="472" t="s">
        <v>4357</v>
      </c>
    </row>
    <row r="517" spans="1:73" ht="72" x14ac:dyDescent="0.3">
      <c r="A517" s="571" t="s">
        <v>1093</v>
      </c>
      <c r="B517" s="572" t="s">
        <v>4358</v>
      </c>
      <c r="C517" s="651" t="s">
        <v>4209</v>
      </c>
      <c r="D517" s="553" t="s">
        <v>4359</v>
      </c>
      <c r="E517" s="15" t="s">
        <v>99</v>
      </c>
      <c r="F517" s="15" t="s">
        <v>99</v>
      </c>
      <c r="G517" s="15" t="s">
        <v>2735</v>
      </c>
      <c r="H517" s="410" t="s">
        <v>236</v>
      </c>
      <c r="I517" s="689" t="s">
        <v>4211</v>
      </c>
      <c r="J517" s="15" t="s">
        <v>92</v>
      </c>
      <c r="K517" s="15" t="s">
        <v>174</v>
      </c>
      <c r="L517" s="683" t="s">
        <v>175</v>
      </c>
      <c r="M517" s="720" t="s">
        <v>258</v>
      </c>
      <c r="N517" s="572" t="s">
        <v>4360</v>
      </c>
      <c r="O517" s="15" t="s">
        <v>4361</v>
      </c>
      <c r="P517" s="410" t="s">
        <v>2738</v>
      </c>
      <c r="Q517" s="15" t="s">
        <v>2735</v>
      </c>
      <c r="R517" s="747" t="s">
        <v>100</v>
      </c>
      <c r="S517" s="757" t="s">
        <v>126</v>
      </c>
      <c r="T517" s="560" t="s">
        <v>127</v>
      </c>
      <c r="U517" s="128">
        <v>4</v>
      </c>
      <c r="V517" s="214">
        <v>44980</v>
      </c>
      <c r="W517" s="561" t="str">
        <f t="shared" ref="W517:W518" si="456">IF(U517="","",_xlfn.CONCAT(T517," nº ",U517,", ","de ",TEXT(V517,"dd/mm/aaaa")))</f>
        <v>Termo de Abertura de Processo (TAP) nº 4, de 23/02/2023</v>
      </c>
      <c r="X517" s="479" t="s">
        <v>4214</v>
      </c>
      <c r="Y517" s="410" t="str">
        <f t="shared" si="363"/>
        <v xml:space="preserve">Dispensa da AIR; Dispensa da CP; ARR não obrigatória </v>
      </c>
      <c r="Z517" s="410" t="s">
        <v>192</v>
      </c>
      <c r="AA517" s="410" t="s">
        <v>306</v>
      </c>
      <c r="AB517" s="410"/>
      <c r="AC517" s="410"/>
      <c r="AD517" s="374"/>
      <c r="AE517" s="564"/>
      <c r="AF517" s="374"/>
      <c r="AG517" s="565"/>
      <c r="AH517" s="566" t="str">
        <f t="shared" ref="AH517:AH518" si="457">IF(AG517="","",_xlfn.CONCAT(AF517," ","de ",TEXT(AG517,"dd/mm/aaaa")))</f>
        <v/>
      </c>
      <c r="AI517" s="410"/>
      <c r="AJ517" s="410" t="s">
        <v>108</v>
      </c>
      <c r="AK517" s="410"/>
      <c r="AL517" s="567"/>
      <c r="AM517" s="565"/>
      <c r="AN517" s="565"/>
      <c r="AO517" s="565"/>
      <c r="AP517" s="566"/>
      <c r="AQ517" s="566"/>
      <c r="AR517" s="567"/>
      <c r="AS517" s="565"/>
      <c r="AT517" s="565"/>
      <c r="AU517" s="565"/>
      <c r="AV517" s="566"/>
      <c r="AW517" s="566"/>
      <c r="AX517" s="374" t="s">
        <v>130</v>
      </c>
      <c r="AY517" s="374" t="s">
        <v>194</v>
      </c>
      <c r="AZ517" s="560"/>
      <c r="BA517" s="374"/>
      <c r="BB517" s="382"/>
      <c r="BC517" s="382"/>
      <c r="BD517" s="382"/>
      <c r="BE517" s="374"/>
      <c r="BF517" s="374"/>
      <c r="BG517" s="568"/>
      <c r="BH517" s="560"/>
      <c r="BI517" s="566"/>
      <c r="BJ517" s="565"/>
      <c r="BK517" s="565"/>
      <c r="BL517" s="565"/>
      <c r="BM517" s="566"/>
      <c r="BN517" s="566"/>
      <c r="BO517" s="566"/>
      <c r="BP517" s="374" t="s">
        <v>139</v>
      </c>
      <c r="BQ517" s="374">
        <v>787</v>
      </c>
      <c r="BR517" s="382">
        <v>45056</v>
      </c>
      <c r="BS517" s="382">
        <v>45058</v>
      </c>
      <c r="BT517" s="562" t="str">
        <f t="shared" ref="BT517:BT518" si="458">IF(BQ517="","",_xlfn.CONCAT(BP517," nº ",BQ517,", de ",TEXT(BR517,"dd/mm/aaaa")))</f>
        <v>RDC nº 787, de 10/05/2023</v>
      </c>
      <c r="BU517" s="569" t="s">
        <v>4362</v>
      </c>
    </row>
    <row r="518" spans="1:73" ht="144" x14ac:dyDescent="0.3">
      <c r="A518" s="573" t="s">
        <v>700</v>
      </c>
      <c r="B518" s="570" t="s">
        <v>4363</v>
      </c>
      <c r="C518" s="651" t="s">
        <v>3156</v>
      </c>
      <c r="D518" s="559" t="s">
        <v>4364</v>
      </c>
      <c r="E518" s="15" t="s">
        <v>99</v>
      </c>
      <c r="F518" s="15" t="s">
        <v>99</v>
      </c>
      <c r="G518" s="15" t="s">
        <v>4332</v>
      </c>
      <c r="H518" s="410" t="s">
        <v>236</v>
      </c>
      <c r="I518" s="689" t="s">
        <v>4365</v>
      </c>
      <c r="J518" s="15" t="s">
        <v>154</v>
      </c>
      <c r="K518" s="15" t="s">
        <v>155</v>
      </c>
      <c r="L518" s="720" t="s">
        <v>156</v>
      </c>
      <c r="M518" s="720" t="s">
        <v>238</v>
      </c>
      <c r="N518" s="570" t="s">
        <v>4366</v>
      </c>
      <c r="O518" s="410" t="s">
        <v>4367</v>
      </c>
      <c r="P518" s="410" t="s">
        <v>2738</v>
      </c>
      <c r="Q518" s="590" t="s">
        <v>4332</v>
      </c>
      <c r="R518" s="747" t="s">
        <v>100</v>
      </c>
      <c r="S518" s="757" t="s">
        <v>126</v>
      </c>
      <c r="T518" s="560" t="s">
        <v>127</v>
      </c>
      <c r="U518" s="563">
        <v>21</v>
      </c>
      <c r="V518" s="574">
        <v>45061</v>
      </c>
      <c r="W518" s="575" t="str">
        <f t="shared" si="456"/>
        <v>Termo de Abertura de Processo (TAP) nº 21, de 15/05/2023</v>
      </c>
      <c r="X518" s="576" t="s">
        <v>4368</v>
      </c>
      <c r="Y518" s="410" t="str">
        <f t="shared" si="363"/>
        <v xml:space="preserve">Dispensa da AIR; Dispensa da CP; ARR não obrigatória </v>
      </c>
      <c r="Z518" s="410" t="s">
        <v>192</v>
      </c>
      <c r="AA518" s="410" t="s">
        <v>306</v>
      </c>
      <c r="AB518" s="410"/>
      <c r="AC518" s="410"/>
      <c r="AD518" s="374"/>
      <c r="AE518" s="564"/>
      <c r="AF518" s="374"/>
      <c r="AG518" s="565"/>
      <c r="AH518" s="566" t="str">
        <f t="shared" si="457"/>
        <v/>
      </c>
      <c r="AI518" s="410"/>
      <c r="AJ518" s="410" t="s">
        <v>108</v>
      </c>
      <c r="AK518" s="410"/>
      <c r="AL518" s="567"/>
      <c r="AM518" s="565"/>
      <c r="AN518" s="565"/>
      <c r="AO518" s="565"/>
      <c r="AP518" s="566"/>
      <c r="AQ518" s="566"/>
      <c r="AR518" s="567"/>
      <c r="AS518" s="565"/>
      <c r="AT518" s="565"/>
      <c r="AU518" s="565"/>
      <c r="AV518" s="566"/>
      <c r="AW518" s="566"/>
      <c r="AX518" s="374" t="s">
        <v>130</v>
      </c>
      <c r="AY518" s="374" t="s">
        <v>194</v>
      </c>
      <c r="AZ518" s="560"/>
      <c r="BA518" s="374"/>
      <c r="BB518" s="382"/>
      <c r="BC518" s="382"/>
      <c r="BD518" s="382"/>
      <c r="BE518" s="374"/>
      <c r="BF518" s="374" t="str">
        <f t="shared" ref="BF518" si="459">IF(BA518="","",_xlfn.CONCAT("Consulta Pública"," nº ",BA518,", de ",TEXT(BB518,"dd/mm/aaaa")))</f>
        <v/>
      </c>
      <c r="BG518" s="568"/>
      <c r="BH518" s="560"/>
      <c r="BI518" s="566"/>
      <c r="BJ518" s="565"/>
      <c r="BK518" s="565"/>
      <c r="BL518" s="565"/>
      <c r="BM518" s="566"/>
      <c r="BN518" s="566" t="str">
        <f t="shared" ref="BN518" si="460">IF(BI518="","",_xlfn.CONCAT("Consulta Pública"," nº ",BI518,", de ",TEXT(BJ518,"dd/mm/aaaa")))</f>
        <v/>
      </c>
      <c r="BO518" s="566"/>
      <c r="BP518" s="374" t="s">
        <v>250</v>
      </c>
      <c r="BQ518" s="374">
        <v>223</v>
      </c>
      <c r="BR518" s="382">
        <v>45056</v>
      </c>
      <c r="BS518" s="382">
        <v>45058</v>
      </c>
      <c r="BT518" s="562" t="str">
        <f t="shared" si="458"/>
        <v>IN nº 223, de 10/05/2023</v>
      </c>
      <c r="BU518" s="582" t="s">
        <v>4369</v>
      </c>
    </row>
    <row r="519" spans="1:73" ht="72" x14ac:dyDescent="0.3">
      <c r="A519" s="136" t="s">
        <v>1093</v>
      </c>
      <c r="B519" s="136" t="s">
        <v>4370</v>
      </c>
      <c r="C519" s="652" t="s">
        <v>4371</v>
      </c>
      <c r="D519" s="558" t="s">
        <v>4372</v>
      </c>
      <c r="E519" s="483" t="s">
        <v>99</v>
      </c>
      <c r="F519" s="136" t="s">
        <v>99</v>
      </c>
      <c r="G519" s="136" t="s">
        <v>3016</v>
      </c>
      <c r="H519" s="128" t="s">
        <v>236</v>
      </c>
      <c r="I519" s="686" t="s">
        <v>4373</v>
      </c>
      <c r="J519" s="136" t="s">
        <v>92</v>
      </c>
      <c r="K519" s="136" t="s">
        <v>174</v>
      </c>
      <c r="L519" s="718" t="s">
        <v>175</v>
      </c>
      <c r="M519" s="725" t="s">
        <v>258</v>
      </c>
      <c r="N519" s="128" t="s">
        <v>4374</v>
      </c>
      <c r="O519" s="128" t="s">
        <v>4375</v>
      </c>
      <c r="P519" s="128" t="s">
        <v>2738</v>
      </c>
      <c r="Q519" s="469" t="s">
        <v>3016</v>
      </c>
      <c r="R519" s="744" t="s">
        <v>100</v>
      </c>
      <c r="S519" s="756" t="s">
        <v>126</v>
      </c>
      <c r="T519" s="560" t="s">
        <v>127</v>
      </c>
      <c r="U519" s="128">
        <v>19</v>
      </c>
      <c r="V519" s="214">
        <v>45061</v>
      </c>
      <c r="W519" s="215" t="str">
        <f>IF(U519="","",_xlfn.CONCAT(T519," nº ",U519,", ","de ",TEXT(V519,"dd/mm/aaaa")))</f>
        <v>Termo de Abertura de Processo (TAP) nº 19, de 15/05/2023</v>
      </c>
      <c r="X519" s="463" t="s">
        <v>4376</v>
      </c>
      <c r="Y519" s="410" t="str">
        <f t="shared" si="363"/>
        <v xml:space="preserve">Dispensa da AIR; Dispensa da CP; ARR não obrigatória </v>
      </c>
      <c r="Z519" s="410" t="s">
        <v>192</v>
      </c>
      <c r="AA519" s="410" t="s">
        <v>306</v>
      </c>
      <c r="AB519" s="128"/>
      <c r="AC519" s="128"/>
      <c r="AD519" s="216"/>
      <c r="AE519" s="482"/>
      <c r="AF519" s="129"/>
      <c r="AG519" s="217"/>
      <c r="AH519" s="216" t="str">
        <f t="shared" ref="AH519:AH524" si="461">IF(AG519="","",_xlfn.CONCAT(AF519," ","de ",TEXT(AG519,"dd/mm/aaaa")))</f>
        <v/>
      </c>
      <c r="AI519" s="128"/>
      <c r="AJ519" s="410" t="s">
        <v>108</v>
      </c>
      <c r="AK519" s="128"/>
      <c r="AL519" s="218"/>
      <c r="AM519" s="217"/>
      <c r="AN519" s="217"/>
      <c r="AO519" s="217"/>
      <c r="AP519" s="216"/>
      <c r="AQ519" s="216"/>
      <c r="AR519" s="218"/>
      <c r="AS519" s="217"/>
      <c r="AT519" s="217"/>
      <c r="AU519" s="217"/>
      <c r="AV519" s="216"/>
      <c r="AW519" s="216"/>
      <c r="AX519" s="374" t="s">
        <v>130</v>
      </c>
      <c r="AY519" s="374" t="s">
        <v>194</v>
      </c>
      <c r="AZ519" s="219"/>
      <c r="BA519" s="129"/>
      <c r="BB519" s="130"/>
      <c r="BC519" s="130"/>
      <c r="BD519" s="130"/>
      <c r="BE519" s="216"/>
      <c r="BF519" s="129" t="str">
        <f t="shared" ref="BF519:BF524" si="462">IF(BA519="","",_xlfn.CONCAT("Consulta Pública"," nº ",BA519,", de ",TEXT(BB519,"dd/mm/aaaa")))</f>
        <v/>
      </c>
      <c r="BG519" s="215" t="e">
        <f>VLOOKUP(I519,#REF!,29,FALSE)</f>
        <v>#REF!</v>
      </c>
      <c r="BH519" s="219"/>
      <c r="BI519" s="216"/>
      <c r="BJ519" s="217"/>
      <c r="BK519" s="217"/>
      <c r="BL519" s="217"/>
      <c r="BM519" s="216"/>
      <c r="BN519" s="216" t="str">
        <f t="shared" ref="BN519:BN524" si="463">IF(BI519="","",_xlfn.CONCAT("Consulta Pública"," nº ",BI519,", de ",TEXT(BJ519,"dd/mm/aaaa")))</f>
        <v/>
      </c>
      <c r="BO519" s="216"/>
      <c r="BP519" s="374" t="s">
        <v>139</v>
      </c>
      <c r="BQ519" s="374">
        <v>788</v>
      </c>
      <c r="BR519" s="382">
        <v>45057</v>
      </c>
      <c r="BS519" s="382">
        <v>45061</v>
      </c>
      <c r="BT519" s="223" t="str">
        <f t="shared" ref="BT519:BT527" si="464">IF(BQ519="","",_xlfn.CONCAT(BP519," nº ",BQ519,", de ",TEXT(BR519,"dd/mm/aaaa")))</f>
        <v>RDC nº 788, de 11/05/2023</v>
      </c>
      <c r="BU519" s="121" t="s">
        <v>4377</v>
      </c>
    </row>
    <row r="520" spans="1:73" ht="172.8" x14ac:dyDescent="0.3">
      <c r="A520" s="136" t="s">
        <v>1821</v>
      </c>
      <c r="B520" s="136" t="s">
        <v>4378</v>
      </c>
      <c r="C520" s="652" t="s">
        <v>4379</v>
      </c>
      <c r="D520" s="483" t="s">
        <v>4380</v>
      </c>
      <c r="E520" s="483" t="s">
        <v>99</v>
      </c>
      <c r="F520" s="136" t="s">
        <v>99</v>
      </c>
      <c r="G520" s="136" t="s">
        <v>4381</v>
      </c>
      <c r="H520" s="128" t="s">
        <v>236</v>
      </c>
      <c r="I520" s="686" t="s">
        <v>4382</v>
      </c>
      <c r="J520" s="136" t="s">
        <v>176</v>
      </c>
      <c r="K520" s="136" t="s">
        <v>181</v>
      </c>
      <c r="L520" s="718" t="s">
        <v>1932</v>
      </c>
      <c r="M520" s="725" t="s">
        <v>284</v>
      </c>
      <c r="N520" s="128" t="s">
        <v>4383</v>
      </c>
      <c r="O520" s="128" t="s">
        <v>4384</v>
      </c>
      <c r="P520" s="128" t="s">
        <v>124</v>
      </c>
      <c r="Q520" s="136" t="s">
        <v>4381</v>
      </c>
      <c r="R520" s="744" t="s">
        <v>100</v>
      </c>
      <c r="S520" s="755" t="s">
        <v>126</v>
      </c>
      <c r="T520" s="465" t="s">
        <v>127</v>
      </c>
      <c r="U520" s="128">
        <v>20</v>
      </c>
      <c r="V520" s="214">
        <v>45061</v>
      </c>
      <c r="W520" s="215" t="str">
        <f t="shared" ref="W520" si="465">IF(U520="","",_xlfn.CONCAT(T520," nº ",U520,", ","de ",TEXT(V520,"dd/mm/aaaa")))</f>
        <v>Termo de Abertura de Processo (TAP) nº 20, de 15/05/2023</v>
      </c>
      <c r="X520" s="579" t="s">
        <v>4385</v>
      </c>
      <c r="Y520" s="128" t="str">
        <f t="shared" si="363"/>
        <v xml:space="preserve">Dispensa da AIR; Dispensa da CP; ARR não obrigatória </v>
      </c>
      <c r="Z520" s="128" t="s">
        <v>192</v>
      </c>
      <c r="AA520" s="128" t="s">
        <v>312</v>
      </c>
      <c r="AB520" s="128"/>
      <c r="AC520" s="578"/>
      <c r="AD520" s="217"/>
      <c r="AE520" s="482"/>
      <c r="AF520" s="129"/>
      <c r="AG520" s="580"/>
      <c r="AH520" s="217" t="str">
        <f t="shared" si="461"/>
        <v/>
      </c>
      <c r="AI520" s="214"/>
      <c r="AJ520" s="128" t="s">
        <v>108</v>
      </c>
      <c r="AK520" s="128"/>
      <c r="AL520" s="218"/>
      <c r="AM520" s="580"/>
      <c r="AN520" s="217"/>
      <c r="AO520" s="217"/>
      <c r="AP520" s="217"/>
      <c r="AQ520" s="216"/>
      <c r="AR520" s="218"/>
      <c r="AS520" s="130"/>
      <c r="AT520" s="130"/>
      <c r="AU520" s="214"/>
      <c r="AV520" s="129"/>
      <c r="AW520" s="130"/>
      <c r="AX520" s="129" t="s">
        <v>130</v>
      </c>
      <c r="AY520" s="129" t="s">
        <v>194</v>
      </c>
      <c r="AZ520" s="219"/>
      <c r="BA520" s="129"/>
      <c r="BB520" s="130"/>
      <c r="BC520" s="130"/>
      <c r="BD520" s="130"/>
      <c r="BE520" s="216"/>
      <c r="BF520" s="129" t="str">
        <f t="shared" si="462"/>
        <v/>
      </c>
      <c r="BG520" s="215" t="e">
        <f>VLOOKUP(I520,#REF!,29,FALSE)</f>
        <v>#REF!</v>
      </c>
      <c r="BH520" s="219"/>
      <c r="BI520" s="216"/>
      <c r="BJ520" s="217"/>
      <c r="BK520" s="217"/>
      <c r="BL520" s="217"/>
      <c r="BM520" s="216"/>
      <c r="BN520" s="216" t="str">
        <f t="shared" si="463"/>
        <v/>
      </c>
      <c r="BO520" s="216"/>
      <c r="BP520" s="129" t="s">
        <v>139</v>
      </c>
      <c r="BQ520" s="129">
        <v>789</v>
      </c>
      <c r="BR520" s="583">
        <v>45057</v>
      </c>
      <c r="BS520" s="583">
        <v>45061</v>
      </c>
      <c r="BT520" s="223" t="str">
        <f t="shared" si="464"/>
        <v>RDC nº 789, de 11/05/2023</v>
      </c>
      <c r="BU520" s="584" t="s">
        <v>4386</v>
      </c>
    </row>
    <row r="521" spans="1:73" ht="172.8" x14ac:dyDescent="0.3">
      <c r="A521" s="136" t="s">
        <v>1163</v>
      </c>
      <c r="B521" s="136" t="s">
        <v>4387</v>
      </c>
      <c r="C521" s="652" t="s">
        <v>4388</v>
      </c>
      <c r="D521" s="86" t="s">
        <v>4292</v>
      </c>
      <c r="E521" s="86" t="s">
        <v>99</v>
      </c>
      <c r="F521" s="63" t="s">
        <v>99</v>
      </c>
      <c r="G521" s="63"/>
      <c r="H521" s="7" t="s">
        <v>236</v>
      </c>
      <c r="I521" s="664" t="s">
        <v>4293</v>
      </c>
      <c r="J521" s="151" t="s">
        <v>154</v>
      </c>
      <c r="K521" s="151" t="s">
        <v>154</v>
      </c>
      <c r="L521" s="314" t="s">
        <v>1635</v>
      </c>
      <c r="M521" s="660" t="s">
        <v>238</v>
      </c>
      <c r="N521" s="151" t="s">
        <v>4389</v>
      </c>
      <c r="O521" s="136" t="s">
        <v>4388</v>
      </c>
      <c r="P521" s="151" t="s">
        <v>124</v>
      </c>
      <c r="Q521" s="204"/>
      <c r="R521" s="739" t="s">
        <v>100</v>
      </c>
      <c r="S521" s="738" t="s">
        <v>126</v>
      </c>
      <c r="T521" s="86" t="s">
        <v>127</v>
      </c>
      <c r="U521" s="63">
        <v>25</v>
      </c>
      <c r="V521" s="88">
        <v>45063</v>
      </c>
      <c r="W521" s="55" t="str">
        <f>IF(U521="","",_xlfn.CONCAT(T521," nº ",U521,", ","de ",TEXT(V521,"dd/mm/aaaa")))</f>
        <v>Termo de Abertura de Processo (TAP) nº 25, de 17/05/2023</v>
      </c>
      <c r="X521" s="89" t="s">
        <v>4390</v>
      </c>
      <c r="Y521" s="63" t="str">
        <f t="shared" si="363"/>
        <v xml:space="preserve">Dispensa da AIR; Dispensa da CP; Dispensa da ARR </v>
      </c>
      <c r="Z521" s="128" t="s">
        <v>192</v>
      </c>
      <c r="AA521" s="128" t="s">
        <v>131</v>
      </c>
      <c r="AB521" s="63"/>
      <c r="AC521" s="63"/>
      <c r="AD521" s="87"/>
      <c r="AE521" s="585"/>
      <c r="AF521" s="62"/>
      <c r="AG521" s="97"/>
      <c r="AH521" s="87" t="str">
        <f t="shared" si="461"/>
        <v/>
      </c>
      <c r="AI521" s="63"/>
      <c r="AJ521" s="128" t="s">
        <v>1315</v>
      </c>
      <c r="AK521" s="128" t="s">
        <v>1316</v>
      </c>
      <c r="AL521" s="96"/>
      <c r="AM521" s="97"/>
      <c r="AN521" s="97"/>
      <c r="AO521" s="97"/>
      <c r="AP521" s="87"/>
      <c r="AQ521" s="87"/>
      <c r="AR521" s="96"/>
      <c r="AS521" s="97"/>
      <c r="AT521" s="97"/>
      <c r="AU521" s="97"/>
      <c r="AV521" s="87"/>
      <c r="AW521" s="87"/>
      <c r="AX521" s="129" t="s">
        <v>130</v>
      </c>
      <c r="AY521" s="129" t="s">
        <v>131</v>
      </c>
      <c r="AZ521" s="86"/>
      <c r="BA521" s="62"/>
      <c r="BB521" s="99"/>
      <c r="BC521" s="99"/>
      <c r="BD521" s="99"/>
      <c r="BE521" s="87"/>
      <c r="BF521" s="62" t="str">
        <f t="shared" si="462"/>
        <v/>
      </c>
      <c r="BG521" s="55" t="e">
        <f>VLOOKUP(I521,#REF!,29,FALSE)</f>
        <v>#REF!</v>
      </c>
      <c r="BH521" s="86"/>
      <c r="BI521" s="87"/>
      <c r="BJ521" s="97"/>
      <c r="BK521" s="97"/>
      <c r="BL521" s="97"/>
      <c r="BM521" s="87"/>
      <c r="BN521" s="87" t="str">
        <f t="shared" si="463"/>
        <v/>
      </c>
      <c r="BO521" s="87"/>
      <c r="BP521" s="129" t="s">
        <v>139</v>
      </c>
      <c r="BQ521" s="129">
        <v>792</v>
      </c>
      <c r="BR521" s="583">
        <v>45061</v>
      </c>
      <c r="BS521" s="583">
        <v>45063</v>
      </c>
      <c r="BT521" s="223" t="str">
        <f t="shared" si="464"/>
        <v>RDC nº 792, de 15/05/2023</v>
      </c>
      <c r="BU521" s="584" t="s">
        <v>4391</v>
      </c>
    </row>
    <row r="522" spans="1:73" ht="216" x14ac:dyDescent="0.3">
      <c r="A522" s="136" t="s">
        <v>1821</v>
      </c>
      <c r="B522" s="136" t="s">
        <v>4392</v>
      </c>
      <c r="C522" s="652" t="s">
        <v>4393</v>
      </c>
      <c r="D522" s="483" t="s">
        <v>4394</v>
      </c>
      <c r="E522" s="483" t="s">
        <v>99</v>
      </c>
      <c r="F522" s="136" t="s">
        <v>99</v>
      </c>
      <c r="G522" s="136" t="s">
        <v>4395</v>
      </c>
      <c r="H522" s="128" t="s">
        <v>236</v>
      </c>
      <c r="I522" s="686" t="s">
        <v>4396</v>
      </c>
      <c r="J522" s="136" t="s">
        <v>176</v>
      </c>
      <c r="K522" s="136" t="s">
        <v>181</v>
      </c>
      <c r="L522" s="718" t="s">
        <v>1932</v>
      </c>
      <c r="M522" s="725" t="s">
        <v>284</v>
      </c>
      <c r="N522" s="128" t="s">
        <v>4397</v>
      </c>
      <c r="O522" s="128" t="s">
        <v>4398</v>
      </c>
      <c r="P522" s="128" t="s">
        <v>124</v>
      </c>
      <c r="Q522" s="469" t="s">
        <v>4399</v>
      </c>
      <c r="R522" s="744" t="s">
        <v>100</v>
      </c>
      <c r="S522" s="755" t="s">
        <v>126</v>
      </c>
      <c r="T522" s="465" t="s">
        <v>127</v>
      </c>
      <c r="U522" s="128">
        <v>28</v>
      </c>
      <c r="V522" s="214">
        <v>45065</v>
      </c>
      <c r="W522" s="215" t="str">
        <f t="shared" ref="W522" si="466">IF(U522="","",_xlfn.CONCAT(T522," nº ",U522,", ","de ",TEXT(V522,"dd/mm/aaaa")))</f>
        <v>Termo de Abertura de Processo (TAP) nº 28, de 19/05/2023</v>
      </c>
      <c r="X522" s="579" t="s">
        <v>4400</v>
      </c>
      <c r="Y522" s="128" t="str">
        <f t="shared" si="363"/>
        <v xml:space="preserve">Dispensa da AIR; Dispensa da CP; ARR não obrigatória </v>
      </c>
      <c r="Z522" s="128" t="s">
        <v>192</v>
      </c>
      <c r="AA522" s="128" t="s">
        <v>312</v>
      </c>
      <c r="AB522" s="128"/>
      <c r="AC522" s="578"/>
      <c r="AD522" s="217"/>
      <c r="AE522" s="482"/>
      <c r="AF522" s="129"/>
      <c r="AG522" s="580"/>
      <c r="AH522" s="217" t="str">
        <f t="shared" si="461"/>
        <v/>
      </c>
      <c r="AI522" s="214"/>
      <c r="AJ522" s="128" t="s">
        <v>108</v>
      </c>
      <c r="AK522" s="128"/>
      <c r="AL522" s="218"/>
      <c r="AM522" s="580"/>
      <c r="AN522" s="217"/>
      <c r="AO522" s="217"/>
      <c r="AP522" s="217"/>
      <c r="AQ522" s="216"/>
      <c r="AR522" s="218"/>
      <c r="AS522" s="130"/>
      <c r="AT522" s="130"/>
      <c r="AU522" s="214"/>
      <c r="AV522" s="129"/>
      <c r="AW522" s="130"/>
      <c r="AX522" s="129" t="s">
        <v>130</v>
      </c>
      <c r="AY522" s="129" t="s">
        <v>194</v>
      </c>
      <c r="AZ522" s="219"/>
      <c r="BA522" s="129"/>
      <c r="BB522" s="130"/>
      <c r="BC522" s="130"/>
      <c r="BD522" s="130"/>
      <c r="BE522" s="216"/>
      <c r="BF522" s="129" t="str">
        <f t="shared" si="462"/>
        <v/>
      </c>
      <c r="BG522" s="215" t="e">
        <f>VLOOKUP(I522,#REF!,29,FALSE)</f>
        <v>#REF!</v>
      </c>
      <c r="BH522" s="219"/>
      <c r="BI522" s="216"/>
      <c r="BJ522" s="217"/>
      <c r="BK522" s="217"/>
      <c r="BL522" s="217"/>
      <c r="BM522" s="216"/>
      <c r="BN522" s="216" t="str">
        <f t="shared" si="463"/>
        <v/>
      </c>
      <c r="BO522" s="216"/>
      <c r="BP522" s="129" t="s">
        <v>139</v>
      </c>
      <c r="BQ522" s="129">
        <v>796</v>
      </c>
      <c r="BR522" s="130">
        <v>45063</v>
      </c>
      <c r="BS522" s="130">
        <v>45065</v>
      </c>
      <c r="BT522" s="220" t="str">
        <f t="shared" si="464"/>
        <v>RDC nº 796, de 17/05/2023</v>
      </c>
      <c r="BU522" s="472" t="s">
        <v>4401</v>
      </c>
    </row>
    <row r="523" spans="1:73" ht="187.2" x14ac:dyDescent="0.3">
      <c r="A523" s="136" t="s">
        <v>2383</v>
      </c>
      <c r="B523" s="136" t="s">
        <v>4402</v>
      </c>
      <c r="C523" s="652" t="s">
        <v>4403</v>
      </c>
      <c r="D523" s="483" t="s">
        <v>4404</v>
      </c>
      <c r="E523" s="483" t="s">
        <v>99</v>
      </c>
      <c r="F523" s="136" t="s">
        <v>99</v>
      </c>
      <c r="G523" s="136" t="s">
        <v>4405</v>
      </c>
      <c r="H523" s="128" t="s">
        <v>236</v>
      </c>
      <c r="I523" s="686" t="s">
        <v>4406</v>
      </c>
      <c r="J523" s="136" t="s">
        <v>163</v>
      </c>
      <c r="K523" s="136" t="s">
        <v>172</v>
      </c>
      <c r="L523" s="718" t="s">
        <v>173</v>
      </c>
      <c r="M523" s="725" t="s">
        <v>1035</v>
      </c>
      <c r="N523" s="128" t="s">
        <v>4407</v>
      </c>
      <c r="O523" s="136" t="s">
        <v>4408</v>
      </c>
      <c r="P523" s="128" t="s">
        <v>124</v>
      </c>
      <c r="Q523" s="469" t="s">
        <v>4409</v>
      </c>
      <c r="R523" s="744" t="s">
        <v>100</v>
      </c>
      <c r="S523" s="755" t="s">
        <v>126</v>
      </c>
      <c r="T523" s="465" t="s">
        <v>127</v>
      </c>
      <c r="U523" s="128">
        <v>29</v>
      </c>
      <c r="V523" s="214">
        <v>45065</v>
      </c>
      <c r="W523" s="215" t="str">
        <f t="shared" ref="W523:W524" si="467">IF(U523="","",_xlfn.CONCAT(T523," nº ",U523,", ","de ",TEXT(V523,"dd/mm/aaaa")))</f>
        <v>Termo de Abertura de Processo (TAP) nº 29, de 19/05/2023</v>
      </c>
      <c r="X523" s="579" t="s">
        <v>4410</v>
      </c>
      <c r="Y523" s="128" t="str">
        <f t="shared" si="363"/>
        <v xml:space="preserve">Dispensa da AIR; Dispensa da CP; Dispensa da ARR </v>
      </c>
      <c r="Z523" s="128" t="s">
        <v>192</v>
      </c>
      <c r="AA523" s="128" t="s">
        <v>131</v>
      </c>
      <c r="AB523" s="128"/>
      <c r="AC523" s="578"/>
      <c r="AD523" s="217"/>
      <c r="AE523" s="482"/>
      <c r="AF523" s="129"/>
      <c r="AG523" s="580"/>
      <c r="AH523" s="217" t="str">
        <f t="shared" si="461"/>
        <v/>
      </c>
      <c r="AI523" s="214"/>
      <c r="AJ523" s="128" t="s">
        <v>1315</v>
      </c>
      <c r="AK523" s="128" t="s">
        <v>1627</v>
      </c>
      <c r="AL523" s="218"/>
      <c r="AM523" s="580"/>
      <c r="AN523" s="217"/>
      <c r="AO523" s="217"/>
      <c r="AP523" s="217"/>
      <c r="AQ523" s="216"/>
      <c r="AR523" s="218"/>
      <c r="AS523" s="130"/>
      <c r="AT523" s="130"/>
      <c r="AU523" s="214"/>
      <c r="AV523" s="129"/>
      <c r="AW523" s="130"/>
      <c r="AX523" s="129" t="s">
        <v>130</v>
      </c>
      <c r="AY523" s="129" t="s">
        <v>131</v>
      </c>
      <c r="AZ523" s="219"/>
      <c r="BA523" s="129"/>
      <c r="BB523" s="130"/>
      <c r="BC523" s="130"/>
      <c r="BD523" s="130"/>
      <c r="BE523" s="216"/>
      <c r="BF523" s="129" t="str">
        <f t="shared" si="462"/>
        <v/>
      </c>
      <c r="BG523" s="215" t="e">
        <f>VLOOKUP(I523,#REF!,29,FALSE)</f>
        <v>#REF!</v>
      </c>
      <c r="BH523" s="219"/>
      <c r="BI523" s="216"/>
      <c r="BJ523" s="217"/>
      <c r="BK523" s="217"/>
      <c r="BL523" s="217"/>
      <c r="BM523" s="216"/>
      <c r="BN523" s="216" t="str">
        <f t="shared" si="463"/>
        <v/>
      </c>
      <c r="BO523" s="216"/>
      <c r="BP523" s="129" t="s">
        <v>139</v>
      </c>
      <c r="BQ523" s="129">
        <v>795</v>
      </c>
      <c r="BR523" s="130">
        <v>45061</v>
      </c>
      <c r="BS523" s="130">
        <v>45065</v>
      </c>
      <c r="BT523" s="220" t="str">
        <f t="shared" si="464"/>
        <v>RDC nº 795, de 15/05/2023</v>
      </c>
      <c r="BU523" s="472" t="s">
        <v>4411</v>
      </c>
    </row>
    <row r="524" spans="1:73" ht="172.8" x14ac:dyDescent="0.3">
      <c r="A524" s="136" t="s">
        <v>83</v>
      </c>
      <c r="B524" s="136" t="s">
        <v>4412</v>
      </c>
      <c r="C524" s="652" t="s">
        <v>4413</v>
      </c>
      <c r="D524" s="136" t="s">
        <v>4414</v>
      </c>
      <c r="E524" s="483" t="s">
        <v>99</v>
      </c>
      <c r="F524" s="136" t="s">
        <v>99</v>
      </c>
      <c r="G524" s="136" t="s">
        <v>4415</v>
      </c>
      <c r="H524" s="128" t="s">
        <v>236</v>
      </c>
      <c r="I524" s="686" t="s">
        <v>4416</v>
      </c>
      <c r="J524" s="136" t="s">
        <v>119</v>
      </c>
      <c r="K524" s="136" t="s">
        <v>149</v>
      </c>
      <c r="L524" s="718" t="s">
        <v>150</v>
      </c>
      <c r="M524" s="725" t="s">
        <v>95</v>
      </c>
      <c r="N524" s="128" t="s">
        <v>4417</v>
      </c>
      <c r="O524" s="128" t="s">
        <v>4418</v>
      </c>
      <c r="P524" s="128" t="s">
        <v>124</v>
      </c>
      <c r="Q524" s="469" t="s">
        <v>2595</v>
      </c>
      <c r="R524" s="744" t="s">
        <v>100</v>
      </c>
      <c r="S524" s="755" t="s">
        <v>126</v>
      </c>
      <c r="T524" s="465" t="s">
        <v>127</v>
      </c>
      <c r="U524" s="128">
        <v>30</v>
      </c>
      <c r="V524" s="214">
        <v>45065</v>
      </c>
      <c r="W524" s="215" t="str">
        <f t="shared" si="467"/>
        <v>Termo de Abertura de Processo (TAP) nº 30, de 19/05/2023</v>
      </c>
      <c r="X524" s="579" t="s">
        <v>4419</v>
      </c>
      <c r="Y524" s="128" t="str">
        <f t="shared" si="363"/>
        <v xml:space="preserve">Dispensa da AIR; Dispensa da CP; Dispensa da ARR </v>
      </c>
      <c r="Z524" s="128" t="s">
        <v>192</v>
      </c>
      <c r="AA524" s="128" t="s">
        <v>131</v>
      </c>
      <c r="AB524" s="128"/>
      <c r="AC524" s="578"/>
      <c r="AD524" s="217"/>
      <c r="AE524" s="482"/>
      <c r="AF524" s="129"/>
      <c r="AG524" s="580"/>
      <c r="AH524" s="217" t="str">
        <f t="shared" si="461"/>
        <v/>
      </c>
      <c r="AI524" s="214"/>
      <c r="AJ524" s="128" t="s">
        <v>1315</v>
      </c>
      <c r="AK524" s="128" t="s">
        <v>1627</v>
      </c>
      <c r="AL524" s="218"/>
      <c r="AM524" s="580"/>
      <c r="AN524" s="217"/>
      <c r="AO524" s="217"/>
      <c r="AP524" s="217"/>
      <c r="AQ524" s="216"/>
      <c r="AR524" s="218"/>
      <c r="AS524" s="130"/>
      <c r="AT524" s="130"/>
      <c r="AU524" s="214"/>
      <c r="AV524" s="129"/>
      <c r="AW524" s="130"/>
      <c r="AX524" s="129" t="s">
        <v>130</v>
      </c>
      <c r="AY524" s="129" t="s">
        <v>194</v>
      </c>
      <c r="AZ524" s="219"/>
      <c r="BA524" s="129"/>
      <c r="BB524" s="130"/>
      <c r="BC524" s="130"/>
      <c r="BD524" s="130"/>
      <c r="BE524" s="216"/>
      <c r="BF524" s="129" t="str">
        <f t="shared" si="462"/>
        <v/>
      </c>
      <c r="BG524" s="215" t="e">
        <f>VLOOKUP(I524,#REF!,29,FALSE)</f>
        <v>#REF!</v>
      </c>
      <c r="BH524" s="219"/>
      <c r="BI524" s="216"/>
      <c r="BJ524" s="217"/>
      <c r="BK524" s="217"/>
      <c r="BL524" s="217"/>
      <c r="BM524" s="216"/>
      <c r="BN524" s="216" t="str">
        <f t="shared" si="463"/>
        <v/>
      </c>
      <c r="BO524" s="216"/>
      <c r="BP524" s="129" t="s">
        <v>139</v>
      </c>
      <c r="BQ524" s="129">
        <v>794</v>
      </c>
      <c r="BR524" s="130">
        <v>45063</v>
      </c>
      <c r="BS524" s="130">
        <v>45065</v>
      </c>
      <c r="BT524" s="220" t="str">
        <f t="shared" si="464"/>
        <v>RDC nº 794, de 17/05/2023</v>
      </c>
      <c r="BU524" s="472" t="s">
        <v>4420</v>
      </c>
    </row>
    <row r="525" spans="1:73" ht="187.2" x14ac:dyDescent="0.3">
      <c r="A525" s="136" t="s">
        <v>1821</v>
      </c>
      <c r="B525" s="136" t="s">
        <v>4421</v>
      </c>
      <c r="C525" s="652" t="s">
        <v>4422</v>
      </c>
      <c r="D525" s="483" t="s">
        <v>4423</v>
      </c>
      <c r="E525" s="483" t="s">
        <v>99</v>
      </c>
      <c r="F525" s="136" t="s">
        <v>99</v>
      </c>
      <c r="G525" s="136" t="s">
        <v>4424</v>
      </c>
      <c r="H525" s="128" t="s">
        <v>236</v>
      </c>
      <c r="I525" s="686" t="s">
        <v>4425</v>
      </c>
      <c r="J525" s="136" t="s">
        <v>176</v>
      </c>
      <c r="K525" s="136" t="s">
        <v>181</v>
      </c>
      <c r="L525" s="718" t="s">
        <v>1828</v>
      </c>
      <c r="M525" s="725" t="s">
        <v>284</v>
      </c>
      <c r="N525" s="128" t="s">
        <v>4426</v>
      </c>
      <c r="O525" s="128" t="s">
        <v>4427</v>
      </c>
      <c r="P525" s="128" t="s">
        <v>124</v>
      </c>
      <c r="Q525" s="136" t="s">
        <v>4424</v>
      </c>
      <c r="R525" s="744" t="s">
        <v>100</v>
      </c>
      <c r="S525" s="755" t="s">
        <v>126</v>
      </c>
      <c r="T525" s="465" t="s">
        <v>127</v>
      </c>
      <c r="U525" s="128">
        <v>31</v>
      </c>
      <c r="V525" s="214">
        <v>45065</v>
      </c>
      <c r="W525" s="215" t="str">
        <f t="shared" ref="W525" si="468">IF(U525="","",_xlfn.CONCAT(T525," nº ",U525,", ","de ",TEXT(V525,"dd/mm/aaaa")))</f>
        <v>Termo de Abertura de Processo (TAP) nº 31, de 19/05/2023</v>
      </c>
      <c r="X525" s="28" t="s">
        <v>4428</v>
      </c>
      <c r="Y525" s="128" t="str">
        <f t="shared" si="363"/>
        <v xml:space="preserve">Dispensa da AIR; Dispensa da CP; ARR não obrigatória </v>
      </c>
      <c r="Z525" s="128" t="s">
        <v>192</v>
      </c>
      <c r="AA525" s="128" t="s">
        <v>312</v>
      </c>
      <c r="AJ525" s="128" t="s">
        <v>108</v>
      </c>
      <c r="AK525" s="128"/>
      <c r="AX525" s="129" t="s">
        <v>130</v>
      </c>
      <c r="AY525" s="129" t="s">
        <v>194</v>
      </c>
      <c r="BP525" s="129" t="s">
        <v>139</v>
      </c>
      <c r="BQ525" s="129">
        <v>797</v>
      </c>
      <c r="BR525" s="130">
        <v>45064</v>
      </c>
      <c r="BS525" s="130">
        <v>45065</v>
      </c>
      <c r="BT525" s="220" t="str">
        <f t="shared" si="464"/>
        <v>RDC nº 797, de 18/05/2023</v>
      </c>
      <c r="BU525" s="47" t="s">
        <v>4429</v>
      </c>
    </row>
    <row r="526" spans="1:73" ht="302.39999999999998" customHeight="1" x14ac:dyDescent="0.3">
      <c r="A526" s="63" t="s">
        <v>1163</v>
      </c>
      <c r="B526" s="151" t="s">
        <v>4430</v>
      </c>
      <c r="C526" s="648" t="s">
        <v>4431</v>
      </c>
      <c r="D526" s="86" t="s">
        <v>4432</v>
      </c>
      <c r="E526" s="586" t="s">
        <v>99</v>
      </c>
      <c r="F526" s="136" t="s">
        <v>99</v>
      </c>
      <c r="G526" s="136" t="s">
        <v>4433</v>
      </c>
      <c r="H526" s="186" t="s">
        <v>236</v>
      </c>
      <c r="I526" s="686" t="s">
        <v>2782</v>
      </c>
      <c r="J526" s="153" t="s">
        <v>154</v>
      </c>
      <c r="K526" s="153" t="s">
        <v>157</v>
      </c>
      <c r="L526" s="719" t="s">
        <v>158</v>
      </c>
      <c r="M526" s="725" t="s">
        <v>238</v>
      </c>
      <c r="N526" s="186" t="s">
        <v>4434</v>
      </c>
      <c r="O526" s="128" t="s">
        <v>4435</v>
      </c>
      <c r="P526" s="186" t="s">
        <v>98</v>
      </c>
      <c r="Q526" s="557"/>
      <c r="R526" s="746" t="s">
        <v>100</v>
      </c>
      <c r="S526" s="755" t="s">
        <v>126</v>
      </c>
      <c r="T526" s="465" t="s">
        <v>127</v>
      </c>
      <c r="U526" s="128">
        <v>33</v>
      </c>
      <c r="V526" s="214">
        <v>45068</v>
      </c>
      <c r="W526" s="215" t="str">
        <f t="shared" ref="W526" si="469">IF(U526="","",_xlfn.CONCAT(T526," nº ",U526,", ","de ",TEXT(V526,"dd/mm/aaaa")))</f>
        <v>Termo de Abertura de Processo (TAP) nº 33, de 22/05/2023</v>
      </c>
      <c r="X526" s="556" t="s">
        <v>4436</v>
      </c>
      <c r="Y526" s="128" t="str">
        <f t="shared" si="363"/>
        <v xml:space="preserve">Dispensa da AIR; Dispensa da CP; Dispensa da ARR </v>
      </c>
      <c r="Z526" s="128" t="s">
        <v>192</v>
      </c>
      <c r="AA526" s="128" t="s">
        <v>131</v>
      </c>
      <c r="AB526" s="128"/>
      <c r="AC526" s="11"/>
      <c r="AD526" s="217"/>
      <c r="AE526" s="216"/>
      <c r="AF526" s="216"/>
      <c r="AG526" s="218"/>
      <c r="AH526" s="217"/>
      <c r="AI526" s="217"/>
      <c r="AJ526" s="128" t="s">
        <v>1315</v>
      </c>
      <c r="AK526" s="128" t="s">
        <v>1627</v>
      </c>
      <c r="AL526" s="216"/>
      <c r="AM526" s="218"/>
      <c r="AN526" s="217"/>
      <c r="AO526" s="217"/>
      <c r="AP526" s="217"/>
      <c r="AQ526" s="216"/>
      <c r="AR526" s="216"/>
      <c r="AS526" s="98"/>
      <c r="AT526" s="146"/>
      <c r="AU526" s="173"/>
      <c r="AV526" s="296"/>
      <c r="AW526" s="297"/>
      <c r="AX526" s="129" t="s">
        <v>130</v>
      </c>
      <c r="AY526" s="129" t="s">
        <v>131</v>
      </c>
      <c r="AZ526" s="219"/>
      <c r="BA526" s="129"/>
      <c r="BB526" s="130"/>
      <c r="BC526" s="130"/>
      <c r="BD526" s="130"/>
      <c r="BE526" s="216"/>
      <c r="BF526" s="129" t="str">
        <f>IF(BA526="","",_xlfn.CONCAT("Consulta Pública"," nº ",BA526,", de ",TEXT(BB526,"dd/mm/aaaa")))</f>
        <v/>
      </c>
      <c r="BG526" s="215" t="e">
        <f>VLOOKUP(I526,#REF!,29,FALSE)</f>
        <v>#REF!</v>
      </c>
      <c r="BP526" s="129" t="s">
        <v>139</v>
      </c>
      <c r="BQ526" s="129">
        <v>799</v>
      </c>
      <c r="BR526" s="130">
        <v>45065</v>
      </c>
      <c r="BS526" s="130">
        <v>45068</v>
      </c>
      <c r="BT526" s="220" t="str">
        <f t="shared" si="464"/>
        <v>RDC nº 799, de 19/05/2023</v>
      </c>
      <c r="BU526" s="47" t="s">
        <v>4437</v>
      </c>
    </row>
    <row r="527" spans="1:73" ht="129.6" x14ac:dyDescent="0.3">
      <c r="A527" s="63" t="s">
        <v>539</v>
      </c>
      <c r="B527" s="63" t="s">
        <v>4438</v>
      </c>
      <c r="C527" s="648" t="s">
        <v>4439</v>
      </c>
      <c r="D527" s="587" t="s">
        <v>4440</v>
      </c>
      <c r="E527" s="586" t="s">
        <v>99</v>
      </c>
      <c r="F527" s="136" t="s">
        <v>99</v>
      </c>
      <c r="G527" s="136" t="s">
        <v>3054</v>
      </c>
      <c r="H527" s="128" t="s">
        <v>236</v>
      </c>
      <c r="I527" s="686" t="s">
        <v>4441</v>
      </c>
      <c r="J527" s="136" t="s">
        <v>163</v>
      </c>
      <c r="K527" s="136" t="s">
        <v>164</v>
      </c>
      <c r="L527" s="718" t="s">
        <v>165</v>
      </c>
      <c r="M527" s="725" t="s">
        <v>284</v>
      </c>
      <c r="N527" s="128" t="s">
        <v>4442</v>
      </c>
      <c r="O527" s="128" t="s">
        <v>4443</v>
      </c>
      <c r="P527" s="128" t="s">
        <v>2738</v>
      </c>
      <c r="Q527" s="469" t="s">
        <v>3092</v>
      </c>
      <c r="R527" s="744" t="s">
        <v>100</v>
      </c>
      <c r="S527" s="756" t="s">
        <v>126</v>
      </c>
      <c r="T527" s="465" t="s">
        <v>127</v>
      </c>
      <c r="U527" s="128">
        <v>119</v>
      </c>
      <c r="V527" s="214">
        <v>44538</v>
      </c>
      <c r="W527" s="215" t="str">
        <f t="shared" ref="W527" si="470">IF(U527="","",_xlfn.CONCAT(T527," nº ",U527,", ","de ",TEXT(V527,"dd/mm/aaaa")))</f>
        <v>Termo de Abertura de Processo (TAP) nº 119, de 08/12/2021</v>
      </c>
      <c r="X527" s="479" t="s">
        <v>3059</v>
      </c>
      <c r="Y527" s="128" t="str">
        <f t="shared" si="363"/>
        <v xml:space="preserve">Dispensa da AIR; Realização da CP; ARR não obrigatória </v>
      </c>
      <c r="Z527" s="128" t="s">
        <v>192</v>
      </c>
      <c r="AA527" s="128" t="s">
        <v>299</v>
      </c>
      <c r="AB527" s="128"/>
      <c r="AC527" s="128"/>
      <c r="AD527" s="129"/>
      <c r="AE527" s="482"/>
      <c r="AF527" s="129"/>
      <c r="AG527" s="217"/>
      <c r="AH527" s="216" t="str">
        <f t="shared" ref="AH527" si="471">IF(AG527="","",_xlfn.CONCAT(AF527," ","de ",TEXT(AG527,"dd/mm/aaaa")))</f>
        <v/>
      </c>
      <c r="AI527" s="128"/>
      <c r="AJ527" s="128" t="s">
        <v>108</v>
      </c>
      <c r="AK527" s="128"/>
      <c r="AL527" s="218"/>
      <c r="AM527" s="217"/>
      <c r="AN527" s="217"/>
      <c r="AO527" s="217"/>
      <c r="AP527" s="216"/>
      <c r="AQ527" s="216"/>
      <c r="AR527" s="218"/>
      <c r="AS527" s="217"/>
      <c r="AT527" s="217"/>
      <c r="AU527" s="217"/>
      <c r="AV527" s="216"/>
      <c r="AW527" s="216"/>
      <c r="AX527" s="129" t="s">
        <v>109</v>
      </c>
      <c r="AY527" s="129"/>
      <c r="AZ527" s="128" t="s">
        <v>110</v>
      </c>
      <c r="BA527" s="129">
        <v>1162</v>
      </c>
      <c r="BB527" s="130">
        <v>45064</v>
      </c>
      <c r="BC527" s="130">
        <v>45069</v>
      </c>
      <c r="BD527" s="130">
        <v>45128</v>
      </c>
      <c r="BE527" s="129">
        <v>60</v>
      </c>
      <c r="BF527" s="129" t="str">
        <f t="shared" ref="BF527" si="472">IF(BA527="","",_xlfn.CONCAT("Consulta Pública"," nº ",BA527,", de ",TEXT(BB527,"dd/mm/aaaa")))</f>
        <v>Consulta Pública nº 1162, de 18/05/2023</v>
      </c>
      <c r="BG527" s="473" t="s">
        <v>4444</v>
      </c>
      <c r="BH527" s="219"/>
      <c r="BI527" s="216"/>
      <c r="BJ527" s="217"/>
      <c r="BK527" s="217"/>
      <c r="BL527" s="217"/>
      <c r="BM527" s="216"/>
      <c r="BN527" s="216" t="str">
        <f t="shared" ref="BN527" si="473">IF(BI527="","",_xlfn.CONCAT("Consulta Pública"," nº ",BI527,", de ",TEXT(BJ527,"dd/mm/aaaa")))</f>
        <v/>
      </c>
      <c r="BO527" s="216"/>
      <c r="BP527" s="129" t="s">
        <v>250</v>
      </c>
      <c r="BQ527" s="129">
        <v>252</v>
      </c>
      <c r="BR527" s="130">
        <v>45196</v>
      </c>
      <c r="BS527" s="130">
        <v>45201</v>
      </c>
      <c r="BT527" s="220" t="str">
        <f t="shared" si="464"/>
        <v>IN nº 252, de 27/09/2023</v>
      </c>
      <c r="BU527" s="472" t="s">
        <v>4445</v>
      </c>
    </row>
    <row r="528" spans="1:73" ht="115.2" x14ac:dyDescent="0.3">
      <c r="A528" s="63" t="s">
        <v>539</v>
      </c>
      <c r="B528" s="63" t="s">
        <v>4446</v>
      </c>
      <c r="C528" s="648" t="s">
        <v>4447</v>
      </c>
      <c r="D528" s="587" t="s">
        <v>4448</v>
      </c>
      <c r="E528" s="193" t="s">
        <v>99</v>
      </c>
      <c r="F528" s="15" t="s">
        <v>99</v>
      </c>
      <c r="G528" s="15" t="s">
        <v>3054</v>
      </c>
      <c r="H528" s="7" t="s">
        <v>236</v>
      </c>
      <c r="I528" s="662" t="s">
        <v>4449</v>
      </c>
      <c r="J528" s="15" t="s">
        <v>163</v>
      </c>
      <c r="K528" s="15" t="s">
        <v>164</v>
      </c>
      <c r="L528" s="683" t="s">
        <v>165</v>
      </c>
      <c r="M528" s="675" t="s">
        <v>1035</v>
      </c>
      <c r="N528" s="7" t="s">
        <v>4450</v>
      </c>
      <c r="O528" s="7" t="s">
        <v>4451</v>
      </c>
      <c r="P528" s="7" t="s">
        <v>2738</v>
      </c>
      <c r="Q528" s="122" t="s">
        <v>3092</v>
      </c>
      <c r="R528" s="737" t="s">
        <v>100</v>
      </c>
      <c r="S528" s="756" t="s">
        <v>126</v>
      </c>
      <c r="T528" s="20" t="s">
        <v>127</v>
      </c>
      <c r="U528" s="7">
        <v>119</v>
      </c>
      <c r="V528" s="52">
        <v>44538</v>
      </c>
      <c r="W528" s="26" t="str">
        <f t="shared" ref="W528:W533" si="474">IF(U528="","",_xlfn.CONCAT(T528," nº ",U528,", ","de ",TEXT(V528,"dd/mm/aaaa")))</f>
        <v>Termo de Abertura de Processo (TAP) nº 119, de 08/12/2021</v>
      </c>
      <c r="X528" s="307" t="s">
        <v>3059</v>
      </c>
      <c r="Y528" s="7" t="str">
        <f t="shared" si="363"/>
        <v xml:space="preserve">Dispensa da AIR; Realização da CP; ARR não obrigatória </v>
      </c>
      <c r="Z528" s="128" t="s">
        <v>192</v>
      </c>
      <c r="AA528" s="7" t="s">
        <v>299</v>
      </c>
      <c r="AB528" s="128"/>
      <c r="AC528" s="128"/>
      <c r="AD528" s="8"/>
      <c r="AE528" s="482"/>
      <c r="AF528" s="8"/>
      <c r="AG528" s="10"/>
      <c r="AH528" s="4" t="str">
        <f t="shared" ref="AH528:AH532" si="475">IF(AG528="","",_xlfn.CONCAT(AF528," ","de ",TEXT(AG528,"dd/mm/aaaa")))</f>
        <v/>
      </c>
      <c r="AI528" s="7"/>
      <c r="AJ528" s="128" t="s">
        <v>108</v>
      </c>
      <c r="AK528" s="128"/>
      <c r="AL528" s="11"/>
      <c r="AM528" s="10"/>
      <c r="AN528" s="10"/>
      <c r="AO528" s="10"/>
      <c r="AP528" s="4"/>
      <c r="AQ528" s="4"/>
      <c r="AR528" s="11"/>
      <c r="AS528" s="10"/>
      <c r="AT528" s="10"/>
      <c r="AU528" s="10"/>
      <c r="AV528" s="4"/>
      <c r="AW528" s="4"/>
      <c r="AX528" s="129" t="s">
        <v>109</v>
      </c>
      <c r="AY528" s="8"/>
      <c r="AZ528" s="128" t="s">
        <v>110</v>
      </c>
      <c r="BA528" s="8">
        <v>1163</v>
      </c>
      <c r="BB528" s="31">
        <v>45064</v>
      </c>
      <c r="BC528" s="31">
        <v>45069</v>
      </c>
      <c r="BD528" s="31">
        <v>45128</v>
      </c>
      <c r="BE528" s="8">
        <v>60</v>
      </c>
      <c r="BF528" s="8" t="str">
        <f t="shared" ref="BF528:BF532" si="476">IF(BA528="","",_xlfn.CONCAT("Consulta Pública"," nº ",BA528,", de ",TEXT(BB528,"dd/mm/aaaa")))</f>
        <v>Consulta Pública nº 1163, de 18/05/2023</v>
      </c>
      <c r="BG528" s="134" t="s">
        <v>4452</v>
      </c>
      <c r="BH528" s="219"/>
      <c r="BI528" s="4"/>
      <c r="BJ528" s="10"/>
      <c r="BK528" s="10"/>
      <c r="BL528" s="10"/>
      <c r="BM528" s="4"/>
      <c r="BN528" s="4" t="str">
        <f t="shared" ref="BN528:BN532" si="477">IF(BI528="","",_xlfn.CONCAT("Consulta Pública"," nº ",BI528,", de ",TEXT(BJ528,"dd/mm/aaaa")))</f>
        <v/>
      </c>
      <c r="BO528" s="4"/>
      <c r="BP528" s="8" t="s">
        <v>250</v>
      </c>
      <c r="BQ528" s="8">
        <v>247</v>
      </c>
      <c r="BR528" s="31">
        <v>45170</v>
      </c>
      <c r="BS528" s="31">
        <v>45173</v>
      </c>
      <c r="BT528" s="25" t="str">
        <f t="shared" ref="BT528:BT533" si="478">IF(BQ528="","",_xlfn.CONCAT(BP528," nº ",BQ528,", de ",TEXT(BR528,"dd/mm/aaaa")))</f>
        <v>IN nº 247, de 01/09/2023</v>
      </c>
      <c r="BU528" s="598" t="s">
        <v>4453</v>
      </c>
    </row>
    <row r="529" spans="1:73" ht="115.2" x14ac:dyDescent="0.3">
      <c r="A529" s="63" t="s">
        <v>539</v>
      </c>
      <c r="B529" s="63" t="s">
        <v>4454</v>
      </c>
      <c r="C529" s="648" t="s">
        <v>4455</v>
      </c>
      <c r="D529" s="587" t="s">
        <v>4456</v>
      </c>
      <c r="E529" s="193" t="s">
        <v>99</v>
      </c>
      <c r="F529" s="15" t="s">
        <v>99</v>
      </c>
      <c r="G529" s="15" t="s">
        <v>3054</v>
      </c>
      <c r="H529" s="7" t="s">
        <v>236</v>
      </c>
      <c r="I529" s="662" t="s">
        <v>4449</v>
      </c>
      <c r="J529" s="15" t="s">
        <v>163</v>
      </c>
      <c r="K529" s="15" t="s">
        <v>164</v>
      </c>
      <c r="L529" s="683" t="s">
        <v>165</v>
      </c>
      <c r="M529" s="675" t="s">
        <v>1035</v>
      </c>
      <c r="N529" s="7" t="s">
        <v>4457</v>
      </c>
      <c r="O529" s="7" t="s">
        <v>4458</v>
      </c>
      <c r="P529" s="7" t="s">
        <v>2738</v>
      </c>
      <c r="Q529" s="122" t="s">
        <v>3092</v>
      </c>
      <c r="R529" s="737" t="s">
        <v>100</v>
      </c>
      <c r="S529" s="756" t="s">
        <v>126</v>
      </c>
      <c r="T529" s="20" t="s">
        <v>127</v>
      </c>
      <c r="U529" s="7">
        <v>119</v>
      </c>
      <c r="V529" s="52">
        <v>44538</v>
      </c>
      <c r="W529" s="26" t="str">
        <f t="shared" si="474"/>
        <v>Termo de Abertura de Processo (TAP) nº 119, de 08/12/2021</v>
      </c>
      <c r="X529" s="307" t="s">
        <v>3059</v>
      </c>
      <c r="Y529" s="7" t="str">
        <f t="shared" si="363"/>
        <v xml:space="preserve">Dispensa da AIR; Realização da CP; ARR não obrigatória </v>
      </c>
      <c r="Z529" s="128" t="s">
        <v>192</v>
      </c>
      <c r="AA529" s="7" t="s">
        <v>299</v>
      </c>
      <c r="AB529" s="128"/>
      <c r="AC529" s="128"/>
      <c r="AD529" s="8"/>
      <c r="AE529" s="482"/>
      <c r="AF529" s="8"/>
      <c r="AG529" s="10"/>
      <c r="AH529" s="4" t="str">
        <f t="shared" si="475"/>
        <v/>
      </c>
      <c r="AI529" s="7"/>
      <c r="AJ529" s="128" t="s">
        <v>108</v>
      </c>
      <c r="AK529" s="128"/>
      <c r="AL529" s="11"/>
      <c r="AM529" s="10"/>
      <c r="AN529" s="10"/>
      <c r="AO529" s="10"/>
      <c r="AP529" s="4"/>
      <c r="AQ529" s="4"/>
      <c r="AR529" s="11"/>
      <c r="AS529" s="10"/>
      <c r="AT529" s="10"/>
      <c r="AU529" s="10"/>
      <c r="AV529" s="4"/>
      <c r="AW529" s="4"/>
      <c r="AX529" s="129" t="s">
        <v>109</v>
      </c>
      <c r="AY529" s="8"/>
      <c r="AZ529" s="128" t="s">
        <v>110</v>
      </c>
      <c r="BA529" s="8">
        <v>1164</v>
      </c>
      <c r="BB529" s="31">
        <v>45064</v>
      </c>
      <c r="BC529" s="31">
        <v>45069</v>
      </c>
      <c r="BD529" s="31">
        <v>45128</v>
      </c>
      <c r="BE529" s="8">
        <v>60</v>
      </c>
      <c r="BF529" s="8" t="str">
        <f t="shared" si="476"/>
        <v>Consulta Pública nº 1164, de 18/05/2023</v>
      </c>
      <c r="BG529" s="134" t="s">
        <v>4459</v>
      </c>
      <c r="BH529" s="219"/>
      <c r="BI529" s="4"/>
      <c r="BJ529" s="10"/>
      <c r="BK529" s="10"/>
      <c r="BL529" s="10"/>
      <c r="BM529" s="4"/>
      <c r="BN529" s="4" t="str">
        <f t="shared" si="477"/>
        <v/>
      </c>
      <c r="BO529" s="4"/>
      <c r="BP529" s="8" t="s">
        <v>250</v>
      </c>
      <c r="BQ529" s="8">
        <v>248</v>
      </c>
      <c r="BR529" s="31">
        <v>45170</v>
      </c>
      <c r="BS529" s="31">
        <v>45173</v>
      </c>
      <c r="BT529" s="25" t="str">
        <f t="shared" ref="BT529:BT532" si="479">IF(BQ529="","",_xlfn.CONCAT(BP529," nº ",BQ529,", de ",TEXT(BR529,"dd/mm/aaaa")))</f>
        <v>IN nº 248, de 01/09/2023</v>
      </c>
      <c r="BU529" s="598" t="s">
        <v>4460</v>
      </c>
    </row>
    <row r="530" spans="1:73" ht="129.6" x14ac:dyDescent="0.3">
      <c r="A530" s="63" t="s">
        <v>539</v>
      </c>
      <c r="B530" s="63" t="s">
        <v>4461</v>
      </c>
      <c r="C530" s="648" t="s">
        <v>4462</v>
      </c>
      <c r="D530" s="587" t="s">
        <v>4463</v>
      </c>
      <c r="E530" s="193" t="s">
        <v>99</v>
      </c>
      <c r="F530" s="15" t="s">
        <v>99</v>
      </c>
      <c r="G530" s="15" t="s">
        <v>3054</v>
      </c>
      <c r="H530" s="7" t="s">
        <v>236</v>
      </c>
      <c r="I530" s="662" t="s">
        <v>4449</v>
      </c>
      <c r="J530" s="15" t="s">
        <v>163</v>
      </c>
      <c r="K530" s="15" t="s">
        <v>164</v>
      </c>
      <c r="L530" s="683" t="s">
        <v>165</v>
      </c>
      <c r="M530" s="675" t="s">
        <v>1035</v>
      </c>
      <c r="N530" s="7" t="s">
        <v>4464</v>
      </c>
      <c r="O530" s="7" t="s">
        <v>4465</v>
      </c>
      <c r="P530" s="7" t="s">
        <v>2738</v>
      </c>
      <c r="Q530" s="122" t="s">
        <v>3092</v>
      </c>
      <c r="R530" s="737" t="s">
        <v>100</v>
      </c>
      <c r="S530" s="756" t="s">
        <v>126</v>
      </c>
      <c r="T530" s="20" t="s">
        <v>127</v>
      </c>
      <c r="U530" s="7">
        <v>119</v>
      </c>
      <c r="V530" s="52">
        <v>44538</v>
      </c>
      <c r="W530" s="26" t="str">
        <f t="shared" si="474"/>
        <v>Termo de Abertura de Processo (TAP) nº 119, de 08/12/2021</v>
      </c>
      <c r="X530" s="307" t="s">
        <v>3059</v>
      </c>
      <c r="Y530" s="7" t="str">
        <f t="shared" si="363"/>
        <v xml:space="preserve">Dispensa da AIR; Realização da CP; ARR não obrigatória </v>
      </c>
      <c r="Z530" s="128" t="s">
        <v>192</v>
      </c>
      <c r="AA530" s="7" t="s">
        <v>299</v>
      </c>
      <c r="AB530" s="128"/>
      <c r="AC530" s="128"/>
      <c r="AD530" s="8"/>
      <c r="AE530" s="482"/>
      <c r="AF530" s="8"/>
      <c r="AG530" s="10"/>
      <c r="AH530" s="4" t="str">
        <f t="shared" si="475"/>
        <v/>
      </c>
      <c r="AI530" s="7"/>
      <c r="AJ530" s="128" t="s">
        <v>108</v>
      </c>
      <c r="AK530" s="128"/>
      <c r="AL530" s="11"/>
      <c r="AM530" s="10"/>
      <c r="AN530" s="10"/>
      <c r="AO530" s="10"/>
      <c r="AP530" s="4"/>
      <c r="AQ530" s="4"/>
      <c r="AR530" s="11"/>
      <c r="AS530" s="10"/>
      <c r="AT530" s="10"/>
      <c r="AU530" s="10"/>
      <c r="AV530" s="4"/>
      <c r="AW530" s="4"/>
      <c r="AX530" s="129" t="s">
        <v>109</v>
      </c>
      <c r="AY530" s="8"/>
      <c r="AZ530" s="128" t="s">
        <v>110</v>
      </c>
      <c r="BA530" s="8">
        <v>1165</v>
      </c>
      <c r="BB530" s="31">
        <v>45064</v>
      </c>
      <c r="BC530" s="31">
        <v>45069</v>
      </c>
      <c r="BD530" s="31">
        <v>45128</v>
      </c>
      <c r="BE530" s="8">
        <v>60</v>
      </c>
      <c r="BF530" s="8" t="str">
        <f t="shared" si="476"/>
        <v>Consulta Pública nº 1165, de 18/05/2023</v>
      </c>
      <c r="BG530" s="134" t="s">
        <v>4466</v>
      </c>
      <c r="BH530" s="219"/>
      <c r="BI530" s="4"/>
      <c r="BJ530" s="10"/>
      <c r="BK530" s="10"/>
      <c r="BL530" s="10"/>
      <c r="BM530" s="4"/>
      <c r="BN530" s="4" t="str">
        <f t="shared" si="477"/>
        <v/>
      </c>
      <c r="BO530" s="4"/>
      <c r="BP530" s="8" t="s">
        <v>250</v>
      </c>
      <c r="BQ530" s="8">
        <v>249</v>
      </c>
      <c r="BR530" s="31">
        <v>45170</v>
      </c>
      <c r="BS530" s="31">
        <v>45173</v>
      </c>
      <c r="BT530" s="25" t="str">
        <f t="shared" si="479"/>
        <v>IN nº 249, de 01/09/2023</v>
      </c>
      <c r="BU530" s="598" t="s">
        <v>4467</v>
      </c>
    </row>
    <row r="531" spans="1:73" ht="115.2" x14ac:dyDescent="0.3">
      <c r="A531" s="63" t="s">
        <v>539</v>
      </c>
      <c r="B531" s="63" t="s">
        <v>4468</v>
      </c>
      <c r="C531" s="648" t="s">
        <v>4469</v>
      </c>
      <c r="D531" s="587" t="s">
        <v>4470</v>
      </c>
      <c r="E531" s="193" t="s">
        <v>99</v>
      </c>
      <c r="F531" s="15" t="s">
        <v>99</v>
      </c>
      <c r="G531" s="15" t="s">
        <v>3054</v>
      </c>
      <c r="H531" s="7" t="s">
        <v>236</v>
      </c>
      <c r="I531" s="662" t="s">
        <v>4449</v>
      </c>
      <c r="J531" s="15" t="s">
        <v>163</v>
      </c>
      <c r="K531" s="15" t="s">
        <v>164</v>
      </c>
      <c r="L531" s="683" t="s">
        <v>165</v>
      </c>
      <c r="M531" s="675" t="s">
        <v>1035</v>
      </c>
      <c r="N531" s="7" t="s">
        <v>4471</v>
      </c>
      <c r="O531" s="7" t="s">
        <v>4472</v>
      </c>
      <c r="P531" s="7" t="s">
        <v>2738</v>
      </c>
      <c r="Q531" s="122" t="s">
        <v>3092</v>
      </c>
      <c r="R531" s="737" t="s">
        <v>100</v>
      </c>
      <c r="S531" s="756" t="s">
        <v>126</v>
      </c>
      <c r="T531" s="20" t="s">
        <v>127</v>
      </c>
      <c r="U531" s="7">
        <v>119</v>
      </c>
      <c r="V531" s="52">
        <v>44538</v>
      </c>
      <c r="W531" s="26" t="str">
        <f t="shared" si="474"/>
        <v>Termo de Abertura de Processo (TAP) nº 119, de 08/12/2021</v>
      </c>
      <c r="X531" s="307" t="s">
        <v>3059</v>
      </c>
      <c r="Y531" s="7" t="str">
        <f t="shared" si="363"/>
        <v xml:space="preserve">Dispensa da AIR; Realização da CP; ARR não obrigatória </v>
      </c>
      <c r="Z531" s="128" t="s">
        <v>192</v>
      </c>
      <c r="AA531" s="7" t="s">
        <v>299</v>
      </c>
      <c r="AB531" s="128"/>
      <c r="AC531" s="128"/>
      <c r="AD531" s="8"/>
      <c r="AE531" s="482"/>
      <c r="AF531" s="8"/>
      <c r="AG531" s="10"/>
      <c r="AH531" s="4" t="str">
        <f t="shared" si="475"/>
        <v/>
      </c>
      <c r="AI531" s="7"/>
      <c r="AJ531" s="128" t="s">
        <v>108</v>
      </c>
      <c r="AK531" s="128"/>
      <c r="AL531" s="11"/>
      <c r="AM531" s="10"/>
      <c r="AN531" s="10"/>
      <c r="AO531" s="10"/>
      <c r="AP531" s="4"/>
      <c r="AQ531" s="4"/>
      <c r="AR531" s="11"/>
      <c r="AS531" s="10"/>
      <c r="AT531" s="10"/>
      <c r="AU531" s="10"/>
      <c r="AV531" s="4"/>
      <c r="AW531" s="4"/>
      <c r="AX531" s="129" t="s">
        <v>109</v>
      </c>
      <c r="AY531" s="8"/>
      <c r="AZ531" s="128" t="s">
        <v>110</v>
      </c>
      <c r="BA531" s="8">
        <v>1166</v>
      </c>
      <c r="BB531" s="31">
        <v>45064</v>
      </c>
      <c r="BC531" s="31">
        <v>45069</v>
      </c>
      <c r="BD531" s="31">
        <v>45128</v>
      </c>
      <c r="BE531" s="8">
        <v>60</v>
      </c>
      <c r="BF531" s="8" t="str">
        <f t="shared" si="476"/>
        <v>Consulta Pública nº 1166, de 18/05/2023</v>
      </c>
      <c r="BG531" s="134" t="s">
        <v>4473</v>
      </c>
      <c r="BH531" s="219"/>
      <c r="BI531" s="4"/>
      <c r="BJ531" s="10"/>
      <c r="BK531" s="10"/>
      <c r="BL531" s="10"/>
      <c r="BM531" s="4"/>
      <c r="BN531" s="4" t="str">
        <f t="shared" si="477"/>
        <v/>
      </c>
      <c r="BO531" s="4"/>
      <c r="BP531" s="8" t="s">
        <v>250</v>
      </c>
      <c r="BQ531" s="8">
        <v>250</v>
      </c>
      <c r="BR531" s="31">
        <v>45170</v>
      </c>
      <c r="BS531" s="31">
        <v>45173</v>
      </c>
      <c r="BT531" s="25" t="str">
        <f t="shared" si="479"/>
        <v>IN nº 250, de 01/09/2023</v>
      </c>
      <c r="BU531" s="598" t="s">
        <v>4474</v>
      </c>
    </row>
    <row r="532" spans="1:73" ht="115.2" x14ac:dyDescent="0.3">
      <c r="A532" s="63" t="s">
        <v>539</v>
      </c>
      <c r="B532" s="63" t="s">
        <v>4475</v>
      </c>
      <c r="C532" s="648" t="s">
        <v>4476</v>
      </c>
      <c r="D532" s="587" t="s">
        <v>4477</v>
      </c>
      <c r="E532" s="586" t="s">
        <v>99</v>
      </c>
      <c r="F532" s="136" t="s">
        <v>99</v>
      </c>
      <c r="G532" s="136" t="s">
        <v>3054</v>
      </c>
      <c r="H532" s="128" t="s">
        <v>236</v>
      </c>
      <c r="I532" s="686" t="s">
        <v>4449</v>
      </c>
      <c r="J532" s="136" t="s">
        <v>163</v>
      </c>
      <c r="K532" s="136" t="s">
        <v>164</v>
      </c>
      <c r="L532" s="718" t="s">
        <v>165</v>
      </c>
      <c r="M532" s="725" t="s">
        <v>1035</v>
      </c>
      <c r="N532" s="128" t="s">
        <v>4478</v>
      </c>
      <c r="O532" s="128" t="s">
        <v>4479</v>
      </c>
      <c r="P532" s="128" t="s">
        <v>2738</v>
      </c>
      <c r="Q532" s="469" t="s">
        <v>3092</v>
      </c>
      <c r="R532" s="744" t="s">
        <v>100</v>
      </c>
      <c r="S532" s="756" t="s">
        <v>126</v>
      </c>
      <c r="T532" s="465" t="s">
        <v>127</v>
      </c>
      <c r="U532" s="128">
        <v>119</v>
      </c>
      <c r="V532" s="214">
        <v>44538</v>
      </c>
      <c r="W532" s="215" t="str">
        <f t="shared" si="474"/>
        <v>Termo de Abertura de Processo (TAP) nº 119, de 08/12/2021</v>
      </c>
      <c r="X532" s="479" t="s">
        <v>3059</v>
      </c>
      <c r="Y532" s="128" t="str">
        <f t="shared" si="363"/>
        <v xml:space="preserve">Dispensa da AIR; Realização da CP; ARR não obrigatória </v>
      </c>
      <c r="Z532" s="128" t="s">
        <v>192</v>
      </c>
      <c r="AA532" s="128" t="s">
        <v>299</v>
      </c>
      <c r="AB532" s="128"/>
      <c r="AC532" s="128"/>
      <c r="AD532" s="129"/>
      <c r="AE532" s="482"/>
      <c r="AF532" s="129"/>
      <c r="AG532" s="217"/>
      <c r="AH532" s="216" t="str">
        <f t="shared" si="475"/>
        <v/>
      </c>
      <c r="AI532" s="128"/>
      <c r="AJ532" s="128" t="s">
        <v>108</v>
      </c>
      <c r="AK532" s="128"/>
      <c r="AL532" s="218"/>
      <c r="AM532" s="217"/>
      <c r="AN532" s="217"/>
      <c r="AO532" s="217"/>
      <c r="AP532" s="216"/>
      <c r="AQ532" s="216"/>
      <c r="AR532" s="218"/>
      <c r="AS532" s="217"/>
      <c r="AT532" s="217"/>
      <c r="AU532" s="217"/>
      <c r="AV532" s="216"/>
      <c r="AW532" s="216"/>
      <c r="AX532" s="129" t="s">
        <v>109</v>
      </c>
      <c r="AY532" s="129"/>
      <c r="AZ532" s="128" t="s">
        <v>110</v>
      </c>
      <c r="BA532" s="129">
        <v>1167</v>
      </c>
      <c r="BB532" s="130">
        <v>45064</v>
      </c>
      <c r="BC532" s="130">
        <v>45069</v>
      </c>
      <c r="BD532" s="130">
        <v>45128</v>
      </c>
      <c r="BE532" s="129">
        <v>60</v>
      </c>
      <c r="BF532" s="129" t="str">
        <f t="shared" si="476"/>
        <v>Consulta Pública nº 1167, de 18/05/2023</v>
      </c>
      <c r="BG532" s="473" t="s">
        <v>4480</v>
      </c>
      <c r="BH532" s="219"/>
      <c r="BI532" s="216"/>
      <c r="BJ532" s="217"/>
      <c r="BK532" s="217"/>
      <c r="BL532" s="217"/>
      <c r="BM532" s="216"/>
      <c r="BN532" s="216" t="str">
        <f t="shared" si="477"/>
        <v/>
      </c>
      <c r="BO532" s="216"/>
      <c r="BP532" s="8" t="s">
        <v>250</v>
      </c>
      <c r="BQ532" s="8">
        <v>251</v>
      </c>
      <c r="BR532" s="31">
        <v>45170</v>
      </c>
      <c r="BS532" s="31">
        <v>45173</v>
      </c>
      <c r="BT532" s="25" t="str">
        <f t="shared" si="479"/>
        <v>IN nº 251, de 01/09/2023</v>
      </c>
      <c r="BU532" s="598" t="s">
        <v>4481</v>
      </c>
    </row>
    <row r="533" spans="1:73" ht="259.2" x14ac:dyDescent="0.3">
      <c r="A533" s="136" t="s">
        <v>1163</v>
      </c>
      <c r="B533" s="153" t="s">
        <v>4482</v>
      </c>
      <c r="C533" s="652" t="s">
        <v>4483</v>
      </c>
      <c r="D533" s="483" t="s">
        <v>4484</v>
      </c>
      <c r="E533" s="483" t="s">
        <v>99</v>
      </c>
      <c r="F533" s="136" t="s">
        <v>99</v>
      </c>
      <c r="G533" s="136" t="s">
        <v>4485</v>
      </c>
      <c r="H533" s="186" t="s">
        <v>236</v>
      </c>
      <c r="I533" s="690" t="s">
        <v>4486</v>
      </c>
      <c r="J533" s="153" t="s">
        <v>154</v>
      </c>
      <c r="K533" s="153" t="s">
        <v>157</v>
      </c>
      <c r="L533" s="719" t="s">
        <v>158</v>
      </c>
      <c r="M533" s="725" t="s">
        <v>238</v>
      </c>
      <c r="N533" s="186" t="s">
        <v>4487</v>
      </c>
      <c r="O533" s="128" t="s">
        <v>4488</v>
      </c>
      <c r="P533" s="186" t="s">
        <v>98</v>
      </c>
      <c r="Q533" s="557"/>
      <c r="R533" s="746" t="s">
        <v>100</v>
      </c>
      <c r="S533" s="755" t="s">
        <v>126</v>
      </c>
      <c r="T533" s="465" t="s">
        <v>127</v>
      </c>
      <c r="U533" s="128">
        <v>34</v>
      </c>
      <c r="V533" s="214">
        <v>45082</v>
      </c>
      <c r="W533" s="215" t="str">
        <f t="shared" si="474"/>
        <v>Termo de Abertura de Processo (TAP) nº 34, de 05/06/2023</v>
      </c>
      <c r="X533" s="579" t="s">
        <v>4489</v>
      </c>
      <c r="Y533" s="128" t="str">
        <f t="shared" si="363"/>
        <v xml:space="preserve">Dispensa da AIR; Dispensa da CP; Dispensa da ARR </v>
      </c>
      <c r="Z533" s="128" t="s">
        <v>192</v>
      </c>
      <c r="AA533" s="128" t="s">
        <v>131</v>
      </c>
      <c r="AB533" s="128"/>
      <c r="AC533" s="578"/>
      <c r="AD533" s="217"/>
      <c r="AE533" s="482"/>
      <c r="AF533" s="129"/>
      <c r="AG533" s="580"/>
      <c r="AH533" s="217" t="str">
        <f>IF(AG533="","",_xlfn.CONCAT(AF533," ","de ",TEXT(AG533,"dd/mm/aaaa")))</f>
        <v/>
      </c>
      <c r="AI533" s="214"/>
      <c r="AJ533" s="128" t="s">
        <v>1315</v>
      </c>
      <c r="AK533" s="128" t="s">
        <v>1632</v>
      </c>
      <c r="AL533" s="218"/>
      <c r="AM533" s="580"/>
      <c r="AN533" s="217"/>
      <c r="AO533" s="217"/>
      <c r="AP533" s="217"/>
      <c r="AQ533" s="216"/>
      <c r="AR533" s="218"/>
      <c r="AS533" s="588"/>
      <c r="AT533" s="297"/>
      <c r="AU533" s="589"/>
      <c r="AV533" s="296"/>
      <c r="AW533" s="297"/>
      <c r="AX533" s="129" t="s">
        <v>130</v>
      </c>
      <c r="AY533" s="129" t="s">
        <v>131</v>
      </c>
      <c r="AZ533" s="219"/>
      <c r="BA533" s="129"/>
      <c r="BB533" s="130"/>
      <c r="BC533" s="130"/>
      <c r="BD533" s="130"/>
      <c r="BE533" s="216"/>
      <c r="BF533" s="129" t="str">
        <f>IF(BA533="","",_xlfn.CONCAT("Consulta Pública"," nº ",BA533,", de ",TEXT(BB533,"dd/mm/aaaa")))</f>
        <v/>
      </c>
      <c r="BG533" s="215"/>
      <c r="BH533" s="219"/>
      <c r="BI533" s="216"/>
      <c r="BJ533" s="217"/>
      <c r="BK533" s="217"/>
      <c r="BL533" s="217"/>
      <c r="BM533" s="216"/>
      <c r="BN533" s="216" t="str">
        <f>IF(BI533="","",_xlfn.CONCAT("Consulta Pública"," nº ",BI533,", de ",TEXT(BJ533,"dd/mm/aaaa")))</f>
        <v/>
      </c>
      <c r="BO533" s="216"/>
      <c r="BP533" s="129" t="s">
        <v>139</v>
      </c>
      <c r="BQ533" s="129">
        <v>801</v>
      </c>
      <c r="BR533" s="130">
        <v>45079</v>
      </c>
      <c r="BS533" s="130">
        <v>45082</v>
      </c>
      <c r="BT533" s="220" t="str">
        <f t="shared" si="478"/>
        <v>RDC nº 801, de 02/06/2023</v>
      </c>
      <c r="BU533" s="472" t="s">
        <v>4437</v>
      </c>
    </row>
    <row r="534" spans="1:73" ht="129.6" x14ac:dyDescent="0.3">
      <c r="A534" s="136" t="s">
        <v>539</v>
      </c>
      <c r="B534" s="136" t="s">
        <v>4490</v>
      </c>
      <c r="C534" s="652" t="s">
        <v>4491</v>
      </c>
      <c r="D534" s="558" t="s">
        <v>4492</v>
      </c>
      <c r="E534" s="483" t="s">
        <v>99</v>
      </c>
      <c r="F534" s="136" t="s">
        <v>99</v>
      </c>
      <c r="G534" s="136" t="s">
        <v>3054</v>
      </c>
      <c r="H534" s="128" t="s">
        <v>236</v>
      </c>
      <c r="I534" s="686" t="s">
        <v>4493</v>
      </c>
      <c r="J534" s="136" t="s">
        <v>163</v>
      </c>
      <c r="K534" s="136" t="s">
        <v>164</v>
      </c>
      <c r="L534" s="718" t="s">
        <v>165</v>
      </c>
      <c r="M534" s="725" t="s">
        <v>284</v>
      </c>
      <c r="N534" s="128" t="s">
        <v>4494</v>
      </c>
      <c r="O534" s="128" t="s">
        <v>4495</v>
      </c>
      <c r="P534" s="128" t="s">
        <v>2738</v>
      </c>
      <c r="Q534" s="469" t="s">
        <v>3092</v>
      </c>
      <c r="R534" s="744" t="s">
        <v>100</v>
      </c>
      <c r="S534" s="756" t="s">
        <v>126</v>
      </c>
      <c r="T534" s="465" t="s">
        <v>127</v>
      </c>
      <c r="U534" s="128">
        <v>119</v>
      </c>
      <c r="V534" s="214">
        <v>44538</v>
      </c>
      <c r="W534" s="215" t="str">
        <f t="shared" ref="W534" si="480">IF(U534="","",_xlfn.CONCAT(T534," nº ",U534,", ","de ",TEXT(V534,"dd/mm/aaaa")))</f>
        <v>Termo de Abertura de Processo (TAP) nº 119, de 08/12/2021</v>
      </c>
      <c r="X534" s="479" t="s">
        <v>3059</v>
      </c>
      <c r="Y534" s="128" t="str">
        <f t="shared" si="363"/>
        <v xml:space="preserve">Dispensa da AIR; Realização da CP; ARR não obrigatória </v>
      </c>
      <c r="Z534" s="128" t="s">
        <v>192</v>
      </c>
      <c r="AA534" s="128" t="s">
        <v>299</v>
      </c>
      <c r="AB534" s="128"/>
      <c r="AC534" s="128"/>
      <c r="AD534" s="129"/>
      <c r="AE534" s="482"/>
      <c r="AF534" s="129"/>
      <c r="AG534" s="217"/>
      <c r="AH534" s="216" t="str">
        <f t="shared" ref="AH534" si="481">IF(AG534="","",_xlfn.CONCAT(AF534," ","de ",TEXT(AG534,"dd/mm/aaaa")))</f>
        <v/>
      </c>
      <c r="AI534" s="128"/>
      <c r="AJ534" s="128" t="s">
        <v>108</v>
      </c>
      <c r="AK534" s="128"/>
      <c r="AL534" s="218"/>
      <c r="AM534" s="217"/>
      <c r="AN534" s="217"/>
      <c r="AO534" s="217"/>
      <c r="AP534" s="216"/>
      <c r="AQ534" s="216"/>
      <c r="AR534" s="218"/>
      <c r="AS534" s="217"/>
      <c r="AT534" s="217"/>
      <c r="AU534" s="217"/>
      <c r="AV534" s="216"/>
      <c r="AW534" s="216"/>
      <c r="AX534" s="129" t="s">
        <v>109</v>
      </c>
      <c r="AY534" s="129"/>
      <c r="AZ534" s="219" t="s">
        <v>110</v>
      </c>
      <c r="BA534" s="129">
        <v>1169</v>
      </c>
      <c r="BB534" s="130">
        <v>45078</v>
      </c>
      <c r="BC534" s="130">
        <v>45083</v>
      </c>
      <c r="BD534" s="130">
        <v>45142</v>
      </c>
      <c r="BE534" s="129">
        <v>60</v>
      </c>
      <c r="BF534" s="129" t="str">
        <f t="shared" ref="BF534" si="482">IF(BA534="","",_xlfn.CONCAT("Consulta Pública"," nº ",BA534,", de ",TEXT(BB534,"dd/mm/aaaa")))</f>
        <v>Consulta Pública nº 1169, de 01/06/2023</v>
      </c>
      <c r="BG534" s="473" t="s">
        <v>4496</v>
      </c>
      <c r="BH534" s="219"/>
      <c r="BI534" s="216"/>
      <c r="BJ534" s="217"/>
      <c r="BK534" s="217"/>
      <c r="BL534" s="217"/>
      <c r="BM534" s="216"/>
      <c r="BN534" s="216" t="str">
        <f>IF(BI534="","",_xlfn.CONCAT("Consulta Pública"," nº ",BI534,", de ",TEXT(BJ534,"dd/mm/aaaa")))</f>
        <v/>
      </c>
      <c r="BO534" s="216"/>
      <c r="BP534" s="129" t="s">
        <v>250</v>
      </c>
      <c r="BQ534" s="129">
        <v>255</v>
      </c>
      <c r="BR534" s="130">
        <v>45196</v>
      </c>
      <c r="BS534" s="130">
        <v>45198</v>
      </c>
      <c r="BT534" s="220" t="str">
        <f>IF(BQ534="","",_xlfn.CONCAT(BP534," nº ",BQ534,", de ",TEXT(BR534,"dd/mm/aaaa")))</f>
        <v>IN nº 255, de 27/09/2023</v>
      </c>
      <c r="BU534" s="221" t="s">
        <v>4497</v>
      </c>
    </row>
    <row r="535" spans="1:73" ht="144" x14ac:dyDescent="0.3">
      <c r="A535" s="136" t="s">
        <v>539</v>
      </c>
      <c r="B535" s="136" t="s">
        <v>4498</v>
      </c>
      <c r="C535" s="652" t="s">
        <v>4499</v>
      </c>
      <c r="D535" s="558" t="s">
        <v>4500</v>
      </c>
      <c r="E535" s="483" t="s">
        <v>99</v>
      </c>
      <c r="F535" s="136" t="s">
        <v>99</v>
      </c>
      <c r="G535" s="136" t="s">
        <v>3054</v>
      </c>
      <c r="H535" s="128" t="s">
        <v>236</v>
      </c>
      <c r="I535" s="686" t="s">
        <v>4501</v>
      </c>
      <c r="J535" s="136" t="s">
        <v>163</v>
      </c>
      <c r="K535" s="136" t="s">
        <v>164</v>
      </c>
      <c r="L535" s="718" t="s">
        <v>165</v>
      </c>
      <c r="M535" s="725" t="s">
        <v>284</v>
      </c>
      <c r="N535" s="128" t="s">
        <v>4502</v>
      </c>
      <c r="O535" s="128" t="s">
        <v>4503</v>
      </c>
      <c r="P535" s="128" t="s">
        <v>2738</v>
      </c>
      <c r="Q535" s="469" t="s">
        <v>3092</v>
      </c>
      <c r="R535" s="744" t="s">
        <v>100</v>
      </c>
      <c r="S535" s="752" t="s">
        <v>126</v>
      </c>
      <c r="T535" s="465" t="s">
        <v>127</v>
      </c>
      <c r="U535" s="128">
        <v>119</v>
      </c>
      <c r="V535" s="214">
        <v>44538</v>
      </c>
      <c r="W535" s="215" t="str">
        <f t="shared" ref="W535" si="483">IF(U535="","",_xlfn.CONCAT(T535," nº ",U535,", ","de ",TEXT(V535,"dd/mm/aaaa")))</f>
        <v>Termo de Abertura de Processo (TAP) nº 119, de 08/12/2021</v>
      </c>
      <c r="X535" s="479" t="s">
        <v>3059</v>
      </c>
      <c r="Y535" s="128" t="str">
        <f t="shared" si="363"/>
        <v xml:space="preserve">Dispensa da AIR; Realização da CP; ARR não obrigatória </v>
      </c>
      <c r="Z535" s="128" t="s">
        <v>192</v>
      </c>
      <c r="AA535" s="128" t="s">
        <v>299</v>
      </c>
      <c r="AB535" s="128"/>
      <c r="AC535" s="128"/>
      <c r="AD535" s="129"/>
      <c r="AE535" s="482"/>
      <c r="AF535" s="129"/>
      <c r="AG535" s="217"/>
      <c r="AH535" s="216" t="str">
        <f t="shared" ref="AH535" si="484">IF(AG535="","",_xlfn.CONCAT(AF535," ","de ",TEXT(AG535,"dd/mm/aaaa")))</f>
        <v/>
      </c>
      <c r="AI535" s="128"/>
      <c r="AJ535" s="128" t="s">
        <v>108</v>
      </c>
      <c r="AK535" s="128"/>
      <c r="AL535" s="218"/>
      <c r="AM535" s="217"/>
      <c r="AN535" s="217"/>
      <c r="AO535" s="217"/>
      <c r="AP535" s="216"/>
      <c r="AQ535" s="216"/>
      <c r="AR535" s="218"/>
      <c r="AS535" s="217"/>
      <c r="AT535" s="217"/>
      <c r="AU535" s="217"/>
      <c r="AV535" s="216"/>
      <c r="AW535" s="216"/>
      <c r="AX535" s="129" t="s">
        <v>109</v>
      </c>
      <c r="AY535" s="129"/>
      <c r="AZ535" s="219" t="s">
        <v>110</v>
      </c>
      <c r="BA535" s="129">
        <v>1170</v>
      </c>
      <c r="BB535" s="130">
        <v>45099</v>
      </c>
      <c r="BC535" s="130">
        <v>45104</v>
      </c>
      <c r="BD535" s="130">
        <v>45163</v>
      </c>
      <c r="BE535" s="129">
        <v>60</v>
      </c>
      <c r="BF535" s="129" t="str">
        <f t="shared" ref="BF535" si="485">IF(BA535="","",_xlfn.CONCAT("Consulta Pública"," nº ",BA535,", de ",TEXT(BB535,"dd/mm/aaaa")))</f>
        <v>Consulta Pública nº 1170, de 22/06/2023</v>
      </c>
      <c r="BG535" s="473" t="s">
        <v>4504</v>
      </c>
      <c r="BH535" s="219"/>
      <c r="BI535" s="216"/>
      <c r="BJ535" s="217"/>
      <c r="BK535" s="217"/>
      <c r="BL535" s="217"/>
      <c r="BM535" s="216"/>
      <c r="BN535" s="216" t="str">
        <f>IF(BI535="","",_xlfn.CONCAT("Consulta Pública"," nº ",BI535,", de ",TEXT(BJ535,"dd/mm/aaaa")))</f>
        <v/>
      </c>
      <c r="BO535" s="216"/>
      <c r="BP535" s="129" t="s">
        <v>250</v>
      </c>
      <c r="BQ535" s="129">
        <v>260</v>
      </c>
      <c r="BR535" s="130">
        <v>45216</v>
      </c>
      <c r="BS535" s="130">
        <v>45217</v>
      </c>
      <c r="BT535" s="220" t="str">
        <f>IF(BQ535="","",_xlfn.CONCAT(BP535," nº ",BQ535,", de ",TEXT(BR535,"dd/mm/aaaa")))</f>
        <v>IN nº 260, de 17/10/2023</v>
      </c>
      <c r="BU535" s="472" t="s">
        <v>4505</v>
      </c>
    </row>
    <row r="536" spans="1:73" ht="100.8" x14ac:dyDescent="0.3">
      <c r="A536" s="136" t="s">
        <v>539</v>
      </c>
      <c r="B536" s="136" t="s">
        <v>4506</v>
      </c>
      <c r="C536" s="652" t="s">
        <v>4491</v>
      </c>
      <c r="D536" s="558" t="s">
        <v>4507</v>
      </c>
      <c r="E536" s="483" t="s">
        <v>99</v>
      </c>
      <c r="F536" s="136" t="s">
        <v>99</v>
      </c>
      <c r="G536" s="136" t="s">
        <v>3054</v>
      </c>
      <c r="H536" s="128" t="s">
        <v>236</v>
      </c>
      <c r="I536" s="686" t="s">
        <v>4493</v>
      </c>
      <c r="J536" s="136" t="s">
        <v>163</v>
      </c>
      <c r="K536" s="136" t="s">
        <v>164</v>
      </c>
      <c r="L536" s="718" t="s">
        <v>165</v>
      </c>
      <c r="M536" s="725" t="s">
        <v>284</v>
      </c>
      <c r="N536" s="128" t="s">
        <v>4508</v>
      </c>
      <c r="O536" s="128" t="s">
        <v>4503</v>
      </c>
      <c r="P536" s="128" t="s">
        <v>2738</v>
      </c>
      <c r="Q536" s="469" t="s">
        <v>3092</v>
      </c>
      <c r="R536" s="744" t="s">
        <v>100</v>
      </c>
      <c r="S536" s="752" t="s">
        <v>126</v>
      </c>
      <c r="T536" s="465" t="s">
        <v>127</v>
      </c>
      <c r="U536" s="128">
        <v>119</v>
      </c>
      <c r="V536" s="214">
        <v>44538</v>
      </c>
      <c r="W536" s="215" t="str">
        <f t="shared" ref="W536" si="486">IF(U536="","",_xlfn.CONCAT(T536," nº ",U536,", ","de ",TEXT(V536,"dd/mm/aaaa")))</f>
        <v>Termo de Abertura de Processo (TAP) nº 119, de 08/12/2021</v>
      </c>
      <c r="X536" s="479" t="s">
        <v>3059</v>
      </c>
      <c r="Y536" s="128" t="str">
        <f t="shared" si="363"/>
        <v xml:space="preserve">Dispensa da AIR; Realização da CP; ARR não obrigatória </v>
      </c>
      <c r="Z536" s="128" t="s">
        <v>192</v>
      </c>
      <c r="AA536" s="128" t="s">
        <v>299</v>
      </c>
      <c r="AB536" s="128"/>
      <c r="AC536" s="128"/>
      <c r="AD536" s="129"/>
      <c r="AE536" s="482"/>
      <c r="AF536" s="129"/>
      <c r="AG536" s="217"/>
      <c r="AH536" s="216" t="str">
        <f t="shared" ref="AH536" si="487">IF(AG536="","",_xlfn.CONCAT(AF536," ","de ",TEXT(AG536,"dd/mm/aaaa")))</f>
        <v/>
      </c>
      <c r="AI536" s="128"/>
      <c r="AJ536" s="128" t="s">
        <v>108</v>
      </c>
      <c r="AK536" s="128"/>
      <c r="AL536" s="218"/>
      <c r="AM536" s="217"/>
      <c r="AN536" s="217"/>
      <c r="AO536" s="217"/>
      <c r="AP536" s="216"/>
      <c r="AQ536" s="216"/>
      <c r="AR536" s="218"/>
      <c r="AS536" s="217"/>
      <c r="AT536" s="217"/>
      <c r="AU536" s="217"/>
      <c r="AV536" s="216"/>
      <c r="AW536" s="216"/>
      <c r="AX536" s="129" t="s">
        <v>109</v>
      </c>
      <c r="AY536" s="129"/>
      <c r="AZ536" s="219" t="s">
        <v>110</v>
      </c>
      <c r="BA536" s="129">
        <v>1171</v>
      </c>
      <c r="BB536" s="130">
        <v>45099</v>
      </c>
      <c r="BC536" s="130">
        <v>45104</v>
      </c>
      <c r="BD536" s="130">
        <v>45163</v>
      </c>
      <c r="BE536" s="129">
        <v>60</v>
      </c>
      <c r="BF536" s="129" t="str">
        <f t="shared" ref="BF536" si="488">IF(BA536="","",_xlfn.CONCAT("Consulta Pública"," nº ",BA536,", de ",TEXT(BB536,"dd/mm/aaaa")))</f>
        <v>Consulta Pública nº 1171, de 22/06/2023</v>
      </c>
      <c r="BG536" s="473" t="s">
        <v>4509</v>
      </c>
      <c r="BH536" s="219"/>
      <c r="BI536" s="216"/>
      <c r="BJ536" s="217"/>
      <c r="BK536" s="217"/>
      <c r="BL536" s="217"/>
      <c r="BM536" s="216"/>
      <c r="BN536" s="216" t="str">
        <f>IF(BI536="","",_xlfn.CONCAT("Consulta Pública"," nº ",BI536,", de ",TEXT(BJ536,"dd/mm/aaaa")))</f>
        <v/>
      </c>
      <c r="BO536" s="216"/>
      <c r="BP536" s="129" t="s">
        <v>250</v>
      </c>
      <c r="BQ536" s="129">
        <v>257</v>
      </c>
      <c r="BR536" s="130">
        <v>45197</v>
      </c>
      <c r="BS536" s="130">
        <v>45201</v>
      </c>
      <c r="BT536" s="220" t="str">
        <f>IF(BQ536="","",_xlfn.CONCAT(BP536," nº ",BQ536,", de ",TEXT(BR536,"dd/mm/aaaa")))</f>
        <v>IN nº 257, de 28/09/2023</v>
      </c>
      <c r="BU536" s="472" t="s">
        <v>4510</v>
      </c>
    </row>
    <row r="537" spans="1:73" ht="129.6" x14ac:dyDescent="0.3">
      <c r="A537" s="15" t="s">
        <v>539</v>
      </c>
      <c r="B537" s="15" t="s">
        <v>4511</v>
      </c>
      <c r="C537" s="651" t="s">
        <v>4512</v>
      </c>
      <c r="D537" s="444" t="s">
        <v>4513</v>
      </c>
      <c r="E537" s="19" t="s">
        <v>99</v>
      </c>
      <c r="F537" s="15" t="s">
        <v>99</v>
      </c>
      <c r="G537" s="15" t="s">
        <v>3054</v>
      </c>
      <c r="H537" s="7" t="s">
        <v>236</v>
      </c>
      <c r="I537" s="662" t="s">
        <v>4514</v>
      </c>
      <c r="J537" s="15" t="s">
        <v>163</v>
      </c>
      <c r="K537" s="15" t="s">
        <v>164</v>
      </c>
      <c r="L537" s="683" t="s">
        <v>165</v>
      </c>
      <c r="M537" s="725" t="s">
        <v>284</v>
      </c>
      <c r="N537" s="7" t="s">
        <v>4515</v>
      </c>
      <c r="O537" s="7" t="s">
        <v>4516</v>
      </c>
      <c r="P537" s="7" t="s">
        <v>2738</v>
      </c>
      <c r="Q537" s="122" t="s">
        <v>3092</v>
      </c>
      <c r="R537" s="737" t="s">
        <v>100</v>
      </c>
      <c r="S537" s="752" t="s">
        <v>126</v>
      </c>
      <c r="T537" s="465" t="s">
        <v>127</v>
      </c>
      <c r="U537" s="128">
        <v>119</v>
      </c>
      <c r="V537" s="214">
        <v>44538</v>
      </c>
      <c r="W537" s="215" t="str">
        <f t="shared" ref="W537:W538" si="489">IF(U537="","",_xlfn.CONCAT(T537," nº ",U537,", ","de ",TEXT(V537,"dd/mm/aaaa")))</f>
        <v>Termo de Abertura de Processo (TAP) nº 119, de 08/12/2021</v>
      </c>
      <c r="X537" s="479" t="s">
        <v>3059</v>
      </c>
      <c r="Y537" s="128" t="str">
        <f t="shared" si="363"/>
        <v xml:space="preserve">Dispensa da AIR; Realização da CP; ARR não obrigatória </v>
      </c>
      <c r="Z537" s="128" t="s">
        <v>192</v>
      </c>
      <c r="AA537" s="128" t="s">
        <v>299</v>
      </c>
      <c r="AB537" s="128"/>
      <c r="AC537" s="128"/>
      <c r="AD537" s="129"/>
      <c r="AE537" s="482"/>
      <c r="AF537" s="129"/>
      <c r="AG537" s="217"/>
      <c r="AH537" s="216" t="str">
        <f t="shared" ref="AH537:AH538" si="490">IF(AG537="","",_xlfn.CONCAT(AF537," ","de ",TEXT(AG537,"dd/mm/aaaa")))</f>
        <v/>
      </c>
      <c r="AI537" s="128"/>
      <c r="AJ537" s="128" t="s">
        <v>108</v>
      </c>
      <c r="AK537" s="128"/>
      <c r="AL537" s="218"/>
      <c r="AM537" s="217"/>
      <c r="AN537" s="217"/>
      <c r="AO537" s="217"/>
      <c r="AP537" s="216"/>
      <c r="AQ537" s="216"/>
      <c r="AR537" s="218"/>
      <c r="AS537" s="217"/>
      <c r="AT537" s="217"/>
      <c r="AU537" s="217"/>
      <c r="AV537" s="216"/>
      <c r="AW537" s="216"/>
      <c r="AX537" s="129" t="s">
        <v>109</v>
      </c>
      <c r="AY537" s="129"/>
      <c r="AZ537" s="219" t="s">
        <v>110</v>
      </c>
      <c r="BA537" s="129">
        <v>1172</v>
      </c>
      <c r="BB537" s="130">
        <v>45106</v>
      </c>
      <c r="BC537" s="130">
        <v>45111</v>
      </c>
      <c r="BD537" s="130">
        <v>45170</v>
      </c>
      <c r="BE537" s="129">
        <v>60</v>
      </c>
      <c r="BF537" s="129" t="str">
        <f t="shared" ref="BF537:BF538" si="491">IF(BA537="","",_xlfn.CONCAT("Consulta Pública"," nº ",BA537,", de ",TEXT(BB537,"dd/mm/aaaa")))</f>
        <v>Consulta Pública nº 1172, de 29/06/2023</v>
      </c>
      <c r="BG537" s="473" t="s">
        <v>4517</v>
      </c>
      <c r="BH537" s="219"/>
      <c r="BI537" s="216"/>
      <c r="BJ537" s="217"/>
      <c r="BK537" s="217"/>
      <c r="BL537" s="217"/>
      <c r="BM537" s="216"/>
      <c r="BN537" s="216" t="str">
        <f t="shared" ref="BN537:BN538" si="492">IF(BI537="","",_xlfn.CONCAT("Consulta Pública"," nº ",BI537,", de ",TEXT(BJ537,"dd/mm/aaaa")))</f>
        <v/>
      </c>
      <c r="BO537" s="216"/>
      <c r="BP537" s="2" t="s">
        <v>250</v>
      </c>
      <c r="BQ537" s="129">
        <v>253</v>
      </c>
      <c r="BR537" s="130">
        <v>45196</v>
      </c>
      <c r="BS537" s="130">
        <v>45198</v>
      </c>
      <c r="BT537" s="220" t="str">
        <f t="shared" ref="BT537:BT538" si="493">IF(BQ537="","",_xlfn.CONCAT(BP537," nº ",BQ537,", de ",TEXT(BR537,"dd/mm/aaaa")))</f>
        <v>IN nº 253, de 27/09/2023</v>
      </c>
      <c r="BU537" s="472" t="s">
        <v>4518</v>
      </c>
    </row>
    <row r="538" spans="1:73" ht="129.6" customHeight="1" x14ac:dyDescent="0.3">
      <c r="A538" s="136" t="s">
        <v>539</v>
      </c>
      <c r="B538" s="136" t="s">
        <v>4519</v>
      </c>
      <c r="C538" s="652" t="s">
        <v>4520</v>
      </c>
      <c r="D538" s="558" t="s">
        <v>4521</v>
      </c>
      <c r="E538" s="483" t="s">
        <v>99</v>
      </c>
      <c r="F538" s="136" t="s">
        <v>99</v>
      </c>
      <c r="G538" s="136" t="s">
        <v>3054</v>
      </c>
      <c r="H538" s="128" t="s">
        <v>236</v>
      </c>
      <c r="I538" s="662" t="s">
        <v>4522</v>
      </c>
      <c r="J538" s="136" t="s">
        <v>163</v>
      </c>
      <c r="K538" s="136" t="s">
        <v>164</v>
      </c>
      <c r="L538" s="718" t="s">
        <v>165</v>
      </c>
      <c r="M538" s="725" t="s">
        <v>284</v>
      </c>
      <c r="N538" s="128" t="s">
        <v>4523</v>
      </c>
      <c r="O538" s="128" t="s">
        <v>4524</v>
      </c>
      <c r="P538" s="128" t="s">
        <v>2738</v>
      </c>
      <c r="Q538" s="469" t="s">
        <v>3092</v>
      </c>
      <c r="R538" s="744" t="s">
        <v>100</v>
      </c>
      <c r="S538" s="756" t="s">
        <v>126</v>
      </c>
      <c r="T538" s="465" t="s">
        <v>127</v>
      </c>
      <c r="U538" s="128">
        <v>119</v>
      </c>
      <c r="V538" s="214">
        <v>44538</v>
      </c>
      <c r="W538" s="215" t="str">
        <f t="shared" si="489"/>
        <v>Termo de Abertura de Processo (TAP) nº 119, de 08/12/2021</v>
      </c>
      <c r="X538" s="479" t="s">
        <v>3059</v>
      </c>
      <c r="Y538" s="128" t="str">
        <f t="shared" si="363"/>
        <v xml:space="preserve">Dispensa da AIR; Realização da CP; ARR não obrigatória </v>
      </c>
      <c r="Z538" s="128" t="s">
        <v>192</v>
      </c>
      <c r="AA538" s="128" t="s">
        <v>299</v>
      </c>
      <c r="AB538" s="128"/>
      <c r="AC538" s="128"/>
      <c r="AD538" s="129"/>
      <c r="AE538" s="482"/>
      <c r="AF538" s="129"/>
      <c r="AG538" s="217"/>
      <c r="AH538" s="216" t="str">
        <f t="shared" si="490"/>
        <v/>
      </c>
      <c r="AI538" s="128"/>
      <c r="AJ538" s="128" t="s">
        <v>108</v>
      </c>
      <c r="AK538" s="128"/>
      <c r="AL538" s="218"/>
      <c r="AM538" s="217"/>
      <c r="AN538" s="217"/>
      <c r="AO538" s="217"/>
      <c r="AP538" s="216"/>
      <c r="AQ538" s="216"/>
      <c r="AR538" s="218"/>
      <c r="AS538" s="217"/>
      <c r="AT538" s="217"/>
      <c r="AU538" s="217"/>
      <c r="AV538" s="216"/>
      <c r="AW538" s="216"/>
      <c r="AX538" s="129" t="s">
        <v>109</v>
      </c>
      <c r="AY538" s="129"/>
      <c r="AZ538" s="219" t="s">
        <v>110</v>
      </c>
      <c r="BA538" s="129">
        <v>1173</v>
      </c>
      <c r="BB538" s="130">
        <v>45107</v>
      </c>
      <c r="BC538" s="130">
        <v>45111</v>
      </c>
      <c r="BD538" s="130">
        <v>45170</v>
      </c>
      <c r="BE538" s="129">
        <v>60</v>
      </c>
      <c r="BF538" s="129" t="str">
        <f t="shared" si="491"/>
        <v>Consulta Pública nº 1173, de 30/06/2023</v>
      </c>
      <c r="BG538" s="473" t="s">
        <v>4525</v>
      </c>
      <c r="BH538" s="219"/>
      <c r="BI538" s="216"/>
      <c r="BJ538" s="217"/>
      <c r="BK538" s="217"/>
      <c r="BL538" s="217"/>
      <c r="BM538" s="216"/>
      <c r="BN538" s="216" t="str">
        <f t="shared" si="492"/>
        <v/>
      </c>
      <c r="BO538" s="216"/>
      <c r="BP538" s="129" t="s">
        <v>250</v>
      </c>
      <c r="BQ538" s="129">
        <v>254</v>
      </c>
      <c r="BR538" s="130">
        <v>45196</v>
      </c>
      <c r="BS538" s="130">
        <v>45198</v>
      </c>
      <c r="BT538" s="220" t="str">
        <f t="shared" si="493"/>
        <v>IN nº 254, de 27/09/2023</v>
      </c>
      <c r="BU538" s="221"/>
    </row>
    <row r="539" spans="1:73" ht="100.8" x14ac:dyDescent="0.3">
      <c r="A539" s="15" t="s">
        <v>539</v>
      </c>
      <c r="B539" s="15" t="s">
        <v>4526</v>
      </c>
      <c r="C539" s="652" t="s">
        <v>4491</v>
      </c>
      <c r="D539" s="444" t="s">
        <v>4527</v>
      </c>
      <c r="E539" s="19" t="s">
        <v>99</v>
      </c>
      <c r="F539" s="15" t="s">
        <v>99</v>
      </c>
      <c r="G539" s="15" t="s">
        <v>3054</v>
      </c>
      <c r="H539" s="7" t="s">
        <v>236</v>
      </c>
      <c r="I539" s="662" t="s">
        <v>4528</v>
      </c>
      <c r="J539" s="15" t="s">
        <v>163</v>
      </c>
      <c r="K539" s="15" t="s">
        <v>164</v>
      </c>
      <c r="L539" s="683" t="s">
        <v>165</v>
      </c>
      <c r="M539" s="725" t="s">
        <v>284</v>
      </c>
      <c r="N539" s="7" t="s">
        <v>4529</v>
      </c>
      <c r="O539" s="444" t="s">
        <v>4527</v>
      </c>
      <c r="P539" s="7" t="s">
        <v>2738</v>
      </c>
      <c r="Q539" s="122" t="s">
        <v>3092</v>
      </c>
      <c r="R539" s="737" t="s">
        <v>100</v>
      </c>
      <c r="S539" s="751" t="s">
        <v>126</v>
      </c>
      <c r="T539" s="20" t="s">
        <v>127</v>
      </c>
      <c r="U539" s="7">
        <v>119</v>
      </c>
      <c r="V539" s="52">
        <v>44538</v>
      </c>
      <c r="W539" s="26" t="str">
        <f t="shared" ref="W539:W544" si="494">IF(U539="","",_xlfn.CONCAT(T539," nº ",U539,", ","de ",TEXT(V539,"dd/mm/aaaa")))</f>
        <v>Termo de Abertura de Processo (TAP) nº 119, de 08/12/2021</v>
      </c>
      <c r="X539" s="307" t="s">
        <v>3059</v>
      </c>
      <c r="Y539" s="7" t="str">
        <f t="shared" si="363"/>
        <v xml:space="preserve">Dispensa da AIR; Realização da CP; ARR não obrigatória </v>
      </c>
      <c r="Z539" s="128" t="s">
        <v>192</v>
      </c>
      <c r="AA539" s="7" t="s">
        <v>299</v>
      </c>
      <c r="AB539" s="128"/>
      <c r="AC539" s="128"/>
      <c r="AD539" s="8"/>
      <c r="AE539" s="482"/>
      <c r="AF539" s="8"/>
      <c r="AG539" s="10"/>
      <c r="AH539" s="4" t="str">
        <f t="shared" ref="AH539:AH543" si="495">IF(AG539="","",_xlfn.CONCAT(AF539," ","de ",TEXT(AG539,"dd/mm/aaaa")))</f>
        <v/>
      </c>
      <c r="AI539" s="7"/>
      <c r="AJ539" s="128" t="s">
        <v>108</v>
      </c>
      <c r="AK539" s="128"/>
      <c r="AL539" s="11"/>
      <c r="AM539" s="10"/>
      <c r="AN539" s="10"/>
      <c r="AO539" s="10"/>
      <c r="AP539" s="4"/>
      <c r="AQ539" s="4"/>
      <c r="AR539" s="11"/>
      <c r="AS539" s="10"/>
      <c r="AT539" s="10"/>
      <c r="AU539" s="10"/>
      <c r="AV539" s="4"/>
      <c r="AW539" s="4"/>
      <c r="AX539" s="129" t="s">
        <v>109</v>
      </c>
      <c r="AY539" s="8"/>
      <c r="AZ539" s="6" t="s">
        <v>110</v>
      </c>
      <c r="BA539" s="8">
        <v>1174</v>
      </c>
      <c r="BB539" s="31">
        <v>45113</v>
      </c>
      <c r="BC539" s="31">
        <v>45118</v>
      </c>
      <c r="BD539" s="31">
        <v>45177</v>
      </c>
      <c r="BE539" s="8">
        <v>60</v>
      </c>
      <c r="BF539" s="8" t="str">
        <f t="shared" ref="BF539:BF542" si="496">IF(BA539="","",_xlfn.CONCAT("Consulta Pública"," nº ",BA539,", de ",TEXT(BB539,"dd/mm/aaaa")))</f>
        <v>Consulta Pública nº 1174, de 06/07/2023</v>
      </c>
      <c r="BG539" s="134" t="s">
        <v>4530</v>
      </c>
      <c r="BH539" s="219"/>
      <c r="BI539" s="4"/>
      <c r="BJ539" s="10"/>
      <c r="BK539" s="10"/>
      <c r="BL539" s="10"/>
      <c r="BM539" s="4"/>
      <c r="BN539" s="4" t="str">
        <f t="shared" ref="BN539:BN543" si="497">IF(BI539="","",_xlfn.CONCAT("Consulta Pública"," nº ",BI539,", de ",TEXT(BJ539,"dd/mm/aaaa")))</f>
        <v/>
      </c>
      <c r="BO539" s="4"/>
      <c r="BP539" s="8" t="s">
        <v>250</v>
      </c>
      <c r="BQ539" s="8">
        <v>256</v>
      </c>
      <c r="BR539" s="31">
        <v>45197</v>
      </c>
      <c r="BS539" s="31">
        <v>45201</v>
      </c>
      <c r="BT539" s="25" t="str">
        <f t="shared" ref="BT539:BT543" si="498">IF(BQ539="","",_xlfn.CONCAT(BP539," nº ",BQ539,", de ",TEXT(BR539,"dd/mm/aaaa")))</f>
        <v>IN nº 256, de 28/09/2023</v>
      </c>
      <c r="BU539" s="196" t="s">
        <v>4531</v>
      </c>
    </row>
    <row r="540" spans="1:73" ht="158.4" x14ac:dyDescent="0.3">
      <c r="A540" s="15" t="s">
        <v>539</v>
      </c>
      <c r="B540" s="15" t="s">
        <v>4532</v>
      </c>
      <c r="C540" s="651" t="s">
        <v>4533</v>
      </c>
      <c r="D540" s="444" t="s">
        <v>4534</v>
      </c>
      <c r="E540" s="19" t="s">
        <v>99</v>
      </c>
      <c r="F540" s="15" t="s">
        <v>99</v>
      </c>
      <c r="G540" s="15" t="s">
        <v>3054</v>
      </c>
      <c r="H540" s="7" t="s">
        <v>90</v>
      </c>
      <c r="I540" s="662" t="s">
        <v>4535</v>
      </c>
      <c r="J540" s="15" t="s">
        <v>163</v>
      </c>
      <c r="K540" s="15" t="s">
        <v>164</v>
      </c>
      <c r="L540" s="683" t="s">
        <v>165</v>
      </c>
      <c r="M540" s="725" t="s">
        <v>284</v>
      </c>
      <c r="N540" s="7" t="s">
        <v>4536</v>
      </c>
      <c r="O540" s="7" t="s">
        <v>4537</v>
      </c>
      <c r="P540" s="7" t="s">
        <v>2738</v>
      </c>
      <c r="Q540" s="122" t="s">
        <v>3092</v>
      </c>
      <c r="R540" s="737" t="s">
        <v>100</v>
      </c>
      <c r="S540" s="751" t="s">
        <v>126</v>
      </c>
      <c r="T540" s="20" t="s">
        <v>127</v>
      </c>
      <c r="U540" s="7">
        <v>119</v>
      </c>
      <c r="V540" s="52">
        <v>44538</v>
      </c>
      <c r="W540" s="26" t="str">
        <f t="shared" si="494"/>
        <v>Termo de Abertura de Processo (TAP) nº 119, de 08/12/2021</v>
      </c>
      <c r="X540" s="307" t="s">
        <v>3059</v>
      </c>
      <c r="Y540" s="7" t="str">
        <f t="shared" si="363"/>
        <v xml:space="preserve">Dispensa da AIR; Realização da CP; ARR não obrigatória </v>
      </c>
      <c r="Z540" s="128" t="s">
        <v>192</v>
      </c>
      <c r="AA540" s="7" t="s">
        <v>299</v>
      </c>
      <c r="AB540" s="128"/>
      <c r="AC540" s="128"/>
      <c r="AD540" s="8"/>
      <c r="AE540" s="482"/>
      <c r="AF540" s="8"/>
      <c r="AG540" s="10"/>
      <c r="AH540" s="4" t="str">
        <f t="shared" si="495"/>
        <v/>
      </c>
      <c r="AI540" s="7"/>
      <c r="AJ540" s="128" t="s">
        <v>108</v>
      </c>
      <c r="AK540" s="128"/>
      <c r="AL540" s="11"/>
      <c r="AM540" s="10"/>
      <c r="AN540" s="10"/>
      <c r="AO540" s="10"/>
      <c r="AP540" s="4"/>
      <c r="AQ540" s="4"/>
      <c r="AR540" s="11"/>
      <c r="AS540" s="10"/>
      <c r="AT540" s="10"/>
      <c r="AU540" s="10"/>
      <c r="AV540" s="4"/>
      <c r="AW540" s="4"/>
      <c r="AX540" s="129" t="s">
        <v>109</v>
      </c>
      <c r="AY540" s="8"/>
      <c r="AZ540" s="6" t="s">
        <v>110</v>
      </c>
      <c r="BA540" s="8">
        <v>1175</v>
      </c>
      <c r="BB540" s="31">
        <v>45113</v>
      </c>
      <c r="BC540" s="31">
        <v>45118</v>
      </c>
      <c r="BD540" s="31">
        <v>45177</v>
      </c>
      <c r="BE540" s="8">
        <v>60</v>
      </c>
      <c r="BF540" s="8" t="str">
        <f t="shared" si="496"/>
        <v>Consulta Pública nº 1175, de 06/07/2023</v>
      </c>
      <c r="BG540" s="134" t="s">
        <v>4538</v>
      </c>
      <c r="BH540" s="219"/>
      <c r="BI540" s="4"/>
      <c r="BJ540" s="10"/>
      <c r="BK540" s="10"/>
      <c r="BL540" s="10"/>
      <c r="BM540" s="4"/>
      <c r="BN540" s="4" t="str">
        <f t="shared" si="497"/>
        <v/>
      </c>
      <c r="BO540" s="4"/>
      <c r="BP540" s="8" t="s">
        <v>250</v>
      </c>
      <c r="BQ540" s="8">
        <v>259</v>
      </c>
      <c r="BR540" s="31">
        <v>45215</v>
      </c>
      <c r="BS540" s="31">
        <v>45217</v>
      </c>
      <c r="BT540" s="25" t="str">
        <f t="shared" si="498"/>
        <v>IN nº 259, de 16/10/2023</v>
      </c>
      <c r="BU540" s="22" t="s">
        <v>4539</v>
      </c>
    </row>
    <row r="541" spans="1:73" ht="115.2" x14ac:dyDescent="0.3">
      <c r="A541" s="15" t="s">
        <v>539</v>
      </c>
      <c r="B541" s="15" t="s">
        <v>4540</v>
      </c>
      <c r="C541" s="651" t="s">
        <v>4541</v>
      </c>
      <c r="D541" s="444" t="s">
        <v>4521</v>
      </c>
      <c r="E541" s="19" t="s">
        <v>99</v>
      </c>
      <c r="F541" s="15" t="s">
        <v>99</v>
      </c>
      <c r="G541" s="15" t="s">
        <v>3054</v>
      </c>
      <c r="H541" s="7" t="s">
        <v>90</v>
      </c>
      <c r="I541" s="662" t="s">
        <v>4535</v>
      </c>
      <c r="J541" s="15" t="s">
        <v>163</v>
      </c>
      <c r="K541" s="15" t="s">
        <v>164</v>
      </c>
      <c r="L541" s="683" t="s">
        <v>165</v>
      </c>
      <c r="M541" s="725" t="s">
        <v>284</v>
      </c>
      <c r="N541" s="7" t="s">
        <v>4542</v>
      </c>
      <c r="O541" s="7" t="s">
        <v>4524</v>
      </c>
      <c r="P541" s="7" t="s">
        <v>2738</v>
      </c>
      <c r="Q541" s="122" t="s">
        <v>3092</v>
      </c>
      <c r="R541" s="737" t="s">
        <v>100</v>
      </c>
      <c r="S541" s="751" t="s">
        <v>126</v>
      </c>
      <c r="T541" s="20" t="s">
        <v>127</v>
      </c>
      <c r="U541" s="7">
        <v>119</v>
      </c>
      <c r="V541" s="52">
        <v>44538</v>
      </c>
      <c r="W541" s="26" t="str">
        <f t="shared" si="494"/>
        <v>Termo de Abertura de Processo (TAP) nº 119, de 08/12/2021</v>
      </c>
      <c r="X541" s="307" t="s">
        <v>3059</v>
      </c>
      <c r="Y541" s="7" t="str">
        <f t="shared" ref="Y541:Y604" si="499">_xlfn.LET(_xlpm.CONCATENADO, Z541&amp;IF(AX541&lt;&gt;"","; ","")&amp;AX541&amp;IF(AJ541&lt;&gt;"","; ","")&amp;AJ541, IF(R541&lt;&gt;"Guia", _xlpm.CONCATENADO, "Fluxo específico de guia"))</f>
        <v xml:space="preserve">Dispensa da AIR; Realização da CP; ARR não obrigatória </v>
      </c>
      <c r="Z541" s="128" t="s">
        <v>192</v>
      </c>
      <c r="AA541" s="7" t="s">
        <v>299</v>
      </c>
      <c r="AB541" s="128"/>
      <c r="AC541" s="128"/>
      <c r="AD541" s="8"/>
      <c r="AE541" s="482"/>
      <c r="AF541" s="8"/>
      <c r="AG541" s="10"/>
      <c r="AH541" s="4" t="str">
        <f t="shared" si="495"/>
        <v/>
      </c>
      <c r="AI541" s="7"/>
      <c r="AJ541" s="128" t="s">
        <v>108</v>
      </c>
      <c r="AK541" s="128"/>
      <c r="AL541" s="11"/>
      <c r="AM541" s="10"/>
      <c r="AN541" s="10"/>
      <c r="AO541" s="10"/>
      <c r="AP541" s="4"/>
      <c r="AQ541" s="4"/>
      <c r="AR541" s="11"/>
      <c r="AS541" s="10"/>
      <c r="AT541" s="10"/>
      <c r="AU541" s="10"/>
      <c r="AV541" s="4"/>
      <c r="AW541" s="4"/>
      <c r="AX541" s="129" t="s">
        <v>109</v>
      </c>
      <c r="AY541" s="8"/>
      <c r="AZ541" s="6" t="s">
        <v>110</v>
      </c>
      <c r="BA541" s="8">
        <v>1176</v>
      </c>
      <c r="BB541" s="31">
        <v>45113</v>
      </c>
      <c r="BC541" s="31">
        <v>45118</v>
      </c>
      <c r="BD541" s="31">
        <v>45177</v>
      </c>
      <c r="BE541" s="8">
        <v>60</v>
      </c>
      <c r="BF541" s="8" t="str">
        <f t="shared" si="496"/>
        <v>Consulta Pública nº 1176, de 06/07/2023</v>
      </c>
      <c r="BG541" s="134" t="s">
        <v>4543</v>
      </c>
      <c r="BH541" s="219"/>
      <c r="BI541" s="4"/>
      <c r="BJ541" s="10"/>
      <c r="BK541" s="10"/>
      <c r="BL541" s="10"/>
      <c r="BM541" s="4"/>
      <c r="BN541" s="4" t="str">
        <f t="shared" si="497"/>
        <v/>
      </c>
      <c r="BO541" s="4"/>
      <c r="BP541" s="8" t="s">
        <v>250</v>
      </c>
      <c r="BQ541" s="8">
        <v>259</v>
      </c>
      <c r="BR541" s="31">
        <v>45215</v>
      </c>
      <c r="BS541" s="31">
        <v>45217</v>
      </c>
      <c r="BT541" s="25" t="str">
        <f t="shared" ref="BT541:BT542" si="500">IF(BQ541="","",_xlfn.CONCAT(BP541," nº ",BQ541,", de ",TEXT(BR541,"dd/mm/aaaa")))</f>
        <v>IN nº 259, de 16/10/2023</v>
      </c>
      <c r="BU541" s="22" t="s">
        <v>4539</v>
      </c>
    </row>
    <row r="542" spans="1:73" ht="158.4" x14ac:dyDescent="0.3">
      <c r="A542" s="136" t="s">
        <v>539</v>
      </c>
      <c r="B542" s="136" t="s">
        <v>4544</v>
      </c>
      <c r="C542" s="652" t="s">
        <v>4545</v>
      </c>
      <c r="D542" s="558" t="s">
        <v>4546</v>
      </c>
      <c r="E542" s="483" t="s">
        <v>99</v>
      </c>
      <c r="F542" s="136" t="s">
        <v>99</v>
      </c>
      <c r="G542" s="136" t="s">
        <v>3054</v>
      </c>
      <c r="H542" s="128" t="s">
        <v>90</v>
      </c>
      <c r="I542" s="686" t="s">
        <v>4535</v>
      </c>
      <c r="J542" s="136" t="s">
        <v>163</v>
      </c>
      <c r="K542" s="136" t="s">
        <v>164</v>
      </c>
      <c r="L542" s="718" t="s">
        <v>165</v>
      </c>
      <c r="M542" s="725" t="s">
        <v>284</v>
      </c>
      <c r="N542" s="128" t="s">
        <v>4547</v>
      </c>
      <c r="O542" s="128" t="s">
        <v>4548</v>
      </c>
      <c r="P542" s="128" t="s">
        <v>2738</v>
      </c>
      <c r="Q542" s="469" t="s">
        <v>3092</v>
      </c>
      <c r="R542" s="744" t="s">
        <v>100</v>
      </c>
      <c r="S542" s="751" t="s">
        <v>126</v>
      </c>
      <c r="T542" s="465" t="s">
        <v>127</v>
      </c>
      <c r="U542" s="7">
        <v>119</v>
      </c>
      <c r="V542" s="52">
        <v>44538</v>
      </c>
      <c r="W542" s="26" t="str">
        <f t="shared" si="494"/>
        <v>Termo de Abertura de Processo (TAP) nº 119, de 08/12/2021</v>
      </c>
      <c r="X542" s="307" t="s">
        <v>3059</v>
      </c>
      <c r="Y542" s="7" t="str">
        <f t="shared" si="499"/>
        <v xml:space="preserve">Dispensa da AIR; Realização da CP; ARR não obrigatória </v>
      </c>
      <c r="Z542" s="128" t="s">
        <v>192</v>
      </c>
      <c r="AA542" s="7" t="s">
        <v>299</v>
      </c>
      <c r="AB542" s="128"/>
      <c r="AC542" s="128"/>
      <c r="AD542" s="8"/>
      <c r="AE542" s="482"/>
      <c r="AF542" s="8"/>
      <c r="AG542" s="10"/>
      <c r="AH542" s="4" t="str">
        <f t="shared" si="495"/>
        <v/>
      </c>
      <c r="AI542" s="7"/>
      <c r="AJ542" s="128" t="s">
        <v>108</v>
      </c>
      <c r="AK542" s="128"/>
      <c r="AL542" s="11"/>
      <c r="AM542" s="10"/>
      <c r="AN542" s="10"/>
      <c r="AO542" s="10"/>
      <c r="AP542" s="4"/>
      <c r="AQ542" s="4"/>
      <c r="AR542" s="11"/>
      <c r="AS542" s="10"/>
      <c r="AT542" s="10"/>
      <c r="AU542" s="10"/>
      <c r="AV542" s="4"/>
      <c r="AW542" s="4"/>
      <c r="AX542" s="129" t="s">
        <v>109</v>
      </c>
      <c r="AY542" s="8"/>
      <c r="AZ542" s="6" t="s">
        <v>110</v>
      </c>
      <c r="BA542" s="8">
        <v>1177</v>
      </c>
      <c r="BB542" s="31">
        <v>45113</v>
      </c>
      <c r="BC542" s="31">
        <v>45118</v>
      </c>
      <c r="BD542" s="31">
        <v>45177</v>
      </c>
      <c r="BE542" s="8">
        <v>60</v>
      </c>
      <c r="BF542" s="8" t="str">
        <f t="shared" si="496"/>
        <v>Consulta Pública nº 1177, de 06/07/2023</v>
      </c>
      <c r="BG542" s="134" t="s">
        <v>4549</v>
      </c>
      <c r="BH542" s="219"/>
      <c r="BI542" s="4"/>
      <c r="BJ542" s="10"/>
      <c r="BK542" s="10"/>
      <c r="BL542" s="10"/>
      <c r="BM542" s="4"/>
      <c r="BN542" s="4" t="str">
        <f t="shared" si="497"/>
        <v/>
      </c>
      <c r="BO542" s="4"/>
      <c r="BP542" s="8" t="s">
        <v>250</v>
      </c>
      <c r="BQ542" s="8">
        <v>259</v>
      </c>
      <c r="BR542" s="31">
        <v>45215</v>
      </c>
      <c r="BS542" s="31">
        <v>45217</v>
      </c>
      <c r="BT542" s="25" t="str">
        <f t="shared" si="500"/>
        <v>IN nº 259, de 16/10/2023</v>
      </c>
      <c r="BU542" s="22" t="s">
        <v>4539</v>
      </c>
    </row>
    <row r="543" spans="1:73" ht="115.2" x14ac:dyDescent="0.3">
      <c r="A543" s="410" t="s">
        <v>539</v>
      </c>
      <c r="B543" s="410" t="s">
        <v>4550</v>
      </c>
      <c r="C543" s="658" t="s">
        <v>4551</v>
      </c>
      <c r="D543" s="559" t="s">
        <v>4552</v>
      </c>
      <c r="E543" s="560" t="s">
        <v>99</v>
      </c>
      <c r="F543" s="410" t="s">
        <v>99</v>
      </c>
      <c r="G543" s="410" t="s">
        <v>3054</v>
      </c>
      <c r="H543" s="410" t="s">
        <v>90</v>
      </c>
      <c r="I543" s="691" t="s">
        <v>4553</v>
      </c>
      <c r="J543" s="410" t="s">
        <v>163</v>
      </c>
      <c r="K543" s="410" t="s">
        <v>164</v>
      </c>
      <c r="L543" s="720" t="s">
        <v>165</v>
      </c>
      <c r="M543" s="725" t="s">
        <v>284</v>
      </c>
      <c r="N543" s="410" t="s">
        <v>4554</v>
      </c>
      <c r="O543" s="410" t="s">
        <v>4555</v>
      </c>
      <c r="P543" s="410" t="s">
        <v>2738</v>
      </c>
      <c r="Q543" s="374" t="s">
        <v>3092</v>
      </c>
      <c r="R543" s="747" t="s">
        <v>100</v>
      </c>
      <c r="S543" s="751" t="s">
        <v>262</v>
      </c>
      <c r="T543" s="560" t="s">
        <v>127</v>
      </c>
      <c r="U543" s="224">
        <v>119</v>
      </c>
      <c r="V543" s="214">
        <v>44538</v>
      </c>
      <c r="W543" s="215" t="str">
        <f t="shared" si="494"/>
        <v>Termo de Abertura de Processo (TAP) nº 119, de 08/12/2021</v>
      </c>
      <c r="X543" s="479" t="s">
        <v>3059</v>
      </c>
      <c r="Y543" s="128" t="str">
        <f t="shared" si="499"/>
        <v xml:space="preserve">Dispensa da AIR; Realização da CP; ARR não obrigatória </v>
      </c>
      <c r="Z543" s="128" t="s">
        <v>192</v>
      </c>
      <c r="AA543" s="128" t="s">
        <v>299</v>
      </c>
      <c r="AB543" s="128"/>
      <c r="AC543" s="128"/>
      <c r="AD543" s="129"/>
      <c r="AE543" s="482"/>
      <c r="AF543" s="129"/>
      <c r="AG543" s="217"/>
      <c r="AH543" s="216" t="str">
        <f t="shared" si="495"/>
        <v/>
      </c>
      <c r="AI543" s="128"/>
      <c r="AJ543" s="128" t="s">
        <v>108</v>
      </c>
      <c r="AK543" s="128"/>
      <c r="AL543" s="218"/>
      <c r="AM543" s="217"/>
      <c r="AN543" s="217"/>
      <c r="AO543" s="217"/>
      <c r="AP543" s="216"/>
      <c r="AQ543" s="216"/>
      <c r="AR543" s="218"/>
      <c r="AS543" s="217"/>
      <c r="AT543" s="217"/>
      <c r="AU543" s="217"/>
      <c r="AV543" s="216"/>
      <c r="AW543" s="216"/>
      <c r="AX543" s="129" t="s">
        <v>109</v>
      </c>
      <c r="AY543" s="129"/>
      <c r="AZ543" s="6" t="s">
        <v>110</v>
      </c>
      <c r="BA543" s="8">
        <v>1178</v>
      </c>
      <c r="BB543" s="31">
        <v>45113</v>
      </c>
      <c r="BC543" s="31">
        <v>45118</v>
      </c>
      <c r="BD543" s="31">
        <v>45177</v>
      </c>
      <c r="BE543" s="129">
        <v>60</v>
      </c>
      <c r="BF543" s="129" t="str">
        <f t="shared" ref="BF543:BF551" si="501">IF(BA543="","",_xlfn.CONCAT("Consulta Pública"," nº ",BA543,", de ",TEXT(BB543,"dd/mm/aaaa")))</f>
        <v>Consulta Pública nº 1178, de 06/07/2023</v>
      </c>
      <c r="BG543" s="473" t="s">
        <v>4525</v>
      </c>
      <c r="BH543" s="219"/>
      <c r="BI543" s="216"/>
      <c r="BJ543" s="217"/>
      <c r="BK543" s="217"/>
      <c r="BL543" s="217"/>
      <c r="BM543" s="216"/>
      <c r="BN543" s="216" t="str">
        <f t="shared" si="497"/>
        <v/>
      </c>
      <c r="BO543" s="216"/>
      <c r="BP543" s="216"/>
      <c r="BQ543" s="129"/>
      <c r="BR543" s="130"/>
      <c r="BS543" s="130"/>
      <c r="BT543" s="220" t="str">
        <f t="shared" si="498"/>
        <v/>
      </c>
      <c r="BU543" s="221"/>
    </row>
    <row r="544" spans="1:73" ht="72" x14ac:dyDescent="0.3">
      <c r="A544" s="410" t="s">
        <v>1093</v>
      </c>
      <c r="B544" s="323" t="s">
        <v>4556</v>
      </c>
      <c r="C544" s="658" t="s">
        <v>4209</v>
      </c>
      <c r="D544" s="559" t="s">
        <v>4557</v>
      </c>
      <c r="E544" s="410" t="s">
        <v>99</v>
      </c>
      <c r="F544" s="410" t="s">
        <v>99</v>
      </c>
      <c r="G544" s="410" t="s">
        <v>2735</v>
      </c>
      <c r="H544" s="323" t="s">
        <v>236</v>
      </c>
      <c r="I544" s="689" t="s">
        <v>4211</v>
      </c>
      <c r="J544" s="15" t="s">
        <v>92</v>
      </c>
      <c r="K544" s="15" t="s">
        <v>174</v>
      </c>
      <c r="L544" s="683" t="s">
        <v>175</v>
      </c>
      <c r="M544" s="720" t="s">
        <v>258</v>
      </c>
      <c r="N544" s="323" t="s">
        <v>4558</v>
      </c>
      <c r="O544" s="15" t="s">
        <v>4361</v>
      </c>
      <c r="P544" s="410" t="s">
        <v>2738</v>
      </c>
      <c r="Q544" s="15" t="s">
        <v>2735</v>
      </c>
      <c r="R544" s="747" t="s">
        <v>100</v>
      </c>
      <c r="S544" s="751" t="s">
        <v>126</v>
      </c>
      <c r="T544" s="560" t="s">
        <v>127</v>
      </c>
      <c r="U544" s="128">
        <v>4</v>
      </c>
      <c r="V544" s="214">
        <v>44980</v>
      </c>
      <c r="W544" s="561" t="str">
        <f t="shared" si="494"/>
        <v>Termo de Abertura de Processo (TAP) nº 4, de 23/02/2023</v>
      </c>
      <c r="X544" s="479" t="s">
        <v>4214</v>
      </c>
      <c r="Y544" s="128" t="str">
        <f t="shared" si="499"/>
        <v xml:space="preserve">Dispensa da AIR; Dispensa da CP; ARR não obrigatória </v>
      </c>
      <c r="Z544" s="128" t="s">
        <v>192</v>
      </c>
      <c r="AA544" s="128" t="s">
        <v>306</v>
      </c>
      <c r="AB544" s="128"/>
      <c r="AC544" s="578"/>
      <c r="AD544" s="217"/>
      <c r="AE544" s="482"/>
      <c r="AF544" s="129"/>
      <c r="AG544" s="580"/>
      <c r="AH544" s="217" t="str">
        <f t="shared" ref="AH544:AH551" si="502">IF(AG544="","",_xlfn.CONCAT(AF544," ","de ",TEXT(AG544,"dd/mm/aaaa")))</f>
        <v/>
      </c>
      <c r="AI544" s="214"/>
      <c r="AJ544" s="128" t="s">
        <v>108</v>
      </c>
      <c r="AK544" s="128"/>
      <c r="AL544" s="218"/>
      <c r="AM544" s="580"/>
      <c r="AN544" s="217"/>
      <c r="AO544" s="217"/>
      <c r="AP544" s="217"/>
      <c r="AQ544" s="216"/>
      <c r="AR544" s="218"/>
      <c r="AS544" s="588"/>
      <c r="AT544" s="297"/>
      <c r="AU544" s="589"/>
      <c r="AV544" s="296"/>
      <c r="AW544" s="297"/>
      <c r="AX544" s="129" t="s">
        <v>130</v>
      </c>
      <c r="AY544" s="129" t="s">
        <v>194</v>
      </c>
      <c r="AZ544" s="219"/>
      <c r="BA544" s="129"/>
      <c r="BB544" s="130"/>
      <c r="BC544" s="130"/>
      <c r="BD544" s="130"/>
      <c r="BE544" s="129"/>
      <c r="BF544" s="129" t="str">
        <f t="shared" si="501"/>
        <v/>
      </c>
      <c r="BG544" s="473"/>
      <c r="BH544" s="219"/>
      <c r="BI544" s="216"/>
      <c r="BJ544" s="217"/>
      <c r="BK544" s="217"/>
      <c r="BL544" s="217"/>
      <c r="BM544" s="216"/>
      <c r="BN544" s="216" t="str">
        <f t="shared" ref="BN544:BN551" si="503">IF(BI544="","",_xlfn.CONCAT("Consulta Pública"," nº ",BI544,", de ",TEXT(BJ544,"dd/mm/aaaa")))</f>
        <v/>
      </c>
      <c r="BO544" s="216"/>
      <c r="BP544" s="129" t="s">
        <v>139</v>
      </c>
      <c r="BQ544" s="129">
        <v>803</v>
      </c>
      <c r="BR544" s="130">
        <v>45127</v>
      </c>
      <c r="BS544" s="130">
        <v>45131</v>
      </c>
      <c r="BT544" s="220" t="str">
        <f t="shared" ref="BT544" si="504">IF(BQ544="","",_xlfn.CONCAT(BP544," nº ",BQ544,", de ",TEXT(BR544,"dd/mm/aaaa")))</f>
        <v>RDC nº 803, de 20/07/2023</v>
      </c>
      <c r="BU544" s="472" t="s">
        <v>4559</v>
      </c>
    </row>
    <row r="545" spans="1:73" ht="129.6" x14ac:dyDescent="0.3">
      <c r="A545" s="410" t="s">
        <v>1163</v>
      </c>
      <c r="B545" s="323" t="s">
        <v>4560</v>
      </c>
      <c r="C545" s="658" t="s">
        <v>4561</v>
      </c>
      <c r="D545" s="559" t="s">
        <v>4562</v>
      </c>
      <c r="E545" s="410" t="s">
        <v>99</v>
      </c>
      <c r="F545" s="410" t="s">
        <v>99</v>
      </c>
      <c r="G545" s="410" t="s">
        <v>4563</v>
      </c>
      <c r="H545" s="323" t="s">
        <v>90</v>
      </c>
      <c r="I545" s="689" t="s">
        <v>4564</v>
      </c>
      <c r="J545" s="15" t="s">
        <v>154</v>
      </c>
      <c r="K545" s="15" t="s">
        <v>154</v>
      </c>
      <c r="L545" s="683" t="s">
        <v>1635</v>
      </c>
      <c r="M545" s="720" t="s">
        <v>95</v>
      </c>
      <c r="N545" s="323" t="s">
        <v>4565</v>
      </c>
      <c r="O545" s="15" t="s">
        <v>4566</v>
      </c>
      <c r="P545" s="410" t="s">
        <v>98</v>
      </c>
      <c r="Q545" s="15"/>
      <c r="R545" s="747" t="s">
        <v>100</v>
      </c>
      <c r="S545" s="751" t="s">
        <v>262</v>
      </c>
      <c r="T545" s="560" t="s">
        <v>127</v>
      </c>
      <c r="U545" s="128">
        <v>38</v>
      </c>
      <c r="V545" s="214">
        <v>45134</v>
      </c>
      <c r="W545" s="561" t="str">
        <f t="shared" ref="W545" si="505">IF(U545="","",_xlfn.CONCAT(T545," nº ",U545,", ","de ",TEXT(V545,"dd/mm/aaaa")))</f>
        <v>Termo de Abertura de Processo (TAP) nº 38, de 27/07/2023</v>
      </c>
      <c r="X545" s="479" t="s">
        <v>4567</v>
      </c>
      <c r="Y545" s="128" t="str">
        <f t="shared" si="499"/>
        <v xml:space="preserve">Dispensa da AIR; Realização da CP; Dispensa da ARR </v>
      </c>
      <c r="Z545" s="128" t="s">
        <v>192</v>
      </c>
      <c r="AA545" s="128" t="s">
        <v>131</v>
      </c>
      <c r="AB545" s="128" t="s">
        <v>525</v>
      </c>
      <c r="AC545" s="578"/>
      <c r="AD545" s="8"/>
      <c r="AE545" s="482"/>
      <c r="AF545" s="129"/>
      <c r="AG545" s="580"/>
      <c r="AH545" s="217" t="str">
        <f t="shared" si="502"/>
        <v/>
      </c>
      <c r="AI545" s="214"/>
      <c r="AJ545" s="128" t="s">
        <v>1315</v>
      </c>
      <c r="AK545" s="128" t="s">
        <v>1632</v>
      </c>
      <c r="AL545" s="218"/>
      <c r="AM545" s="580"/>
      <c r="AN545" s="217"/>
      <c r="AO545" s="217"/>
      <c r="AP545" s="217"/>
      <c r="AQ545" s="216"/>
      <c r="AR545" s="218"/>
      <c r="AS545" s="588"/>
      <c r="AT545" s="297"/>
      <c r="AU545" s="589"/>
      <c r="AV545" s="296"/>
      <c r="AW545" s="297"/>
      <c r="AX545" s="129" t="s">
        <v>109</v>
      </c>
      <c r="AY545" s="129"/>
      <c r="AZ545" s="6" t="s">
        <v>110</v>
      </c>
      <c r="BA545" s="129">
        <v>1180</v>
      </c>
      <c r="BB545" s="130">
        <v>45131</v>
      </c>
      <c r="BC545" s="130">
        <v>45139</v>
      </c>
      <c r="BD545" s="130">
        <v>45183</v>
      </c>
      <c r="BE545" s="129">
        <v>45</v>
      </c>
      <c r="BF545" s="129" t="str">
        <f t="shared" si="501"/>
        <v>Consulta Pública nº 1180, de 24/07/2023</v>
      </c>
      <c r="BG545" s="473" t="s">
        <v>4568</v>
      </c>
      <c r="BH545" s="219"/>
      <c r="BI545" s="216"/>
      <c r="BJ545" s="217"/>
      <c r="BK545" s="217"/>
      <c r="BL545" s="217"/>
      <c r="BM545" s="216"/>
      <c r="BN545" s="216" t="str">
        <f t="shared" si="503"/>
        <v/>
      </c>
      <c r="BO545" s="216"/>
      <c r="BP545" s="129"/>
      <c r="BQ545" s="129"/>
      <c r="BR545" s="130"/>
      <c r="BS545" s="130"/>
      <c r="BT545" s="220" t="str">
        <f t="shared" ref="BT545" si="506">IF(BQ545="","",_xlfn.CONCAT(BP545," nº ",BQ545,", de ",TEXT(BR545,"dd/mm/aaaa")))</f>
        <v/>
      </c>
      <c r="BU545" s="472"/>
    </row>
    <row r="546" spans="1:73" ht="100.8" x14ac:dyDescent="0.3">
      <c r="A546" s="410" t="s">
        <v>83</v>
      </c>
      <c r="B546" s="323" t="s">
        <v>4569</v>
      </c>
      <c r="C546" s="658" t="s">
        <v>4057</v>
      </c>
      <c r="D546" s="559" t="s">
        <v>4570</v>
      </c>
      <c r="E546" s="410" t="s">
        <v>99</v>
      </c>
      <c r="F546" s="410" t="s">
        <v>99</v>
      </c>
      <c r="G546" s="410" t="s">
        <v>2818</v>
      </c>
      <c r="H546" s="323" t="s">
        <v>236</v>
      </c>
      <c r="I546" s="689" t="s">
        <v>4571</v>
      </c>
      <c r="J546" s="15" t="s">
        <v>176</v>
      </c>
      <c r="K546" s="63" t="s">
        <v>177</v>
      </c>
      <c r="L546" s="683" t="s">
        <v>178</v>
      </c>
      <c r="M546" s="720" t="s">
        <v>284</v>
      </c>
      <c r="N546" s="323" t="s">
        <v>4572</v>
      </c>
      <c r="O546" s="410" t="s">
        <v>4061</v>
      </c>
      <c r="P546" s="410" t="s">
        <v>2738</v>
      </c>
      <c r="Q546" s="469" t="s">
        <v>3360</v>
      </c>
      <c r="R546" s="747" t="s">
        <v>100</v>
      </c>
      <c r="S546" s="751" t="s">
        <v>126</v>
      </c>
      <c r="T546" s="560" t="s">
        <v>127</v>
      </c>
      <c r="U546" s="128">
        <v>16</v>
      </c>
      <c r="V546" s="214">
        <v>45020</v>
      </c>
      <c r="W546" s="561" t="str">
        <f t="shared" ref="W546" si="507">IF(U546="","",_xlfn.CONCAT(T546," nº ",U546,", ","de ",TEXT(V546,"dd/mm/aaaa")))</f>
        <v>Termo de Abertura de Processo (TAP) nº 16, de 04/04/2023</v>
      </c>
      <c r="X546" s="463" t="s">
        <v>4288</v>
      </c>
      <c r="Y546" s="128" t="str">
        <f t="shared" si="499"/>
        <v xml:space="preserve">Dispensa da AIR; Dispensa da CP; ARR não obrigatória </v>
      </c>
      <c r="Z546" s="128" t="s">
        <v>192</v>
      </c>
      <c r="AA546" s="128" t="s">
        <v>306</v>
      </c>
      <c r="AB546" s="128" t="s">
        <v>525</v>
      </c>
      <c r="AC546" s="578"/>
      <c r="AD546" s="7" t="s">
        <v>4573</v>
      </c>
      <c r="AE546" s="482"/>
      <c r="AF546" s="129"/>
      <c r="AG546" s="580"/>
      <c r="AH546" s="217" t="str">
        <f t="shared" si="502"/>
        <v/>
      </c>
      <c r="AI546" s="214"/>
      <c r="AJ546" s="128" t="s">
        <v>108</v>
      </c>
      <c r="AK546" s="128"/>
      <c r="AL546" s="218"/>
      <c r="AM546" s="580"/>
      <c r="AN546" s="217"/>
      <c r="AO546" s="217"/>
      <c r="AP546" s="217"/>
      <c r="AQ546" s="216"/>
      <c r="AR546" s="218"/>
      <c r="AS546" s="588"/>
      <c r="AT546" s="297"/>
      <c r="AU546" s="589"/>
      <c r="AV546" s="296"/>
      <c r="AW546" s="297"/>
      <c r="AX546" s="129" t="s">
        <v>130</v>
      </c>
      <c r="AY546" s="129" t="s">
        <v>194</v>
      </c>
      <c r="AZ546" s="219"/>
      <c r="BA546" s="129"/>
      <c r="BB546" s="130"/>
      <c r="BC546" s="130"/>
      <c r="BD546" s="130"/>
      <c r="BE546" s="129"/>
      <c r="BF546" s="129" t="str">
        <f t="shared" si="501"/>
        <v/>
      </c>
      <c r="BG546" s="473"/>
      <c r="BH546" s="219"/>
      <c r="BI546" s="216"/>
      <c r="BJ546" s="217"/>
      <c r="BK546" s="217"/>
      <c r="BL546" s="217"/>
      <c r="BM546" s="216"/>
      <c r="BN546" s="216" t="str">
        <f t="shared" si="503"/>
        <v/>
      </c>
      <c r="BO546" s="216"/>
      <c r="BP546" s="129" t="s">
        <v>139</v>
      </c>
      <c r="BQ546" s="129">
        <v>804</v>
      </c>
      <c r="BR546" s="130">
        <v>45131</v>
      </c>
      <c r="BS546" s="130">
        <v>45132</v>
      </c>
      <c r="BT546" s="220" t="str">
        <f t="shared" ref="BT546:BT547" si="508">IF(BQ546="","",_xlfn.CONCAT(BP546," nº ",BQ546,", de ",TEXT(BR546,"dd/mm/aaaa")))</f>
        <v>RDC nº 804, de 24/07/2023</v>
      </c>
      <c r="BU546" s="472" t="s">
        <v>4574</v>
      </c>
    </row>
    <row r="547" spans="1:73" ht="57.6" x14ac:dyDescent="0.3">
      <c r="A547" s="410" t="s">
        <v>1163</v>
      </c>
      <c r="B547" s="323" t="s">
        <v>4575</v>
      </c>
      <c r="C547" s="658" t="s">
        <v>4576</v>
      </c>
      <c r="D547" s="559" t="s">
        <v>4577</v>
      </c>
      <c r="E547" s="410" t="s">
        <v>99</v>
      </c>
      <c r="F547" s="410" t="s">
        <v>99</v>
      </c>
      <c r="G547" s="410" t="s">
        <v>4578</v>
      </c>
      <c r="H547" s="323" t="s">
        <v>236</v>
      </c>
      <c r="I547" s="689" t="s">
        <v>4579</v>
      </c>
      <c r="J547" s="15" t="s">
        <v>154</v>
      </c>
      <c r="K547" s="63" t="s">
        <v>157</v>
      </c>
      <c r="L547" s="683" t="s">
        <v>158</v>
      </c>
      <c r="M547" s="720" t="s">
        <v>258</v>
      </c>
      <c r="N547" s="323" t="s">
        <v>4580</v>
      </c>
      <c r="O547" s="410" t="s">
        <v>4581</v>
      </c>
      <c r="P547" s="410" t="s">
        <v>2738</v>
      </c>
      <c r="Q547" s="15" t="s">
        <v>4582</v>
      </c>
      <c r="R547" s="747" t="s">
        <v>100</v>
      </c>
      <c r="S547" s="751" t="s">
        <v>126</v>
      </c>
      <c r="T547" s="560" t="s">
        <v>127</v>
      </c>
      <c r="U547" s="128">
        <v>42</v>
      </c>
      <c r="V547" s="214">
        <v>45135</v>
      </c>
      <c r="W547" s="561" t="str">
        <f t="shared" ref="W547" si="509">IF(U547="","",_xlfn.CONCAT(T547," nº ",U547,", ","de ",TEXT(V547,"dd/mm/aaaa")))</f>
        <v>Termo de Abertura de Processo (TAP) nº 42, de 28/07/2023</v>
      </c>
      <c r="X547" s="463" t="s">
        <v>4583</v>
      </c>
      <c r="Y547" s="128" t="str">
        <f t="shared" si="499"/>
        <v xml:space="preserve">Dispensa da AIR; Realização da CP; ARR não obrigatória </v>
      </c>
      <c r="Z547" s="128" t="s">
        <v>192</v>
      </c>
      <c r="AA547" s="128" t="s">
        <v>312</v>
      </c>
      <c r="AB547" s="128"/>
      <c r="AC547" s="578"/>
      <c r="AD547" s="7"/>
      <c r="AE547" s="482"/>
      <c r="AF547" s="129"/>
      <c r="AG547" s="580"/>
      <c r="AH547" s="217" t="str">
        <f t="shared" si="502"/>
        <v/>
      </c>
      <c r="AI547" s="214"/>
      <c r="AJ547" s="128" t="s">
        <v>108</v>
      </c>
      <c r="AK547" s="128"/>
      <c r="AL547" s="218"/>
      <c r="AM547" s="580"/>
      <c r="AN547" s="217"/>
      <c r="AO547" s="217"/>
      <c r="AP547" s="217"/>
      <c r="AQ547" s="216"/>
      <c r="AR547" s="218"/>
      <c r="AS547" s="588"/>
      <c r="AT547" s="297"/>
      <c r="AU547" s="589"/>
      <c r="AV547" s="296"/>
      <c r="AW547" s="297"/>
      <c r="AX547" s="129" t="s">
        <v>109</v>
      </c>
      <c r="AY547" s="129"/>
      <c r="AZ547" s="219" t="s">
        <v>110</v>
      </c>
      <c r="BA547" s="129">
        <v>1183</v>
      </c>
      <c r="BB547" s="130">
        <v>45132</v>
      </c>
      <c r="BC547" s="130">
        <v>45141</v>
      </c>
      <c r="BD547" s="130">
        <v>45155</v>
      </c>
      <c r="BE547" s="129">
        <v>15</v>
      </c>
      <c r="BF547" s="129" t="str">
        <f t="shared" si="501"/>
        <v>Consulta Pública nº 1183, de 25/07/2023</v>
      </c>
      <c r="BG547" s="473" t="s">
        <v>4584</v>
      </c>
      <c r="BH547" s="219"/>
      <c r="BI547" s="216"/>
      <c r="BJ547" s="217"/>
      <c r="BK547" s="217"/>
      <c r="BL547" s="217"/>
      <c r="BM547" s="216"/>
      <c r="BN547" s="216" t="str">
        <f t="shared" si="503"/>
        <v/>
      </c>
      <c r="BO547" s="216"/>
      <c r="BP547" s="129" t="s">
        <v>250</v>
      </c>
      <c r="BQ547" s="129">
        <v>258</v>
      </c>
      <c r="BR547" s="130">
        <v>45215</v>
      </c>
      <c r="BS547" s="130">
        <v>45216</v>
      </c>
      <c r="BT547" s="220" t="str">
        <f t="shared" si="508"/>
        <v>IN nº 258, de 16/10/2023</v>
      </c>
      <c r="BU547" s="472" t="s">
        <v>4585</v>
      </c>
    </row>
    <row r="548" spans="1:73" ht="144" x14ac:dyDescent="0.3">
      <c r="A548" s="410" t="s">
        <v>1937</v>
      </c>
      <c r="B548" s="323" t="s">
        <v>4586</v>
      </c>
      <c r="C548" s="658" t="s">
        <v>4587</v>
      </c>
      <c r="D548" s="559" t="s">
        <v>4588</v>
      </c>
      <c r="E548" s="410" t="s">
        <v>99</v>
      </c>
      <c r="F548" s="410" t="s">
        <v>99</v>
      </c>
      <c r="G548" s="410" t="s">
        <v>4589</v>
      </c>
      <c r="H548" s="323" t="s">
        <v>90</v>
      </c>
      <c r="I548" s="689" t="s">
        <v>4590</v>
      </c>
      <c r="J548" s="15" t="s">
        <v>163</v>
      </c>
      <c r="K548" s="63" t="s">
        <v>163</v>
      </c>
      <c r="L548" s="683" t="s">
        <v>173</v>
      </c>
      <c r="M548" s="720" t="s">
        <v>258</v>
      </c>
      <c r="N548" s="323" t="s">
        <v>4591</v>
      </c>
      <c r="O548" s="410" t="s">
        <v>4592</v>
      </c>
      <c r="P548" s="410" t="s">
        <v>124</v>
      </c>
      <c r="Q548" s="410" t="s">
        <v>4589</v>
      </c>
      <c r="R548" s="747" t="s">
        <v>100</v>
      </c>
      <c r="S548" s="752" t="s">
        <v>262</v>
      </c>
      <c r="T548" s="560" t="s">
        <v>127</v>
      </c>
      <c r="U548" s="128">
        <v>44</v>
      </c>
      <c r="V548" s="214">
        <v>45135</v>
      </c>
      <c r="W548" s="561" t="str">
        <f t="shared" ref="W548" si="510">IF(U548="","",_xlfn.CONCAT(T548," nº ",U548,", ","de ",TEXT(V548,"dd/mm/aaaa")))</f>
        <v>Termo de Abertura de Processo (TAP) nº 44, de 28/07/2023</v>
      </c>
      <c r="X548" s="463" t="s">
        <v>4593</v>
      </c>
      <c r="Y548" s="128" t="str">
        <f t="shared" si="499"/>
        <v xml:space="preserve">Dispensa da AIR; Realização da CP; ARR não obrigatória </v>
      </c>
      <c r="Z548" s="128" t="s">
        <v>192</v>
      </c>
      <c r="AA548" s="128" t="s">
        <v>312</v>
      </c>
      <c r="AB548" s="128"/>
      <c r="AC548" s="578"/>
      <c r="AD548" s="7"/>
      <c r="AE548" s="482"/>
      <c r="AF548" s="129"/>
      <c r="AG548" s="580"/>
      <c r="AH548" s="217" t="str">
        <f t="shared" si="502"/>
        <v/>
      </c>
      <c r="AI548" s="214"/>
      <c r="AJ548" s="128" t="s">
        <v>108</v>
      </c>
      <c r="AK548" s="128"/>
      <c r="AL548" s="218"/>
      <c r="AM548" s="580"/>
      <c r="AN548" s="217"/>
      <c r="AO548" s="217"/>
      <c r="AP548" s="217"/>
      <c r="AQ548" s="216"/>
      <c r="AR548" s="218"/>
      <c r="AS548" s="588"/>
      <c r="AT548" s="297"/>
      <c r="AU548" s="589"/>
      <c r="AV548" s="296"/>
      <c r="AW548" s="297"/>
      <c r="AX548" s="129" t="s">
        <v>109</v>
      </c>
      <c r="AY548" s="129"/>
      <c r="AZ548" s="219" t="s">
        <v>110</v>
      </c>
      <c r="BA548" s="129">
        <v>1185</v>
      </c>
      <c r="BB548" s="130">
        <v>45133</v>
      </c>
      <c r="BC548" s="130">
        <v>45201</v>
      </c>
      <c r="BD548" s="130">
        <v>45246</v>
      </c>
      <c r="BE548" s="129">
        <v>45</v>
      </c>
      <c r="BF548" s="129" t="str">
        <f t="shared" si="501"/>
        <v>Consulta Pública nº 1185, de 26/07/2023</v>
      </c>
      <c r="BG548" s="473" t="s">
        <v>4594</v>
      </c>
      <c r="BH548" s="219"/>
      <c r="BI548" s="216"/>
      <c r="BJ548" s="217"/>
      <c r="BK548" s="217"/>
      <c r="BL548" s="217"/>
      <c r="BM548" s="216"/>
      <c r="BN548" s="216" t="str">
        <f t="shared" si="503"/>
        <v/>
      </c>
      <c r="BO548" s="216"/>
      <c r="BP548" s="129"/>
      <c r="BQ548" s="129"/>
      <c r="BR548" s="130"/>
      <c r="BS548" s="130"/>
      <c r="BT548" s="220"/>
      <c r="BU548" s="472"/>
    </row>
    <row r="549" spans="1:73" ht="115.2" x14ac:dyDescent="0.3">
      <c r="A549" s="410" t="s">
        <v>539</v>
      </c>
      <c r="B549" s="323" t="s">
        <v>4595</v>
      </c>
      <c r="C549" s="658" t="s">
        <v>4596</v>
      </c>
      <c r="D549" s="559" t="s">
        <v>4597</v>
      </c>
      <c r="E549" s="410" t="s">
        <v>99</v>
      </c>
      <c r="F549" s="410" t="s">
        <v>99</v>
      </c>
      <c r="G549" s="15" t="s">
        <v>3054</v>
      </c>
      <c r="H549" s="323" t="s">
        <v>236</v>
      </c>
      <c r="I549" s="689" t="s">
        <v>4598</v>
      </c>
      <c r="J549" s="15" t="s">
        <v>163</v>
      </c>
      <c r="K549" s="136" t="s">
        <v>164</v>
      </c>
      <c r="L549" s="718" t="s">
        <v>165</v>
      </c>
      <c r="M549" s="725" t="s">
        <v>284</v>
      </c>
      <c r="N549" s="323" t="s">
        <v>4599</v>
      </c>
      <c r="O549" s="410" t="s">
        <v>4600</v>
      </c>
      <c r="P549" s="410" t="s">
        <v>2738</v>
      </c>
      <c r="Q549" s="374" t="s">
        <v>3092</v>
      </c>
      <c r="R549" s="747" t="s">
        <v>100</v>
      </c>
      <c r="S549" s="734" t="s">
        <v>126</v>
      </c>
      <c r="T549" s="560" t="s">
        <v>127</v>
      </c>
      <c r="U549" s="224">
        <v>119</v>
      </c>
      <c r="V549" s="214">
        <v>44538</v>
      </c>
      <c r="W549" s="561" t="str">
        <f t="shared" ref="W549" si="511">IF(U549="","",_xlfn.CONCAT(T549," nº ",U549,", ","de ",TEXT(V549,"dd/mm/aaaa")))</f>
        <v>Termo de Abertura de Processo (TAP) nº 119, de 08/12/2021</v>
      </c>
      <c r="X549" s="307" t="s">
        <v>3059</v>
      </c>
      <c r="Y549" s="128" t="str">
        <f t="shared" si="499"/>
        <v xml:space="preserve">Dispensa da AIR; Realização da CP; ARR não obrigatória </v>
      </c>
      <c r="Z549" s="128" t="s">
        <v>192</v>
      </c>
      <c r="AA549" s="128" t="s">
        <v>299</v>
      </c>
      <c r="AB549" s="128"/>
      <c r="AC549" s="578"/>
      <c r="AD549" s="7"/>
      <c r="AE549" s="482"/>
      <c r="AF549" s="129"/>
      <c r="AG549" s="580"/>
      <c r="AH549" s="217" t="str">
        <f t="shared" si="502"/>
        <v/>
      </c>
      <c r="AI549" s="214"/>
      <c r="AJ549" s="128" t="s">
        <v>108</v>
      </c>
      <c r="AK549" s="128"/>
      <c r="AL549" s="218"/>
      <c r="AM549" s="580"/>
      <c r="AN549" s="217"/>
      <c r="AO549" s="217"/>
      <c r="AP549" s="217"/>
      <c r="AQ549" s="216"/>
      <c r="AR549" s="218"/>
      <c r="AS549" s="588"/>
      <c r="AT549" s="297"/>
      <c r="AU549" s="589"/>
      <c r="AV549" s="296"/>
      <c r="AW549" s="297"/>
      <c r="AX549" s="129" t="s">
        <v>109</v>
      </c>
      <c r="AY549" s="129"/>
      <c r="AZ549" s="6" t="s">
        <v>110</v>
      </c>
      <c r="BA549" s="129">
        <v>1186</v>
      </c>
      <c r="BB549" s="130">
        <v>45133</v>
      </c>
      <c r="BC549" s="130">
        <v>45135</v>
      </c>
      <c r="BD549" s="130">
        <v>45194</v>
      </c>
      <c r="BE549" s="129">
        <v>60</v>
      </c>
      <c r="BF549" s="129" t="str">
        <f t="shared" si="501"/>
        <v>Consulta Pública nº 1186, de 26/07/2023</v>
      </c>
      <c r="BG549" s="473" t="s">
        <v>4601</v>
      </c>
      <c r="BH549" s="219"/>
      <c r="BI549" s="216"/>
      <c r="BJ549" s="217"/>
      <c r="BK549" s="217"/>
      <c r="BL549" s="217"/>
      <c r="BM549" s="216"/>
      <c r="BN549" s="216" t="str">
        <f t="shared" si="503"/>
        <v/>
      </c>
      <c r="BO549" s="216"/>
      <c r="BP549" s="129" t="s">
        <v>250</v>
      </c>
      <c r="BQ549" s="129">
        <v>263</v>
      </c>
      <c r="BR549" s="130">
        <v>45225</v>
      </c>
      <c r="BS549" s="130">
        <v>45229</v>
      </c>
      <c r="BT549" s="627" t="s">
        <v>4602</v>
      </c>
      <c r="BU549" s="472"/>
    </row>
    <row r="550" spans="1:73" ht="86.4" x14ac:dyDescent="0.3">
      <c r="A550" s="410" t="s">
        <v>1093</v>
      </c>
      <c r="B550" s="323" t="s">
        <v>4603</v>
      </c>
      <c r="C550" s="658" t="s">
        <v>4604</v>
      </c>
      <c r="D550" s="559" t="s">
        <v>4605</v>
      </c>
      <c r="E550" s="410" t="s">
        <v>99</v>
      </c>
      <c r="F550" s="410" t="s">
        <v>99</v>
      </c>
      <c r="G550" s="15" t="s">
        <v>3016</v>
      </c>
      <c r="H550" s="323" t="s">
        <v>90</v>
      </c>
      <c r="I550" s="689" t="s">
        <v>4227</v>
      </c>
      <c r="J550" s="15" t="s">
        <v>92</v>
      </c>
      <c r="K550" s="15" t="s">
        <v>174</v>
      </c>
      <c r="L550" s="683" t="s">
        <v>175</v>
      </c>
      <c r="M550" s="725" t="s">
        <v>258</v>
      </c>
      <c r="N550" s="323" t="s">
        <v>4606</v>
      </c>
      <c r="O550" s="410" t="s">
        <v>4607</v>
      </c>
      <c r="P550" s="410" t="s">
        <v>2738</v>
      </c>
      <c r="Q550" s="15" t="s">
        <v>3016</v>
      </c>
      <c r="R550" s="747" t="s">
        <v>100</v>
      </c>
      <c r="S550" s="734" t="s">
        <v>262</v>
      </c>
      <c r="T550" s="560" t="s">
        <v>127</v>
      </c>
      <c r="U550" s="128">
        <v>6</v>
      </c>
      <c r="V550" s="214">
        <v>44986</v>
      </c>
      <c r="W550" s="561" t="str">
        <f t="shared" ref="W550" si="512">IF(U550="","",_xlfn.CONCAT(T550," nº ",U550,", ","de ",TEXT(V550,"dd/mm/aaaa")))</f>
        <v>Termo de Abertura de Processo (TAP) nº 6, de 01/03/2023</v>
      </c>
      <c r="X550" s="479" t="s">
        <v>4230</v>
      </c>
      <c r="Y550" s="128" t="str">
        <f t="shared" si="499"/>
        <v xml:space="preserve">Dispensa da AIR; Realização da CP; ARR não obrigatória </v>
      </c>
      <c r="Z550" s="128" t="s">
        <v>192</v>
      </c>
      <c r="AA550" s="128" t="s">
        <v>306</v>
      </c>
      <c r="AB550" s="128"/>
      <c r="AC550" s="578"/>
      <c r="AD550" s="7"/>
      <c r="AE550" s="482"/>
      <c r="AF550" s="129"/>
      <c r="AG550" s="580"/>
      <c r="AH550" s="217" t="str">
        <f t="shared" si="502"/>
        <v/>
      </c>
      <c r="AI550" s="214"/>
      <c r="AJ550" s="128" t="s">
        <v>108</v>
      </c>
      <c r="AK550" s="128"/>
      <c r="AL550" s="218"/>
      <c r="AM550" s="580"/>
      <c r="AN550" s="217"/>
      <c r="AO550" s="217"/>
      <c r="AP550" s="217"/>
      <c r="AQ550" s="216"/>
      <c r="AR550" s="218"/>
      <c r="AS550" s="588"/>
      <c r="AT550" s="297"/>
      <c r="AU550" s="589"/>
      <c r="AV550" s="296"/>
      <c r="AW550" s="297"/>
      <c r="AX550" s="129" t="s">
        <v>109</v>
      </c>
      <c r="AY550" s="129"/>
      <c r="AZ550" s="6" t="s">
        <v>110</v>
      </c>
      <c r="BA550" s="129">
        <v>1182</v>
      </c>
      <c r="BB550" s="130">
        <v>45132</v>
      </c>
      <c r="BC550" s="130">
        <v>45145</v>
      </c>
      <c r="BD550" s="130">
        <v>45189</v>
      </c>
      <c r="BE550" s="129">
        <v>45</v>
      </c>
      <c r="BF550" s="129" t="str">
        <f t="shared" si="501"/>
        <v>Consulta Pública nº 1182, de 25/07/2023</v>
      </c>
      <c r="BG550" s="473" t="s">
        <v>4608</v>
      </c>
      <c r="BH550" s="219"/>
      <c r="BI550" s="216"/>
      <c r="BJ550" s="217"/>
      <c r="BK550" s="217"/>
      <c r="BL550" s="217"/>
      <c r="BM550" s="216"/>
      <c r="BN550" s="216" t="str">
        <f t="shared" si="503"/>
        <v/>
      </c>
      <c r="BO550" s="216"/>
      <c r="BP550" s="129"/>
      <c r="BQ550" s="129"/>
      <c r="BR550" s="130"/>
      <c r="BS550" s="130"/>
      <c r="BT550" s="220"/>
      <c r="BU550" s="472"/>
    </row>
    <row r="551" spans="1:73" ht="72" x14ac:dyDescent="0.3">
      <c r="A551" s="410" t="s">
        <v>1163</v>
      </c>
      <c r="B551" s="323" t="s">
        <v>4609</v>
      </c>
      <c r="C551" s="658" t="s">
        <v>4610</v>
      </c>
      <c r="D551" s="559" t="s">
        <v>4611</v>
      </c>
      <c r="E551" s="410" t="s">
        <v>99</v>
      </c>
      <c r="F551" s="410" t="s">
        <v>99</v>
      </c>
      <c r="G551" s="15" t="s">
        <v>4612</v>
      </c>
      <c r="H551" s="323" t="s">
        <v>90</v>
      </c>
      <c r="I551" s="689" t="s">
        <v>4613</v>
      </c>
      <c r="J551" s="15" t="s">
        <v>154</v>
      </c>
      <c r="K551" s="15" t="s">
        <v>159</v>
      </c>
      <c r="L551" s="683" t="s">
        <v>160</v>
      </c>
      <c r="M551" s="725" t="s">
        <v>238</v>
      </c>
      <c r="N551" s="323" t="s">
        <v>4614</v>
      </c>
      <c r="O551" s="410" t="s">
        <v>4615</v>
      </c>
      <c r="P551" s="410" t="s">
        <v>555</v>
      </c>
      <c r="Q551" s="15"/>
      <c r="R551" s="747" t="s">
        <v>555</v>
      </c>
      <c r="S551" s="751" t="s">
        <v>556</v>
      </c>
      <c r="T551" s="560" t="s">
        <v>127</v>
      </c>
      <c r="U551" s="128">
        <v>47</v>
      </c>
      <c r="V551" s="214">
        <v>45142</v>
      </c>
      <c r="W551" s="561" t="str">
        <f t="shared" ref="W551" si="513">IF(U551="","",_xlfn.CONCAT(T551," nº ",U551,", ","de ",TEXT(V551,"dd/mm/aaaa")))</f>
        <v>Termo de Abertura de Processo (TAP) nº 47, de 04/08/2023</v>
      </c>
      <c r="X551" s="479" t="s">
        <v>4616</v>
      </c>
      <c r="Y551" s="128" t="str">
        <f t="shared" si="499"/>
        <v>Fluxo específico de guia</v>
      </c>
      <c r="Z551" s="128"/>
      <c r="AA551" s="128"/>
      <c r="AB551" s="128"/>
      <c r="AC551" s="578"/>
      <c r="AD551" s="7"/>
      <c r="AE551" s="482"/>
      <c r="AF551" s="129"/>
      <c r="AG551" s="580"/>
      <c r="AH551" s="217" t="str">
        <f t="shared" si="502"/>
        <v/>
      </c>
      <c r="AI551" s="214"/>
      <c r="AJ551" s="128"/>
      <c r="AK551" s="128"/>
      <c r="AL551" s="218"/>
      <c r="AM551" s="580"/>
      <c r="AN551" s="217"/>
      <c r="AO551" s="217"/>
      <c r="AP551" s="217"/>
      <c r="AQ551" s="216"/>
      <c r="AR551" s="218"/>
      <c r="AS551" s="588"/>
      <c r="AT551" s="297"/>
      <c r="AU551" s="589"/>
      <c r="AV551" s="296"/>
      <c r="AW551" s="297"/>
      <c r="AX551" s="129"/>
      <c r="AY551" s="129"/>
      <c r="AZ551" s="219"/>
      <c r="BA551" s="129"/>
      <c r="BB551" s="130"/>
      <c r="BC551" s="130"/>
      <c r="BD551" s="130"/>
      <c r="BE551" s="129"/>
      <c r="BF551" s="129" t="str">
        <f t="shared" si="501"/>
        <v/>
      </c>
      <c r="BG551" s="473"/>
      <c r="BH551" s="219"/>
      <c r="BI551" s="216"/>
      <c r="BJ551" s="217"/>
      <c r="BK551" s="217"/>
      <c r="BL551" s="217"/>
      <c r="BM551" s="216"/>
      <c r="BN551" s="216" t="str">
        <f t="shared" si="503"/>
        <v/>
      </c>
      <c r="BO551" s="216"/>
      <c r="BP551" s="129"/>
      <c r="BQ551" s="129"/>
      <c r="BR551" s="130"/>
      <c r="BS551" s="130"/>
      <c r="BT551" s="220"/>
      <c r="BU551" s="472"/>
    </row>
    <row r="552" spans="1:73" ht="72" x14ac:dyDescent="0.3">
      <c r="A552" s="136" t="s">
        <v>700</v>
      </c>
      <c r="B552" s="153" t="s">
        <v>4617</v>
      </c>
      <c r="C552" s="652" t="s">
        <v>4618</v>
      </c>
      <c r="D552" s="558" t="s">
        <v>4619</v>
      </c>
      <c r="E552" s="483" t="s">
        <v>99</v>
      </c>
      <c r="F552" s="136" t="s">
        <v>99</v>
      </c>
      <c r="G552" s="136" t="s">
        <v>4620</v>
      </c>
      <c r="H552" s="7" t="s">
        <v>236</v>
      </c>
      <c r="I552" s="686" t="s">
        <v>4621</v>
      </c>
      <c r="J552" s="136" t="s">
        <v>154</v>
      </c>
      <c r="K552" s="136" t="s">
        <v>155</v>
      </c>
      <c r="L552" s="718" t="s">
        <v>4622</v>
      </c>
      <c r="M552" s="725" t="s">
        <v>238</v>
      </c>
      <c r="N552" s="186" t="s">
        <v>4623</v>
      </c>
      <c r="O552" s="128" t="s">
        <v>4624</v>
      </c>
      <c r="P552" s="128" t="s">
        <v>2738</v>
      </c>
      <c r="Q552" s="469"/>
      <c r="R552" s="744" t="s">
        <v>100</v>
      </c>
      <c r="S552" s="755" t="s">
        <v>126</v>
      </c>
      <c r="T552" s="465" t="s">
        <v>127</v>
      </c>
      <c r="U552" s="128">
        <v>49</v>
      </c>
      <c r="V552" s="214">
        <v>45145</v>
      </c>
      <c r="W552" s="215" t="str">
        <f t="shared" ref="W552:W555" si="514">IF(U552="","",_xlfn.CONCAT(T552," nº ",U552,", ","de ",TEXT(V552,"dd/mm/aaaa")))</f>
        <v>Termo de Abertura de Processo (TAP) nº 49, de 07/08/2023</v>
      </c>
      <c r="X552" s="479" t="s">
        <v>4625</v>
      </c>
      <c r="Y552" s="128" t="str">
        <f t="shared" si="499"/>
        <v xml:space="preserve">Dispensa da AIR; Dispensa da CP; ARR não obrigatória </v>
      </c>
      <c r="Z552" s="128" t="s">
        <v>192</v>
      </c>
      <c r="AA552" s="128" t="s">
        <v>306</v>
      </c>
      <c r="AB552" s="128"/>
      <c r="AC552" s="578"/>
      <c r="AD552" s="128"/>
      <c r="AE552" s="482"/>
      <c r="AF552" s="129"/>
      <c r="AG552" s="580"/>
      <c r="AH552" s="217" t="str">
        <f t="shared" ref="AH552:AH555" si="515">IF(AG552="","",_xlfn.CONCAT(AF552," ","de ",TEXT(AG552,"dd/mm/aaaa")))</f>
        <v/>
      </c>
      <c r="AI552" s="214"/>
      <c r="AJ552" s="128" t="s">
        <v>108</v>
      </c>
      <c r="AK552" s="128"/>
      <c r="AL552" s="218"/>
      <c r="AM552" s="580"/>
      <c r="AN552" s="217"/>
      <c r="AO552" s="217"/>
      <c r="AP552" s="217"/>
      <c r="AQ552" s="216"/>
      <c r="AR552" s="218"/>
      <c r="AS552" s="588"/>
      <c r="AT552" s="297"/>
      <c r="AU552" s="589"/>
      <c r="AV552" s="296"/>
      <c r="AW552" s="297"/>
      <c r="AX552" s="129" t="s">
        <v>130</v>
      </c>
      <c r="AY552" s="129" t="s">
        <v>194</v>
      </c>
      <c r="AZ552" s="219"/>
      <c r="BA552" s="129"/>
      <c r="BB552" s="130"/>
      <c r="BC552" s="130"/>
      <c r="BD552" s="130"/>
      <c r="BE552" s="129"/>
      <c r="BF552" s="129" t="str">
        <f t="shared" ref="BF552:BF554" si="516">IF(BA552="","",_xlfn.CONCAT("Consulta Pública"," nº ",BA552,", de ",TEXT(BB552,"dd/mm/aaaa")))</f>
        <v/>
      </c>
      <c r="BG552" s="473" t="e">
        <f>VLOOKUP(I552,#REF!,29,FALSE)</f>
        <v>#REF!</v>
      </c>
      <c r="BH552" s="219"/>
      <c r="BI552" s="216"/>
      <c r="BJ552" s="217"/>
      <c r="BK552" s="217"/>
      <c r="BL552" s="217"/>
      <c r="BM552" s="216"/>
      <c r="BN552" s="216" t="str">
        <f t="shared" ref="BN552:BN555" si="517">IF(BI552="","",_xlfn.CONCAT("Consulta Pública"," nº ",BI552,", de ",TEXT(BJ552,"dd/mm/aaaa")))</f>
        <v/>
      </c>
      <c r="BO552" s="216"/>
      <c r="BP552" s="129" t="s">
        <v>250</v>
      </c>
      <c r="BQ552" s="129">
        <v>241</v>
      </c>
      <c r="BR552" s="130">
        <v>45141</v>
      </c>
      <c r="BS552" s="130">
        <v>45145</v>
      </c>
      <c r="BT552" s="220" t="str">
        <f>IF(BQ552="","",_xlfn.CONCAT(BP552," nº ",BQ552,", de ",TEXT(BR552,"dd/mm/aaaa")))</f>
        <v>IN nº 241, de 03/08/2023</v>
      </c>
      <c r="BU552" s="472" t="s">
        <v>4626</v>
      </c>
    </row>
    <row r="553" spans="1:73" ht="100.8" x14ac:dyDescent="0.3">
      <c r="A553" s="63" t="s">
        <v>1821</v>
      </c>
      <c r="B553" s="151" t="s">
        <v>4627</v>
      </c>
      <c r="C553" s="648" t="s">
        <v>4628</v>
      </c>
      <c r="D553" s="587" t="s">
        <v>4629</v>
      </c>
      <c r="E553" s="86" t="s">
        <v>99</v>
      </c>
      <c r="F553" s="63" t="s">
        <v>99</v>
      </c>
      <c r="G553" s="63"/>
      <c r="H553" s="151" t="s">
        <v>90</v>
      </c>
      <c r="I553" s="664" t="s">
        <v>4630</v>
      </c>
      <c r="J553" s="63" t="s">
        <v>176</v>
      </c>
      <c r="K553" s="63" t="s">
        <v>181</v>
      </c>
      <c r="L553" s="660" t="s">
        <v>1828</v>
      </c>
      <c r="M553" s="660" t="s">
        <v>209</v>
      </c>
      <c r="N553" s="151" t="s">
        <v>4631</v>
      </c>
      <c r="O553" s="63" t="s">
        <v>4632</v>
      </c>
      <c r="P553" s="63" t="s">
        <v>98</v>
      </c>
      <c r="Q553" s="62"/>
      <c r="R553" s="737" t="s">
        <v>100</v>
      </c>
      <c r="S553" s="734" t="s">
        <v>212</v>
      </c>
      <c r="T553" s="86" t="s">
        <v>127</v>
      </c>
      <c r="U553" s="63">
        <v>52</v>
      </c>
      <c r="V553" s="88">
        <v>45145</v>
      </c>
      <c r="W553" s="55" t="str">
        <f t="shared" si="514"/>
        <v>Termo de Abertura de Processo (TAP) nº 52, de 07/08/2023</v>
      </c>
      <c r="X553" s="213" t="s">
        <v>4633</v>
      </c>
      <c r="Y553" s="63" t="str">
        <f t="shared" si="499"/>
        <v xml:space="preserve">Realização da AIR; Realização da CP; ARR não obrigatória </v>
      </c>
      <c r="Z553" s="63" t="s">
        <v>104</v>
      </c>
      <c r="AA553" s="63"/>
      <c r="AB553" s="63"/>
      <c r="AC553" s="91"/>
      <c r="AD553" s="63"/>
      <c r="AE553" s="585"/>
      <c r="AF553" s="62"/>
      <c r="AG553" s="595"/>
      <c r="AH553" s="97" t="str">
        <f t="shared" si="515"/>
        <v/>
      </c>
      <c r="AI553" s="88"/>
      <c r="AJ553" s="63" t="s">
        <v>108</v>
      </c>
      <c r="AK553" s="63"/>
      <c r="AL553" s="96"/>
      <c r="AM553" s="595"/>
      <c r="AN553" s="97"/>
      <c r="AO553" s="97"/>
      <c r="AP553" s="97"/>
      <c r="AQ553" s="87"/>
      <c r="AR553" s="96"/>
      <c r="AS553" s="112"/>
      <c r="AT553" s="244"/>
      <c r="AU553" s="596"/>
      <c r="AV553" s="204"/>
      <c r="AW553" s="244"/>
      <c r="AX553" s="62" t="s">
        <v>109</v>
      </c>
      <c r="AY553" s="62"/>
      <c r="AZ553" s="86"/>
      <c r="BA553" s="62"/>
      <c r="BB553" s="99"/>
      <c r="BC553" s="99"/>
      <c r="BD553" s="99"/>
      <c r="BE553" s="62"/>
      <c r="BF553" s="62" t="str">
        <f t="shared" si="516"/>
        <v/>
      </c>
      <c r="BG553" s="102" t="e">
        <f>VLOOKUP(I553,#REF!,29,FALSE)</f>
        <v>#REF!</v>
      </c>
      <c r="BH553" s="86"/>
      <c r="BI553" s="87"/>
      <c r="BJ553" s="97"/>
      <c r="BK553" s="97"/>
      <c r="BL553" s="97"/>
      <c r="BM553" s="87"/>
      <c r="BN553" s="87" t="str">
        <f t="shared" si="517"/>
        <v/>
      </c>
      <c r="BO553" s="87"/>
      <c r="BP553" s="62"/>
      <c r="BQ553" s="62"/>
      <c r="BR553" s="99"/>
      <c r="BS553" s="99"/>
      <c r="BT553" s="98"/>
      <c r="BU553" s="121"/>
    </row>
    <row r="554" spans="1:73" ht="144" x14ac:dyDescent="0.3">
      <c r="A554" s="573" t="s">
        <v>700</v>
      </c>
      <c r="B554" s="570" t="s">
        <v>4634</v>
      </c>
      <c r="C554" s="651" t="s">
        <v>3156</v>
      </c>
      <c r="D554" s="559" t="s">
        <v>4635</v>
      </c>
      <c r="E554" s="15" t="s">
        <v>99</v>
      </c>
      <c r="F554" s="15" t="s">
        <v>99</v>
      </c>
      <c r="G554" s="15" t="s">
        <v>4332</v>
      </c>
      <c r="H554" s="410" t="s">
        <v>90</v>
      </c>
      <c r="I554" s="689" t="s">
        <v>4636</v>
      </c>
      <c r="J554" s="15" t="s">
        <v>154</v>
      </c>
      <c r="K554" s="15" t="s">
        <v>155</v>
      </c>
      <c r="L554" s="720" t="s">
        <v>156</v>
      </c>
      <c r="M554" s="720" t="s">
        <v>238</v>
      </c>
      <c r="N554" s="151" t="s">
        <v>4637</v>
      </c>
      <c r="O554" s="63" t="s">
        <v>4638</v>
      </c>
      <c r="P554" s="410" t="s">
        <v>2738</v>
      </c>
      <c r="Q554" s="590" t="s">
        <v>4332</v>
      </c>
      <c r="R554" s="747" t="s">
        <v>100</v>
      </c>
      <c r="S554" s="757" t="s">
        <v>262</v>
      </c>
      <c r="T554" s="560" t="s">
        <v>127</v>
      </c>
      <c r="U554" s="563">
        <v>50</v>
      </c>
      <c r="V554" s="574">
        <v>45146</v>
      </c>
      <c r="W554" s="575" t="str">
        <f t="shared" si="514"/>
        <v>Termo de Abertura de Processo (TAP) nº 50, de 08/08/2023</v>
      </c>
      <c r="X554" s="576" t="s">
        <v>4639</v>
      </c>
      <c r="Y554" s="410" t="str">
        <f t="shared" si="499"/>
        <v xml:space="preserve">Dispensa da AIR; Realização da CP; ARR não obrigatória </v>
      </c>
      <c r="Z554" s="410" t="s">
        <v>192</v>
      </c>
      <c r="AA554" s="410" t="s">
        <v>525</v>
      </c>
      <c r="AB554" s="410"/>
      <c r="AC554" s="410"/>
      <c r="AD554" s="374"/>
      <c r="AE554" s="564"/>
      <c r="AF554" s="374"/>
      <c r="AG554" s="565"/>
      <c r="AH554" s="566" t="str">
        <f t="shared" si="515"/>
        <v/>
      </c>
      <c r="AI554" s="410"/>
      <c r="AJ554" s="410" t="s">
        <v>108</v>
      </c>
      <c r="AK554" s="410"/>
      <c r="AL554" s="567"/>
      <c r="AM554" s="565"/>
      <c r="AN554" s="565"/>
      <c r="AO554" s="565"/>
      <c r="AP554" s="566"/>
      <c r="AQ554" s="566"/>
      <c r="AR554" s="567"/>
      <c r="AS554" s="565"/>
      <c r="AT554" s="565"/>
      <c r="AU554" s="565"/>
      <c r="AV554" s="566"/>
      <c r="AW554" s="566"/>
      <c r="AX554" s="374" t="s">
        <v>109</v>
      </c>
      <c r="AY554" s="374"/>
      <c r="AZ554" s="560" t="s">
        <v>110</v>
      </c>
      <c r="BA554" s="374">
        <v>1189</v>
      </c>
      <c r="BB554" s="382">
        <v>45141</v>
      </c>
      <c r="BC554" s="382">
        <v>45152</v>
      </c>
      <c r="BD554" s="382">
        <v>45212</v>
      </c>
      <c r="BE554" s="374">
        <v>60</v>
      </c>
      <c r="BF554" s="374" t="str">
        <f t="shared" si="516"/>
        <v>Consulta Pública nº 1189, de 03/08/2023</v>
      </c>
      <c r="BG554" s="568" t="s">
        <v>4640</v>
      </c>
      <c r="BH554" s="560"/>
      <c r="BI554" s="566"/>
      <c r="BJ554" s="565"/>
      <c r="BK554" s="565"/>
      <c r="BL554" s="565"/>
      <c r="BM554" s="566"/>
      <c r="BN554" s="566" t="str">
        <f t="shared" si="517"/>
        <v/>
      </c>
      <c r="BO554" s="566"/>
      <c r="BP554" s="374"/>
      <c r="BQ554" s="374"/>
      <c r="BR554" s="382"/>
      <c r="BS554" s="382"/>
      <c r="BT554" s="562"/>
      <c r="BU554" s="582"/>
    </row>
    <row r="555" spans="1:73" ht="129.6" x14ac:dyDescent="0.3">
      <c r="A555" s="136" t="s">
        <v>1093</v>
      </c>
      <c r="B555" s="153" t="s">
        <v>4641</v>
      </c>
      <c r="C555" s="652" t="s">
        <v>4642</v>
      </c>
      <c r="D555" s="558" t="s">
        <v>4643</v>
      </c>
      <c r="E555" s="483" t="s">
        <v>99</v>
      </c>
      <c r="F555" s="136" t="s">
        <v>99</v>
      </c>
      <c r="G555" s="136"/>
      <c r="H555" s="186" t="s">
        <v>90</v>
      </c>
      <c r="I555" s="686" t="s">
        <v>4644</v>
      </c>
      <c r="J555" s="136" t="s">
        <v>92</v>
      </c>
      <c r="K555" s="136" t="s">
        <v>174</v>
      </c>
      <c r="L555" s="718" t="s">
        <v>175</v>
      </c>
      <c r="M555" s="725" t="s">
        <v>258</v>
      </c>
      <c r="N555" s="186" t="s">
        <v>4645</v>
      </c>
      <c r="O555" s="128" t="s">
        <v>4646</v>
      </c>
      <c r="P555" s="128" t="s">
        <v>2738</v>
      </c>
      <c r="Q555" s="469" t="s">
        <v>3016</v>
      </c>
      <c r="R555" s="744" t="s">
        <v>100</v>
      </c>
      <c r="S555" s="755" t="s">
        <v>199</v>
      </c>
      <c r="T555" s="465" t="s">
        <v>127</v>
      </c>
      <c r="U555" s="128">
        <v>56</v>
      </c>
      <c r="V555" s="214">
        <v>45156</v>
      </c>
      <c r="W555" s="215" t="str">
        <f t="shared" si="514"/>
        <v>Termo de Abertura de Processo (TAP) nº 56, de 18/08/2023</v>
      </c>
      <c r="X555" s="479" t="s">
        <v>4647</v>
      </c>
      <c r="Y555" s="128" t="str">
        <f t="shared" si="499"/>
        <v xml:space="preserve">Dispensa da AIR; Realização da CP; ARR não obrigatória </v>
      </c>
      <c r="Z555" s="128" t="s">
        <v>192</v>
      </c>
      <c r="AA555" s="128" t="s">
        <v>306</v>
      </c>
      <c r="AB555" s="128"/>
      <c r="AC555" s="578"/>
      <c r="AD555" s="128"/>
      <c r="AE555" s="482"/>
      <c r="AF555" s="129"/>
      <c r="AG555" s="580"/>
      <c r="AH555" s="217" t="str">
        <f t="shared" si="515"/>
        <v/>
      </c>
      <c r="AI555" s="214"/>
      <c r="AJ555" s="128" t="s">
        <v>108</v>
      </c>
      <c r="AK555" s="128"/>
      <c r="AL555" s="218"/>
      <c r="AM555" s="580"/>
      <c r="AN555" s="217"/>
      <c r="AO555" s="217"/>
      <c r="AP555" s="217"/>
      <c r="AQ555" s="216"/>
      <c r="AR555" s="218"/>
      <c r="AS555" s="588"/>
      <c r="AT555" s="297"/>
      <c r="AU555" s="589"/>
      <c r="AV555" s="296"/>
      <c r="AW555" s="297"/>
      <c r="AX555" s="129" t="s">
        <v>109</v>
      </c>
      <c r="AY555" s="129"/>
      <c r="AZ555" s="219"/>
      <c r="BA555" s="129"/>
      <c r="BB555" s="130"/>
      <c r="BC555" s="130"/>
      <c r="BD555" s="130"/>
      <c r="BE555" s="129"/>
      <c r="BF555" s="129"/>
      <c r="BG555" s="473"/>
      <c r="BH555" s="219"/>
      <c r="BI555" s="216"/>
      <c r="BJ555" s="217"/>
      <c r="BK555" s="217"/>
      <c r="BL555" s="217"/>
      <c r="BM555" s="216"/>
      <c r="BN555" s="216" t="str">
        <f t="shared" si="517"/>
        <v/>
      </c>
      <c r="BO555" s="216"/>
      <c r="BP555" s="129"/>
      <c r="BQ555" s="129"/>
      <c r="BR555" s="130"/>
      <c r="BS555" s="130"/>
      <c r="BT555" s="220" t="str">
        <f>IF(BQ555="","",_xlfn.CONCAT(BP555," nº ",BQ555,", de ",TEXT(BR555,"dd/mm/aaaa")))</f>
        <v/>
      </c>
      <c r="BU555" s="472"/>
    </row>
    <row r="556" spans="1:73" ht="86.4" x14ac:dyDescent="0.3">
      <c r="A556" s="136" t="s">
        <v>1093</v>
      </c>
      <c r="B556" s="153" t="s">
        <v>4648</v>
      </c>
      <c r="C556" s="652" t="s">
        <v>4649</v>
      </c>
      <c r="D556" s="558" t="s">
        <v>4650</v>
      </c>
      <c r="E556" s="483" t="s">
        <v>99</v>
      </c>
      <c r="F556" s="136" t="s">
        <v>99</v>
      </c>
      <c r="G556" s="136"/>
      <c r="H556" s="186" t="s">
        <v>90</v>
      </c>
      <c r="I556" s="686" t="s">
        <v>4644</v>
      </c>
      <c r="J556" s="136" t="s">
        <v>92</v>
      </c>
      <c r="K556" s="136" t="s">
        <v>174</v>
      </c>
      <c r="L556" s="718" t="s">
        <v>175</v>
      </c>
      <c r="M556" s="725" t="s">
        <v>258</v>
      </c>
      <c r="N556" s="186" t="s">
        <v>4651</v>
      </c>
      <c r="O556" s="128" t="s">
        <v>4652</v>
      </c>
      <c r="P556" s="128" t="s">
        <v>2738</v>
      </c>
      <c r="Q556" s="469" t="s">
        <v>3016</v>
      </c>
      <c r="R556" s="744" t="s">
        <v>100</v>
      </c>
      <c r="S556" s="755" t="s">
        <v>199</v>
      </c>
      <c r="T556" s="465" t="s">
        <v>127</v>
      </c>
      <c r="U556" s="128">
        <v>55</v>
      </c>
      <c r="V556" s="214">
        <v>45156</v>
      </c>
      <c r="W556" s="215" t="str">
        <f t="shared" ref="W556:W561" si="518">IF(U556="","",_xlfn.CONCAT(T556," nº ",U556,", ","de ",TEXT(V556,"dd/mm/aaaa")))</f>
        <v>Termo de Abertura de Processo (TAP) nº 55, de 18/08/2023</v>
      </c>
      <c r="X556" s="479" t="s">
        <v>4653</v>
      </c>
      <c r="Y556" s="128" t="str">
        <f t="shared" si="499"/>
        <v xml:space="preserve">Dispensa da AIR; Dispensa da CP; ARR não obrigatória </v>
      </c>
      <c r="Z556" s="128" t="s">
        <v>192</v>
      </c>
      <c r="AA556" s="128" t="s">
        <v>306</v>
      </c>
      <c r="AB556" s="128"/>
      <c r="AC556" s="578"/>
      <c r="AD556" s="128"/>
      <c r="AE556" s="482"/>
      <c r="AF556" s="129"/>
      <c r="AG556" s="580"/>
      <c r="AH556" s="217" t="str">
        <f t="shared" ref="AH556:AH561" si="519">IF(AG556="","",_xlfn.CONCAT(AF556," ","de ",TEXT(AG556,"dd/mm/aaaa")))</f>
        <v/>
      </c>
      <c r="AI556" s="214"/>
      <c r="AJ556" s="128" t="s">
        <v>108</v>
      </c>
      <c r="AK556" s="128"/>
      <c r="AL556" s="218"/>
      <c r="AM556" s="580"/>
      <c r="AN556" s="217"/>
      <c r="AO556" s="217"/>
      <c r="AP556" s="217"/>
      <c r="AQ556" s="216"/>
      <c r="AR556" s="218"/>
      <c r="AS556" s="588"/>
      <c r="AT556" s="297"/>
      <c r="AU556" s="589"/>
      <c r="AV556" s="296"/>
      <c r="AW556" s="297"/>
      <c r="AX556" s="129" t="s">
        <v>130</v>
      </c>
      <c r="AY556" s="129" t="s">
        <v>194</v>
      </c>
      <c r="AZ556" s="219"/>
      <c r="BA556" s="129"/>
      <c r="BB556" s="130"/>
      <c r="BC556" s="130"/>
      <c r="BD556" s="130"/>
      <c r="BE556" s="129"/>
      <c r="BF556" s="129"/>
      <c r="BG556" s="473"/>
      <c r="BH556" s="219"/>
      <c r="BI556" s="216"/>
      <c r="BJ556" s="217"/>
      <c r="BK556" s="217"/>
      <c r="BL556" s="217"/>
      <c r="BM556" s="216"/>
      <c r="BN556" s="216" t="str">
        <f t="shared" ref="BN556:BN561" si="520">IF(BI556="","",_xlfn.CONCAT("Consulta Pública"," nº ",BI556,", de ",TEXT(BJ556,"dd/mm/aaaa")))</f>
        <v/>
      </c>
      <c r="BO556" s="216"/>
      <c r="BP556" s="129"/>
      <c r="BQ556" s="129"/>
      <c r="BR556" s="130"/>
      <c r="BS556" s="130"/>
      <c r="BT556" s="220" t="str">
        <f>IF(BQ556="","",_xlfn.CONCAT(BP556," nº ",BQ556,", de ",TEXT(BR556,"dd/mm/aaaa")))</f>
        <v/>
      </c>
      <c r="BU556" s="472"/>
    </row>
    <row r="557" spans="1:73" ht="129.6" x14ac:dyDescent="0.3">
      <c r="A557" s="15" t="s">
        <v>539</v>
      </c>
      <c r="B557" s="147" t="s">
        <v>4654</v>
      </c>
      <c r="C557" s="651" t="s">
        <v>4655</v>
      </c>
      <c r="D557" s="444" t="s">
        <v>4656</v>
      </c>
      <c r="E557" s="19" t="s">
        <v>99</v>
      </c>
      <c r="F557" s="15" t="s">
        <v>99</v>
      </c>
      <c r="G557" s="15" t="s">
        <v>3054</v>
      </c>
      <c r="H557" s="141" t="s">
        <v>90</v>
      </c>
      <c r="I557" s="662" t="s">
        <v>4657</v>
      </c>
      <c r="J557" s="15" t="s">
        <v>163</v>
      </c>
      <c r="K557" s="136" t="s">
        <v>164</v>
      </c>
      <c r="L557" s="718" t="s">
        <v>165</v>
      </c>
      <c r="M557" s="725" t="s">
        <v>284</v>
      </c>
      <c r="N557" s="141" t="s">
        <v>4658</v>
      </c>
      <c r="O557" s="7" t="s">
        <v>4659</v>
      </c>
      <c r="P557" s="7" t="s">
        <v>2738</v>
      </c>
      <c r="Q557" s="122" t="s">
        <v>3092</v>
      </c>
      <c r="R557" s="737" t="s">
        <v>100</v>
      </c>
      <c r="S557" s="752" t="s">
        <v>262</v>
      </c>
      <c r="T557" s="20" t="s">
        <v>127</v>
      </c>
      <c r="U557" s="7">
        <v>119</v>
      </c>
      <c r="V557" s="52">
        <v>44538</v>
      </c>
      <c r="W557" s="26" t="str">
        <f t="shared" si="518"/>
        <v>Termo de Abertura de Processo (TAP) nº 119, de 08/12/2021</v>
      </c>
      <c r="X557" s="307" t="s">
        <v>3059</v>
      </c>
      <c r="Y557" s="7" t="str">
        <f t="shared" si="499"/>
        <v xml:space="preserve">Dispensa da AIR; Realização da CP; ARR não obrigatória </v>
      </c>
      <c r="Z557" s="128" t="s">
        <v>192</v>
      </c>
      <c r="AA557" s="7" t="s">
        <v>299</v>
      </c>
      <c r="AB557" s="128"/>
      <c r="AC557" s="578"/>
      <c r="AD557" s="7"/>
      <c r="AE557" s="482"/>
      <c r="AF557" s="8"/>
      <c r="AG557" s="599"/>
      <c r="AH557" s="10" t="str">
        <f t="shared" si="519"/>
        <v/>
      </c>
      <c r="AI557" s="52"/>
      <c r="AJ557" s="128" t="s">
        <v>108</v>
      </c>
      <c r="AK557" s="128"/>
      <c r="AL557" s="11"/>
      <c r="AM557" s="599"/>
      <c r="AN557" s="10"/>
      <c r="AO557" s="10"/>
      <c r="AP557" s="10"/>
      <c r="AQ557" s="4"/>
      <c r="AR557" s="11"/>
      <c r="AS557" s="429"/>
      <c r="AT557" s="152"/>
      <c r="AU557" s="600"/>
      <c r="AV557" s="146"/>
      <c r="AW557" s="152"/>
      <c r="AX557" s="129" t="s">
        <v>109</v>
      </c>
      <c r="AY557" s="8"/>
      <c r="AZ557" s="6" t="s">
        <v>110</v>
      </c>
      <c r="BA557" s="8">
        <v>1191</v>
      </c>
      <c r="BB557" s="31">
        <v>45155</v>
      </c>
      <c r="BC557" s="31">
        <v>45160</v>
      </c>
      <c r="BD557" s="31">
        <v>45221</v>
      </c>
      <c r="BE557" s="8">
        <v>60</v>
      </c>
      <c r="BF557" s="8" t="str">
        <f t="shared" ref="BF557:BF561" si="521">IF(BA557="","",_xlfn.CONCAT("Consulta Pública"," nº ",BA557,", de ",TEXT(BB557,"dd/mm/aaaa")))</f>
        <v>Consulta Pública nº 1191, de 17/08/2023</v>
      </c>
      <c r="BG557" s="134" t="s">
        <v>4660</v>
      </c>
      <c r="BH557" s="219"/>
      <c r="BI557" s="4"/>
      <c r="BJ557" s="10"/>
      <c r="BK557" s="10"/>
      <c r="BL557" s="10"/>
      <c r="BM557" s="4"/>
      <c r="BN557" s="4" t="str">
        <f t="shared" si="520"/>
        <v/>
      </c>
      <c r="BO557" s="4"/>
      <c r="BP557" s="8"/>
      <c r="BQ557" s="8"/>
      <c r="BR557" s="31"/>
      <c r="BS557" s="31"/>
      <c r="BT557" s="25" t="str">
        <f t="shared" ref="BT557:BT559" si="522">IF(BQ557="","",_xlfn.CONCAT(BP557," nº ",BQ557,", de ",TEXT(BR557,"dd/mm/aaaa")))</f>
        <v/>
      </c>
      <c r="BU557" s="196"/>
    </row>
    <row r="558" spans="1:73" ht="129.6" x14ac:dyDescent="0.3">
      <c r="A558" s="15" t="s">
        <v>539</v>
      </c>
      <c r="B558" s="147" t="s">
        <v>4661</v>
      </c>
      <c r="C558" s="651" t="s">
        <v>4662</v>
      </c>
      <c r="D558" s="444" t="s">
        <v>4663</v>
      </c>
      <c r="E558" s="19" t="s">
        <v>99</v>
      </c>
      <c r="F558" s="15" t="s">
        <v>99</v>
      </c>
      <c r="G558" s="15" t="s">
        <v>3054</v>
      </c>
      <c r="H558" s="141" t="s">
        <v>90</v>
      </c>
      <c r="I558" s="662" t="s">
        <v>4664</v>
      </c>
      <c r="J558" s="15" t="s">
        <v>163</v>
      </c>
      <c r="K558" s="136" t="s">
        <v>164</v>
      </c>
      <c r="L558" s="718" t="s">
        <v>165</v>
      </c>
      <c r="M558" s="725" t="s">
        <v>284</v>
      </c>
      <c r="N558" s="141" t="s">
        <v>4665</v>
      </c>
      <c r="O558" s="7" t="s">
        <v>4666</v>
      </c>
      <c r="P558" s="7" t="s">
        <v>2738</v>
      </c>
      <c r="Q558" s="122" t="s">
        <v>3092</v>
      </c>
      <c r="R558" s="737" t="s">
        <v>100</v>
      </c>
      <c r="S558" s="752" t="s">
        <v>262</v>
      </c>
      <c r="T558" s="20" t="s">
        <v>127</v>
      </c>
      <c r="U558" s="7">
        <v>119</v>
      </c>
      <c r="V558" s="52">
        <v>44538</v>
      </c>
      <c r="W558" s="26" t="str">
        <f t="shared" si="518"/>
        <v>Termo de Abertura de Processo (TAP) nº 119, de 08/12/2021</v>
      </c>
      <c r="X558" s="307" t="s">
        <v>3059</v>
      </c>
      <c r="Y558" s="7" t="str">
        <f t="shared" si="499"/>
        <v xml:space="preserve">Dispensa da AIR; Realização da CP; ARR não obrigatória </v>
      </c>
      <c r="Z558" s="128" t="s">
        <v>192</v>
      </c>
      <c r="AA558" s="7" t="s">
        <v>299</v>
      </c>
      <c r="AB558" s="128"/>
      <c r="AC558" s="578"/>
      <c r="AD558" s="7"/>
      <c r="AE558" s="482"/>
      <c r="AF558" s="8"/>
      <c r="AG558" s="599"/>
      <c r="AH558" s="10" t="str">
        <f t="shared" si="519"/>
        <v/>
      </c>
      <c r="AI558" s="52"/>
      <c r="AJ558" s="128" t="s">
        <v>108</v>
      </c>
      <c r="AK558" s="128"/>
      <c r="AL558" s="11"/>
      <c r="AM558" s="599"/>
      <c r="AN558" s="10"/>
      <c r="AO558" s="10"/>
      <c r="AP558" s="10"/>
      <c r="AQ558" s="4"/>
      <c r="AR558" s="11"/>
      <c r="AS558" s="429"/>
      <c r="AT558" s="152"/>
      <c r="AU558" s="600"/>
      <c r="AV558" s="146"/>
      <c r="AW558" s="152"/>
      <c r="AX558" s="129" t="s">
        <v>109</v>
      </c>
      <c r="AY558" s="8"/>
      <c r="AZ558" s="6" t="s">
        <v>110</v>
      </c>
      <c r="BA558" s="8">
        <v>1194</v>
      </c>
      <c r="BB558" s="31">
        <v>45155</v>
      </c>
      <c r="BC558" s="31">
        <v>45160</v>
      </c>
      <c r="BD558" s="31">
        <v>45221</v>
      </c>
      <c r="BE558" s="8">
        <v>60</v>
      </c>
      <c r="BF558" s="8" t="str">
        <f t="shared" si="521"/>
        <v>Consulta Pública nº 1194, de 17/08/2023</v>
      </c>
      <c r="BG558" s="134" t="s">
        <v>4667</v>
      </c>
      <c r="BH558" s="219"/>
      <c r="BI558" s="4"/>
      <c r="BJ558" s="10"/>
      <c r="BK558" s="10"/>
      <c r="BL558" s="10"/>
      <c r="BM558" s="4"/>
      <c r="BN558" s="4" t="str">
        <f t="shared" si="520"/>
        <v/>
      </c>
      <c r="BO558" s="4"/>
      <c r="BP558" s="8"/>
      <c r="BQ558" s="8"/>
      <c r="BR558" s="31"/>
      <c r="BS558" s="31"/>
      <c r="BT558" s="25" t="str">
        <f t="shared" si="522"/>
        <v/>
      </c>
      <c r="BU558" s="196"/>
    </row>
    <row r="559" spans="1:73" ht="115.2" x14ac:dyDescent="0.3">
      <c r="A559" s="136" t="s">
        <v>539</v>
      </c>
      <c r="B559" s="153" t="s">
        <v>4668</v>
      </c>
      <c r="C559" s="652" t="s">
        <v>4669</v>
      </c>
      <c r="D559" s="558" t="s">
        <v>4670</v>
      </c>
      <c r="E559" s="483" t="s">
        <v>99</v>
      </c>
      <c r="F559" s="136" t="s">
        <v>99</v>
      </c>
      <c r="G559" s="136" t="s">
        <v>3054</v>
      </c>
      <c r="H559" s="186" t="s">
        <v>236</v>
      </c>
      <c r="I559" s="686" t="s">
        <v>4671</v>
      </c>
      <c r="J559" s="136" t="s">
        <v>163</v>
      </c>
      <c r="K559" s="136" t="s">
        <v>164</v>
      </c>
      <c r="L559" s="718" t="s">
        <v>165</v>
      </c>
      <c r="M559" s="725" t="s">
        <v>284</v>
      </c>
      <c r="N559" s="186" t="s">
        <v>4672</v>
      </c>
      <c r="O559" s="128" t="s">
        <v>4673</v>
      </c>
      <c r="P559" s="128" t="s">
        <v>2738</v>
      </c>
      <c r="Q559" s="469" t="s">
        <v>3092</v>
      </c>
      <c r="R559" s="744" t="s">
        <v>100</v>
      </c>
      <c r="S559" s="755" t="s">
        <v>126</v>
      </c>
      <c r="T559" s="465" t="s">
        <v>127</v>
      </c>
      <c r="U559" s="128">
        <v>119</v>
      </c>
      <c r="V559" s="214">
        <v>44538</v>
      </c>
      <c r="W559" s="215" t="str">
        <f t="shared" si="518"/>
        <v>Termo de Abertura de Processo (TAP) nº 119, de 08/12/2021</v>
      </c>
      <c r="X559" s="479" t="s">
        <v>3059</v>
      </c>
      <c r="Y559" s="128" t="str">
        <f t="shared" si="499"/>
        <v xml:space="preserve">Dispensa da AIR; Realização da CP; ARR não obrigatória </v>
      </c>
      <c r="Z559" s="128" t="s">
        <v>192</v>
      </c>
      <c r="AA559" s="128" t="s">
        <v>299</v>
      </c>
      <c r="AB559" s="128"/>
      <c r="AC559" s="578"/>
      <c r="AD559" s="128"/>
      <c r="AE559" s="482"/>
      <c r="AF559" s="129"/>
      <c r="AG559" s="580"/>
      <c r="AH559" s="217" t="str">
        <f t="shared" si="519"/>
        <v/>
      </c>
      <c r="AI559" s="214"/>
      <c r="AJ559" s="128" t="s">
        <v>108</v>
      </c>
      <c r="AK559" s="128"/>
      <c r="AL559" s="218"/>
      <c r="AM559" s="580"/>
      <c r="AN559" s="217"/>
      <c r="AO559" s="217"/>
      <c r="AP559" s="217"/>
      <c r="AQ559" s="216"/>
      <c r="AR559" s="218"/>
      <c r="AS559" s="588"/>
      <c r="AT559" s="297"/>
      <c r="AU559" s="589"/>
      <c r="AV559" s="296"/>
      <c r="AW559" s="297"/>
      <c r="AX559" s="129" t="s">
        <v>109</v>
      </c>
      <c r="AY559" s="129"/>
      <c r="AZ559" s="219" t="s">
        <v>110</v>
      </c>
      <c r="BA559" s="129">
        <v>1195</v>
      </c>
      <c r="BB559" s="31">
        <v>45155</v>
      </c>
      <c r="BC559" s="31">
        <v>45160</v>
      </c>
      <c r="BD559" s="31">
        <v>45221</v>
      </c>
      <c r="BE559" s="129">
        <v>60</v>
      </c>
      <c r="BF559" s="129" t="str">
        <f t="shared" si="521"/>
        <v>Consulta Pública nº 1195, de 17/08/2023</v>
      </c>
      <c r="BG559" s="473" t="s">
        <v>4674</v>
      </c>
      <c r="BH559" s="219"/>
      <c r="BI559" s="216"/>
      <c r="BJ559" s="217"/>
      <c r="BK559" s="217"/>
      <c r="BL559" s="217"/>
      <c r="BM559" s="216"/>
      <c r="BN559" s="216" t="str">
        <f t="shared" si="520"/>
        <v/>
      </c>
      <c r="BO559" s="216"/>
      <c r="BP559" s="129" t="s">
        <v>250</v>
      </c>
      <c r="BQ559" s="129">
        <v>266</v>
      </c>
      <c r="BR559" s="130">
        <v>45259</v>
      </c>
      <c r="BS559" s="130">
        <v>45261</v>
      </c>
      <c r="BT559" s="220" t="str">
        <f t="shared" si="522"/>
        <v>IN nº 266, de 29/11/2023</v>
      </c>
      <c r="BU559" s="472" t="s">
        <v>4675</v>
      </c>
    </row>
    <row r="560" spans="1:73" ht="230.4" x14ac:dyDescent="0.3">
      <c r="A560" s="136" t="s">
        <v>1163</v>
      </c>
      <c r="B560" s="153" t="s">
        <v>4676</v>
      </c>
      <c r="C560" s="652" t="s">
        <v>4677</v>
      </c>
      <c r="D560" s="558" t="s">
        <v>4678</v>
      </c>
      <c r="E560" s="483" t="s">
        <v>99</v>
      </c>
      <c r="F560" s="136" t="s">
        <v>99</v>
      </c>
      <c r="G560" s="136" t="s">
        <v>4679</v>
      </c>
      <c r="H560" s="186" t="s">
        <v>236</v>
      </c>
      <c r="I560" s="686" t="s">
        <v>4680</v>
      </c>
      <c r="J560" s="136" t="s">
        <v>176</v>
      </c>
      <c r="K560" s="136" t="s">
        <v>177</v>
      </c>
      <c r="L560" s="718" t="s">
        <v>178</v>
      </c>
      <c r="M560" s="725" t="s">
        <v>284</v>
      </c>
      <c r="N560" s="186" t="s">
        <v>4681</v>
      </c>
      <c r="O560" s="128" t="s">
        <v>4682</v>
      </c>
      <c r="P560" s="128" t="s">
        <v>2738</v>
      </c>
      <c r="Q560" s="469" t="s">
        <v>4683</v>
      </c>
      <c r="R560" s="744" t="s">
        <v>100</v>
      </c>
      <c r="S560" s="755" t="s">
        <v>126</v>
      </c>
      <c r="T560" s="465" t="s">
        <v>127</v>
      </c>
      <c r="U560" s="128">
        <v>60</v>
      </c>
      <c r="V560" s="214">
        <v>45161</v>
      </c>
      <c r="W560" s="215" t="str">
        <f t="shared" si="518"/>
        <v>Termo de Abertura de Processo (TAP) nº 60, de 23/08/2023</v>
      </c>
      <c r="X560" s="479" t="s">
        <v>4684</v>
      </c>
      <c r="Y560" s="128" t="str">
        <f t="shared" si="499"/>
        <v xml:space="preserve">Dispensa da AIR; Dispensa da CP; ARR não obrigatória </v>
      </c>
      <c r="Z560" s="128" t="s">
        <v>192</v>
      </c>
      <c r="AA560" s="128" t="s">
        <v>306</v>
      </c>
      <c r="AB560" s="128"/>
      <c r="AC560" s="578"/>
      <c r="AD560" s="128"/>
      <c r="AE560" s="482"/>
      <c r="AF560" s="129"/>
      <c r="AG560" s="580"/>
      <c r="AH560" s="217" t="str">
        <f t="shared" si="519"/>
        <v/>
      </c>
      <c r="AI560" s="214"/>
      <c r="AJ560" s="128" t="s">
        <v>108</v>
      </c>
      <c r="AK560" s="128"/>
      <c r="AL560" s="218"/>
      <c r="AM560" s="580"/>
      <c r="AN560" s="217"/>
      <c r="AO560" s="217"/>
      <c r="AP560" s="217"/>
      <c r="AQ560" s="216"/>
      <c r="AR560" s="218"/>
      <c r="AS560" s="588"/>
      <c r="AT560" s="297"/>
      <c r="AU560" s="589"/>
      <c r="AV560" s="296"/>
      <c r="AW560" s="297"/>
      <c r="AX560" s="129" t="s">
        <v>130</v>
      </c>
      <c r="AY560" s="129" t="s">
        <v>194</v>
      </c>
      <c r="AZ560" s="219"/>
      <c r="BA560" s="129"/>
      <c r="BB560" s="130"/>
      <c r="BC560" s="130"/>
      <c r="BD560" s="130"/>
      <c r="BE560" s="129"/>
      <c r="BF560" s="129" t="str">
        <f t="shared" si="521"/>
        <v/>
      </c>
      <c r="BG560" s="473" t="e">
        <f>VLOOKUP(I560,#REF!,29,FALSE)</f>
        <v>#REF!</v>
      </c>
      <c r="BH560" s="219"/>
      <c r="BI560" s="216"/>
      <c r="BJ560" s="217"/>
      <c r="BK560" s="217"/>
      <c r="BL560" s="217"/>
      <c r="BM560" s="216"/>
      <c r="BN560" s="216" t="str">
        <f t="shared" si="520"/>
        <v/>
      </c>
      <c r="BO560" s="216"/>
      <c r="BP560" s="129" t="s">
        <v>250</v>
      </c>
      <c r="BQ560" s="129">
        <v>244</v>
      </c>
      <c r="BR560" s="130">
        <v>45159</v>
      </c>
      <c r="BS560" s="130">
        <v>45161</v>
      </c>
      <c r="BT560" s="220" t="str">
        <f>IF(BQ560="","",_xlfn.CONCAT(BP560," nº ",BQ560,", de ",TEXT(BR560,"dd/mm/aaaa")))</f>
        <v>IN nº 244, de 21/08/2023</v>
      </c>
      <c r="BU560" s="472" t="s">
        <v>4685</v>
      </c>
    </row>
    <row r="561" spans="1:73" ht="144" x14ac:dyDescent="0.3">
      <c r="A561" s="136" t="s">
        <v>700</v>
      </c>
      <c r="B561" s="136" t="s">
        <v>4686</v>
      </c>
      <c r="C561" s="652" t="s">
        <v>3156</v>
      </c>
      <c r="D561" s="558" t="s">
        <v>4687</v>
      </c>
      <c r="E561" s="483" t="s">
        <v>99</v>
      </c>
      <c r="F561" s="136" t="s">
        <v>99</v>
      </c>
      <c r="G561" s="136" t="s">
        <v>4332</v>
      </c>
      <c r="H561" s="128" t="s">
        <v>90</v>
      </c>
      <c r="I561" s="686" t="s">
        <v>4688</v>
      </c>
      <c r="J561" s="136" t="s">
        <v>154</v>
      </c>
      <c r="K561" s="136" t="s">
        <v>155</v>
      </c>
      <c r="L561" s="718" t="s">
        <v>156</v>
      </c>
      <c r="M561" s="725" t="s">
        <v>238</v>
      </c>
      <c r="N561" s="186" t="s">
        <v>4689</v>
      </c>
      <c r="O561" s="63" t="s">
        <v>4690</v>
      </c>
      <c r="P561" s="128" t="s">
        <v>2738</v>
      </c>
      <c r="Q561" s="619" t="s">
        <v>4332</v>
      </c>
      <c r="R561" s="744" t="s">
        <v>100</v>
      </c>
      <c r="S561" s="752" t="s">
        <v>262</v>
      </c>
      <c r="T561" s="465" t="s">
        <v>127</v>
      </c>
      <c r="U561" s="577">
        <v>50</v>
      </c>
      <c r="V561" s="620">
        <v>45146</v>
      </c>
      <c r="W561" s="621" t="str">
        <f t="shared" si="518"/>
        <v>Termo de Abertura de Processo (TAP) nº 50, de 08/08/2023</v>
      </c>
      <c r="X561" s="622" t="s">
        <v>4639</v>
      </c>
      <c r="Y561" s="128" t="str">
        <f t="shared" si="499"/>
        <v xml:space="preserve">Dispensa da AIR; Realização da CP; ARR não obrigatória </v>
      </c>
      <c r="Z561" s="128" t="s">
        <v>192</v>
      </c>
      <c r="AA561" s="128" t="s">
        <v>525</v>
      </c>
      <c r="AB561" s="128"/>
      <c r="AC561" s="128"/>
      <c r="AD561" s="129"/>
      <c r="AE561" s="482"/>
      <c r="AF561" s="129"/>
      <c r="AG561" s="217"/>
      <c r="AH561" s="216" t="str">
        <f t="shared" si="519"/>
        <v/>
      </c>
      <c r="AI561" s="128"/>
      <c r="AJ561" s="128" t="s">
        <v>108</v>
      </c>
      <c r="AK561" s="128"/>
      <c r="AL561" s="218"/>
      <c r="AM561" s="217"/>
      <c r="AN561" s="217"/>
      <c r="AO561" s="217"/>
      <c r="AP561" s="216"/>
      <c r="AQ561" s="216"/>
      <c r="AR561" s="218"/>
      <c r="AS561" s="217"/>
      <c r="AT561" s="217"/>
      <c r="AU561" s="217"/>
      <c r="AV561" s="216"/>
      <c r="AW561" s="216"/>
      <c r="AX561" s="129" t="s">
        <v>109</v>
      </c>
      <c r="AY561" s="129"/>
      <c r="AZ561" s="219" t="s">
        <v>110</v>
      </c>
      <c r="BA561" s="129">
        <v>1198</v>
      </c>
      <c r="BB561" s="130">
        <v>45163</v>
      </c>
      <c r="BC561" s="130">
        <v>45175</v>
      </c>
      <c r="BD561" s="130">
        <v>45236</v>
      </c>
      <c r="BE561" s="129">
        <v>60</v>
      </c>
      <c r="BF561" s="129" t="str">
        <f t="shared" si="521"/>
        <v>Consulta Pública nº 1198, de 25/08/2023</v>
      </c>
      <c r="BG561" s="473" t="s">
        <v>4691</v>
      </c>
      <c r="BH561" s="219"/>
      <c r="BI561" s="216"/>
      <c r="BJ561" s="217"/>
      <c r="BK561" s="217"/>
      <c r="BL561" s="217"/>
      <c r="BM561" s="216"/>
      <c r="BN561" s="216" t="str">
        <f t="shared" si="520"/>
        <v/>
      </c>
      <c r="BO561" s="216"/>
      <c r="BP561" s="129"/>
      <c r="BQ561" s="129"/>
      <c r="BR561" s="130"/>
      <c r="BS561" s="130"/>
      <c r="BT561" s="220" t="str">
        <f>IF(BQ561="","",_xlfn.CONCAT(BP561," nº ",BQ561,", de ",TEXT(BR561,"dd/mm/aaaa")))</f>
        <v/>
      </c>
      <c r="BU561" s="472"/>
    </row>
    <row r="562" spans="1:73" ht="144" x14ac:dyDescent="0.3">
      <c r="A562" s="136" t="s">
        <v>539</v>
      </c>
      <c r="B562" s="153" t="s">
        <v>4692</v>
      </c>
      <c r="C562" s="652" t="s">
        <v>4693</v>
      </c>
      <c r="D562" s="558" t="s">
        <v>4694</v>
      </c>
      <c r="E562" s="483" t="s">
        <v>99</v>
      </c>
      <c r="F562" s="136" t="s">
        <v>99</v>
      </c>
      <c r="G562" s="136" t="s">
        <v>3054</v>
      </c>
      <c r="H562" s="186" t="s">
        <v>236</v>
      </c>
      <c r="I562" s="686" t="s">
        <v>4695</v>
      </c>
      <c r="J562" s="136" t="s">
        <v>163</v>
      </c>
      <c r="K562" s="136" t="s">
        <v>164</v>
      </c>
      <c r="L562" s="718" t="s">
        <v>165</v>
      </c>
      <c r="M562" s="725" t="s">
        <v>1035</v>
      </c>
      <c r="N562" s="186" t="s">
        <v>4696</v>
      </c>
      <c r="O562" s="128" t="s">
        <v>4697</v>
      </c>
      <c r="P562" s="128" t="s">
        <v>2738</v>
      </c>
      <c r="Q562" s="469" t="s">
        <v>3092</v>
      </c>
      <c r="R562" s="744" t="s">
        <v>100</v>
      </c>
      <c r="S562" s="755" t="s">
        <v>126</v>
      </c>
      <c r="T562" s="465" t="s">
        <v>127</v>
      </c>
      <c r="U562" s="128">
        <v>119</v>
      </c>
      <c r="V562" s="214">
        <v>44538</v>
      </c>
      <c r="W562" s="215" t="str">
        <f t="shared" ref="W562:W563" si="523">IF(U562="","",_xlfn.CONCAT(T562," nº ",U562,", ","de ",TEXT(V562,"dd/mm/aaaa")))</f>
        <v>Termo de Abertura de Processo (TAP) nº 119, de 08/12/2021</v>
      </c>
      <c r="X562" s="479" t="s">
        <v>3059</v>
      </c>
      <c r="Y562" s="128" t="str">
        <f t="shared" si="499"/>
        <v xml:space="preserve">Dispensa da AIR; Realização da CP; ARR não obrigatória </v>
      </c>
      <c r="Z562" s="128" t="s">
        <v>192</v>
      </c>
      <c r="AA562" s="128" t="s">
        <v>299</v>
      </c>
      <c r="AB562" s="128"/>
      <c r="AC562" s="578"/>
      <c r="AD562" s="128"/>
      <c r="AE562" s="482"/>
      <c r="AF562" s="129"/>
      <c r="AG562" s="580"/>
      <c r="AH562" s="217" t="str">
        <f t="shared" ref="AH562:AH563" si="524">IF(AG562="","",_xlfn.CONCAT(AF562," ","de ",TEXT(AG562,"dd/mm/aaaa")))</f>
        <v/>
      </c>
      <c r="AI562" s="214"/>
      <c r="AJ562" s="128" t="s">
        <v>108</v>
      </c>
      <c r="AK562" s="128"/>
      <c r="AL562" s="218"/>
      <c r="AM562" s="580"/>
      <c r="AN562" s="217"/>
      <c r="AO562" s="217"/>
      <c r="AP562" s="217"/>
      <c r="AQ562" s="216"/>
      <c r="AR562" s="218"/>
      <c r="AS562" s="588"/>
      <c r="AT562" s="297"/>
      <c r="AU562" s="589"/>
      <c r="AV562" s="296"/>
      <c r="AW562" s="297"/>
      <c r="AX562" s="129" t="s">
        <v>109</v>
      </c>
      <c r="AY562" s="129"/>
      <c r="AZ562" s="219" t="s">
        <v>110</v>
      </c>
      <c r="BA562" s="129">
        <v>1168</v>
      </c>
      <c r="BB562" s="130">
        <v>45071</v>
      </c>
      <c r="BC562" s="130">
        <v>45076</v>
      </c>
      <c r="BD562" s="130">
        <v>45135</v>
      </c>
      <c r="BE562" s="129">
        <v>60</v>
      </c>
      <c r="BF562" s="129" t="str">
        <f t="shared" ref="BF562" si="525">IF(BA562="","",_xlfn.CONCAT("Consulta Pública"," nº ",BA562,", de ",TEXT(BB562,"dd/mm/aaaa")))</f>
        <v>Consulta Pública nº 1168, de 25/05/2023</v>
      </c>
      <c r="BG562" s="473" t="s">
        <v>4698</v>
      </c>
      <c r="BH562" s="219"/>
      <c r="BI562" s="216"/>
      <c r="BJ562" s="217"/>
      <c r="BK562" s="217"/>
      <c r="BL562" s="217"/>
      <c r="BM562" s="216"/>
      <c r="BN562" s="216" t="str">
        <f t="shared" ref="BN562" si="526">IF(BI562="","",_xlfn.CONCAT("Consulta Pública"," nº ",BI562,", de ",TEXT(BJ562,"dd/mm/aaaa")))</f>
        <v/>
      </c>
      <c r="BO562" s="216"/>
      <c r="BP562" s="129" t="s">
        <v>250</v>
      </c>
      <c r="BQ562" s="129">
        <v>246</v>
      </c>
      <c r="BR562" s="130">
        <v>45170</v>
      </c>
      <c r="BS562" s="130">
        <v>45173</v>
      </c>
      <c r="BT562" s="220" t="str">
        <f t="shared" ref="BT562" si="527">IF(BQ562="","",_xlfn.CONCAT(BP562," nº ",BQ562,", de ",TEXT(BR562,"dd/mm/aaaa")))</f>
        <v>IN nº 246, de 01/09/2023</v>
      </c>
      <c r="BU562" s="472" t="s">
        <v>4699</v>
      </c>
    </row>
    <row r="563" spans="1:73" ht="72" x14ac:dyDescent="0.3">
      <c r="A563" s="136" t="s">
        <v>700</v>
      </c>
      <c r="B563" s="153" t="s">
        <v>4700</v>
      </c>
      <c r="C563" s="652" t="s">
        <v>4701</v>
      </c>
      <c r="D563" s="558" t="s">
        <v>4702</v>
      </c>
      <c r="E563" s="483" t="s">
        <v>99</v>
      </c>
      <c r="F563" s="136" t="s">
        <v>99</v>
      </c>
      <c r="G563" s="136" t="s">
        <v>4620</v>
      </c>
      <c r="H563" s="128" t="s">
        <v>236</v>
      </c>
      <c r="I563" s="686" t="s">
        <v>4703</v>
      </c>
      <c r="J563" s="136" t="s">
        <v>154</v>
      </c>
      <c r="K563" s="136" t="s">
        <v>155</v>
      </c>
      <c r="L563" s="718" t="s">
        <v>4622</v>
      </c>
      <c r="M563" s="725" t="s">
        <v>238</v>
      </c>
      <c r="N563" s="186" t="s">
        <v>4704</v>
      </c>
      <c r="O563" s="128" t="s">
        <v>4705</v>
      </c>
      <c r="P563" s="128" t="s">
        <v>2738</v>
      </c>
      <c r="Q563" s="469" t="s">
        <v>4706</v>
      </c>
      <c r="R563" s="744" t="s">
        <v>100</v>
      </c>
      <c r="S563" s="734" t="s">
        <v>262</v>
      </c>
      <c r="T563" s="465" t="s">
        <v>127</v>
      </c>
      <c r="U563" s="128">
        <v>64</v>
      </c>
      <c r="V563" s="214">
        <v>45173</v>
      </c>
      <c r="W563" s="215" t="str">
        <f t="shared" si="523"/>
        <v>Termo de Abertura de Processo (TAP) nº 64, de 04/09/2023</v>
      </c>
      <c r="X563" s="479" t="s">
        <v>4707</v>
      </c>
      <c r="Y563" s="128" t="str">
        <f t="shared" si="499"/>
        <v xml:space="preserve">Dispensa da AIR; Realização da CP; Dispensa da ARR </v>
      </c>
      <c r="Z563" s="128" t="s">
        <v>192</v>
      </c>
      <c r="AA563" s="128" t="s">
        <v>131</v>
      </c>
      <c r="AB563" s="128"/>
      <c r="AC563" s="578"/>
      <c r="AD563" s="128"/>
      <c r="AE563" s="482"/>
      <c r="AF563" s="129"/>
      <c r="AG563" s="580"/>
      <c r="AH563" s="217" t="str">
        <f t="shared" si="524"/>
        <v/>
      </c>
      <c r="AI563" s="214"/>
      <c r="AJ563" s="128" t="s">
        <v>1315</v>
      </c>
      <c r="AK563" s="128" t="s">
        <v>1632</v>
      </c>
      <c r="AL563" s="218"/>
      <c r="AM563" s="580"/>
      <c r="AN563" s="217"/>
      <c r="AO563" s="217"/>
      <c r="AP563" s="217"/>
      <c r="AQ563" s="216"/>
      <c r="AR563" s="218"/>
      <c r="AS563" s="588"/>
      <c r="AT563" s="297"/>
      <c r="AU563" s="589"/>
      <c r="AV563" s="296"/>
      <c r="AW563" s="297"/>
      <c r="AX563" s="129" t="s">
        <v>109</v>
      </c>
      <c r="AY563" s="129"/>
      <c r="AZ563" s="6" t="s">
        <v>110</v>
      </c>
      <c r="BA563" s="129">
        <v>1199</v>
      </c>
      <c r="BB563" s="130">
        <v>45169</v>
      </c>
      <c r="BC563" s="130">
        <v>45180</v>
      </c>
      <c r="BD563" s="130">
        <v>45194</v>
      </c>
      <c r="BE563" s="129">
        <v>15</v>
      </c>
      <c r="BF563" s="129" t="str">
        <f>IF(BA563="","",_xlfn.CONCAT("Consulta Pública"," nº ",BA563,", de ",TEXT(BB563,"dd/mm/aaaa")))</f>
        <v>Consulta Pública nº 1199, de 31/08/2023</v>
      </c>
      <c r="BG563" s="215" t="s">
        <v>4708</v>
      </c>
      <c r="BH563" s="219"/>
      <c r="BI563" s="216"/>
      <c r="BJ563" s="217"/>
      <c r="BK563" s="217"/>
      <c r="BL563" s="217"/>
      <c r="BM563" s="216"/>
      <c r="BN563" s="216" t="str">
        <f>IF(BI563="","",_xlfn.CONCAT("Consulta Pública"," nº ",BI563,", de ",TEXT(BJ563,"dd/mm/aaaa")))</f>
        <v/>
      </c>
      <c r="BO563" s="216"/>
      <c r="BP563" s="216"/>
      <c r="BQ563" s="129"/>
      <c r="BR563" s="130"/>
      <c r="BS563" s="130"/>
      <c r="BT563" s="220" t="str">
        <f>IF(BQ563="","",_xlfn.CONCAT(BP563," nº ",BQ563,", de ",TEXT(BR563,"dd/mm/aaaa")))</f>
        <v/>
      </c>
      <c r="BU563" s="221"/>
    </row>
    <row r="564" spans="1:73" ht="158.4" x14ac:dyDescent="0.3">
      <c r="A564" s="136" t="s">
        <v>539</v>
      </c>
      <c r="B564" s="153" t="s">
        <v>4709</v>
      </c>
      <c r="C564" s="652" t="s">
        <v>4710</v>
      </c>
      <c r="D564" s="558" t="s">
        <v>4711</v>
      </c>
      <c r="E564" s="483" t="s">
        <v>99</v>
      </c>
      <c r="F564" s="136" t="s">
        <v>99</v>
      </c>
      <c r="G564" s="136"/>
      <c r="H564" s="186" t="s">
        <v>90</v>
      </c>
      <c r="I564" s="686" t="s">
        <v>4712</v>
      </c>
      <c r="J564" s="136" t="s">
        <v>163</v>
      </c>
      <c r="K564" s="136" t="s">
        <v>164</v>
      </c>
      <c r="L564" s="718" t="s">
        <v>165</v>
      </c>
      <c r="M564" s="725" t="s">
        <v>95</v>
      </c>
      <c r="N564" s="186" t="s">
        <v>4713</v>
      </c>
      <c r="O564" s="128" t="s">
        <v>4714</v>
      </c>
      <c r="P564" s="128" t="s">
        <v>98</v>
      </c>
      <c r="Q564" s="469"/>
      <c r="R564" s="744" t="s">
        <v>100</v>
      </c>
      <c r="S564" s="752" t="s">
        <v>262</v>
      </c>
      <c r="T564" s="465" t="s">
        <v>127</v>
      </c>
      <c r="U564" s="128">
        <v>66</v>
      </c>
      <c r="V564" s="214">
        <v>45173</v>
      </c>
      <c r="W564" s="215" t="str">
        <f t="shared" ref="W564:W565" si="528">IF(U564="","",_xlfn.CONCAT(T564," nº ",U564,", ","de ",TEXT(V564,"dd/mm/aaaa")))</f>
        <v>Termo de Abertura de Processo (TAP) nº 66, de 04/09/2023</v>
      </c>
      <c r="X564" s="479" t="s">
        <v>4715</v>
      </c>
      <c r="Y564" s="128" t="str">
        <f t="shared" si="499"/>
        <v xml:space="preserve">Dispensa da AIR; Realização da CP; ARR não obrigatória </v>
      </c>
      <c r="Z564" s="128" t="s">
        <v>192</v>
      </c>
      <c r="AA564" s="128" t="s">
        <v>306</v>
      </c>
      <c r="AB564" s="128"/>
      <c r="AC564" s="578"/>
      <c r="AD564" s="128"/>
      <c r="AE564" s="482"/>
      <c r="AF564" s="129"/>
      <c r="AG564" s="580"/>
      <c r="AH564" s="217" t="str">
        <f t="shared" ref="AH564:AH565" si="529">IF(AG564="","",_xlfn.CONCAT(AF564," ","de ",TEXT(AG564,"dd/mm/aaaa")))</f>
        <v/>
      </c>
      <c r="AI564" s="214"/>
      <c r="AJ564" s="128" t="s">
        <v>108</v>
      </c>
      <c r="AK564" s="128"/>
      <c r="AL564" s="218"/>
      <c r="AM564" s="580"/>
      <c r="AN564" s="217"/>
      <c r="AO564" s="217"/>
      <c r="AP564" s="217"/>
      <c r="AQ564" s="216"/>
      <c r="AR564" s="218"/>
      <c r="AS564" s="588"/>
      <c r="AT564" s="297"/>
      <c r="AU564" s="589"/>
      <c r="AV564" s="296"/>
      <c r="AW564" s="297"/>
      <c r="AX564" s="129" t="s">
        <v>109</v>
      </c>
      <c r="AY564" s="129"/>
      <c r="AZ564" s="219" t="s">
        <v>110</v>
      </c>
      <c r="BA564" s="129">
        <v>1201</v>
      </c>
      <c r="BB564" s="130">
        <v>45170</v>
      </c>
      <c r="BC564" s="130">
        <v>45180</v>
      </c>
      <c r="BD564" s="130">
        <v>45239</v>
      </c>
      <c r="BE564" s="129">
        <v>60</v>
      </c>
      <c r="BF564" s="129" t="str">
        <f t="shared" ref="BF564:BF565" si="530">IF(BA564="","",_xlfn.CONCAT("Consulta Pública"," nº ",BA564,", de ",TEXT(BB564,"dd/mm/aaaa")))</f>
        <v>Consulta Pública nº 1201, de 01/09/2023</v>
      </c>
      <c r="BG564" s="473" t="s">
        <v>4716</v>
      </c>
      <c r="BH564" s="219"/>
      <c r="BI564" s="216"/>
      <c r="BJ564" s="217"/>
      <c r="BK564" s="217"/>
      <c r="BL564" s="217"/>
      <c r="BM564" s="216"/>
      <c r="BN564" s="216" t="str">
        <f t="shared" ref="BN564:BN565" si="531">IF(BI564="","",_xlfn.CONCAT("Consulta Pública"," nº ",BI564,", de ",TEXT(BJ564,"dd/mm/aaaa")))</f>
        <v/>
      </c>
      <c r="BO564" s="216"/>
      <c r="BP564" s="129"/>
      <c r="BQ564" s="129"/>
      <c r="BR564" s="130"/>
      <c r="BS564" s="130"/>
      <c r="BT564" s="220"/>
      <c r="BU564" s="472"/>
    </row>
    <row r="565" spans="1:73" ht="100.8" x14ac:dyDescent="0.3">
      <c r="A565" s="136" t="s">
        <v>2176</v>
      </c>
      <c r="B565" s="136" t="s">
        <v>4717</v>
      </c>
      <c r="C565" s="652" t="s">
        <v>4718</v>
      </c>
      <c r="D565" s="483" t="s">
        <v>4719</v>
      </c>
      <c r="E565" s="483" t="s">
        <v>99</v>
      </c>
      <c r="F565" s="136" t="s">
        <v>99</v>
      </c>
      <c r="G565" s="136" t="s">
        <v>4720</v>
      </c>
      <c r="H565" s="128" t="s">
        <v>236</v>
      </c>
      <c r="I565" s="686" t="s">
        <v>4721</v>
      </c>
      <c r="J565" s="136" t="s">
        <v>163</v>
      </c>
      <c r="K565" s="136" t="s">
        <v>170</v>
      </c>
      <c r="L565" s="718" t="s">
        <v>171</v>
      </c>
      <c r="M565" s="725" t="s">
        <v>1035</v>
      </c>
      <c r="N565" s="128" t="s">
        <v>4722</v>
      </c>
      <c r="O565" s="128" t="s">
        <v>4723</v>
      </c>
      <c r="P565" s="128" t="s">
        <v>124</v>
      </c>
      <c r="Q565" s="469" t="s">
        <v>4720</v>
      </c>
      <c r="R565" s="744" t="s">
        <v>100</v>
      </c>
      <c r="S565" s="755" t="s">
        <v>126</v>
      </c>
      <c r="T565" s="465" t="s">
        <v>127</v>
      </c>
      <c r="U565" s="128">
        <v>67</v>
      </c>
      <c r="V565" s="214">
        <v>45175</v>
      </c>
      <c r="W565" s="215" t="str">
        <f t="shared" si="528"/>
        <v>Termo de Abertura de Processo (TAP) nº 67, de 06/09/2023</v>
      </c>
      <c r="X565" s="463" t="s">
        <v>4724</v>
      </c>
      <c r="Y565" s="128" t="str">
        <f t="shared" si="499"/>
        <v xml:space="preserve">Dispensa da AIR; Dispensa da CP; ARR não obrigatória </v>
      </c>
      <c r="Z565" s="128" t="s">
        <v>192</v>
      </c>
      <c r="AA565" s="128" t="s">
        <v>306</v>
      </c>
      <c r="AB565" s="128"/>
      <c r="AC565" s="128"/>
      <c r="AD565" s="129"/>
      <c r="AE565" s="482"/>
      <c r="AF565" s="129"/>
      <c r="AG565" s="217"/>
      <c r="AH565" s="216" t="str">
        <f t="shared" si="529"/>
        <v/>
      </c>
      <c r="AI565" s="128"/>
      <c r="AJ565" s="128" t="s">
        <v>108</v>
      </c>
      <c r="AK565" s="128"/>
      <c r="AL565" s="218"/>
      <c r="AM565" s="217"/>
      <c r="AN565" s="217"/>
      <c r="AO565" s="217"/>
      <c r="AP565" s="216"/>
      <c r="AQ565" s="216"/>
      <c r="AR565" s="218"/>
      <c r="AS565" s="217"/>
      <c r="AT565" s="217"/>
      <c r="AU565" s="217"/>
      <c r="AV565" s="216"/>
      <c r="AW565" s="216"/>
      <c r="AX565" s="129" t="s">
        <v>130</v>
      </c>
      <c r="AY565" s="129" t="s">
        <v>194</v>
      </c>
      <c r="AZ565" s="219"/>
      <c r="BA565" s="129"/>
      <c r="BB565" s="130"/>
      <c r="BC565" s="130"/>
      <c r="BD565" s="130"/>
      <c r="BE565" s="129"/>
      <c r="BF565" s="129" t="str">
        <f t="shared" si="530"/>
        <v/>
      </c>
      <c r="BG565" s="473" t="e">
        <f>VLOOKUP(I565,#REF!,29,FALSE)</f>
        <v>#REF!</v>
      </c>
      <c r="BH565" s="219"/>
      <c r="BI565" s="216"/>
      <c r="BJ565" s="217"/>
      <c r="BK565" s="217"/>
      <c r="BL565" s="217"/>
      <c r="BM565" s="216"/>
      <c r="BN565" s="216" t="str">
        <f t="shared" si="531"/>
        <v/>
      </c>
      <c r="BO565" s="216"/>
      <c r="BP565" s="129" t="s">
        <v>139</v>
      </c>
      <c r="BQ565" s="129">
        <v>813</v>
      </c>
      <c r="BR565" s="130">
        <v>45170</v>
      </c>
      <c r="BS565" s="130">
        <v>45175</v>
      </c>
      <c r="BT565" s="220" t="str">
        <f t="shared" ref="BT565" si="532">IF(BQ565="","",_xlfn.CONCAT(BP565," nº ",BQ565,", de ",TEXT(BR565,"dd/mm/aaaa")))</f>
        <v>RDC nº 813, de 01/09/2023</v>
      </c>
      <c r="BU565" s="472" t="s">
        <v>4725</v>
      </c>
    </row>
    <row r="566" spans="1:73" ht="115.2" x14ac:dyDescent="0.3">
      <c r="A566" s="136" t="s">
        <v>944</v>
      </c>
      <c r="B566" s="136" t="s">
        <v>4726</v>
      </c>
      <c r="C566" s="652" t="s">
        <v>4727</v>
      </c>
      <c r="D566" s="483" t="s">
        <v>4728</v>
      </c>
      <c r="E566" s="483" t="s">
        <v>99</v>
      </c>
      <c r="F566" s="136" t="s">
        <v>99</v>
      </c>
      <c r="G566" s="136" t="s">
        <v>1075</v>
      </c>
      <c r="H566" s="128" t="s">
        <v>236</v>
      </c>
      <c r="I566" s="686" t="s">
        <v>4729</v>
      </c>
      <c r="J566" s="136" t="s">
        <v>163</v>
      </c>
      <c r="K566" s="136" t="s">
        <v>170</v>
      </c>
      <c r="L566" s="718" t="s">
        <v>171</v>
      </c>
      <c r="M566" s="725" t="s">
        <v>1035</v>
      </c>
      <c r="N566" s="128" t="s">
        <v>4730</v>
      </c>
      <c r="O566" s="128" t="s">
        <v>4731</v>
      </c>
      <c r="P566" s="128" t="s">
        <v>124</v>
      </c>
      <c r="Q566" s="469" t="s">
        <v>1075</v>
      </c>
      <c r="R566" s="744" t="s">
        <v>100</v>
      </c>
      <c r="S566" s="755" t="s">
        <v>126</v>
      </c>
      <c r="T566" s="465" t="s">
        <v>127</v>
      </c>
      <c r="U566" s="128">
        <v>68</v>
      </c>
      <c r="V566" s="214">
        <v>45177</v>
      </c>
      <c r="W566" s="215" t="str">
        <f t="shared" ref="W566:W567" si="533">IF(U566="","",_xlfn.CONCAT(T566," nº ",U566,", ","de ",TEXT(V566,"dd/mm/aaaa")))</f>
        <v>Termo de Abertura de Processo (TAP) nº 68, de 08/09/2023</v>
      </c>
      <c r="X566" s="463" t="s">
        <v>4732</v>
      </c>
      <c r="Y566" s="128" t="str">
        <f t="shared" si="499"/>
        <v>Dispensa da AIR; Dispensa da CP; Realização da ARR obrigatória</v>
      </c>
      <c r="Z566" s="128" t="s">
        <v>192</v>
      </c>
      <c r="AA566" s="128" t="s">
        <v>131</v>
      </c>
      <c r="AB566" s="128"/>
      <c r="AC566" s="128"/>
      <c r="AD566" s="129"/>
      <c r="AE566" s="482"/>
      <c r="AF566" s="129"/>
      <c r="AG566" s="217"/>
      <c r="AH566" s="216" t="str">
        <f t="shared" ref="AH566:AH567" si="534">IF(AG566="","",_xlfn.CONCAT(AF566," ","de ",TEXT(AG566,"dd/mm/aaaa")))</f>
        <v/>
      </c>
      <c r="AI566" s="128"/>
      <c r="AJ566" s="128" t="s">
        <v>243</v>
      </c>
      <c r="AK566" s="128"/>
      <c r="AL566" s="218"/>
      <c r="AM566" s="217"/>
      <c r="AN566" s="217"/>
      <c r="AO566" s="217"/>
      <c r="AP566" s="216"/>
      <c r="AQ566" s="216"/>
      <c r="AR566" s="218"/>
      <c r="AS566" s="217"/>
      <c r="AT566" s="217"/>
      <c r="AU566" s="217"/>
      <c r="AV566" s="216"/>
      <c r="AW566" s="216"/>
      <c r="AX566" s="129" t="s">
        <v>130</v>
      </c>
      <c r="AY566" s="129" t="s">
        <v>131</v>
      </c>
      <c r="AZ566" s="219"/>
      <c r="BA566" s="129"/>
      <c r="BB566" s="130"/>
      <c r="BC566" s="130"/>
      <c r="BD566" s="130"/>
      <c r="BE566" s="129"/>
      <c r="BF566" s="129" t="str">
        <f t="shared" ref="BF566:BF567" si="535">IF(BA566="","",_xlfn.CONCAT("Consulta Pública"," nº ",BA566,", de ",TEXT(BB566,"dd/mm/aaaa")))</f>
        <v/>
      </c>
      <c r="BG566" s="473" t="e">
        <f>VLOOKUP(I566,#REF!,29,FALSE)</f>
        <v>#REF!</v>
      </c>
      <c r="BH566" s="219"/>
      <c r="BI566" s="216"/>
      <c r="BJ566" s="217"/>
      <c r="BK566" s="217"/>
      <c r="BL566" s="217"/>
      <c r="BM566" s="216"/>
      <c r="BN566" s="216" t="str">
        <f t="shared" ref="BN566:BN567" si="536">IF(BI566="","",_xlfn.CONCAT("Consulta Pública"," nº ",BI566,", de ",TEXT(BJ566,"dd/mm/aaaa")))</f>
        <v/>
      </c>
      <c r="BO566" s="216"/>
      <c r="BP566" s="129" t="s">
        <v>139</v>
      </c>
      <c r="BQ566" s="129">
        <v>814</v>
      </c>
      <c r="BR566" s="130">
        <v>45170</v>
      </c>
      <c r="BS566" s="130">
        <v>45177</v>
      </c>
      <c r="BT566" s="220" t="str">
        <f t="shared" ref="BT566" si="537">IF(BQ566="","",_xlfn.CONCAT(BP566," nº ",BQ566,", de ",TEXT(BR566,"dd/mm/aaaa")))</f>
        <v>RDC nº 814, de 01/09/2023</v>
      </c>
      <c r="BU566" s="472" t="s">
        <v>4733</v>
      </c>
    </row>
    <row r="567" spans="1:73" ht="129.6" x14ac:dyDescent="0.3">
      <c r="A567" s="136" t="s">
        <v>539</v>
      </c>
      <c r="B567" s="153" t="s">
        <v>4734</v>
      </c>
      <c r="C567" s="652" t="s">
        <v>4735</v>
      </c>
      <c r="D567" s="558" t="s">
        <v>4736</v>
      </c>
      <c r="E567" s="483" t="s">
        <v>99</v>
      </c>
      <c r="F567" s="136" t="s">
        <v>99</v>
      </c>
      <c r="G567" s="136" t="s">
        <v>3054</v>
      </c>
      <c r="H567" s="186" t="s">
        <v>90</v>
      </c>
      <c r="I567" s="686" t="s">
        <v>4737</v>
      </c>
      <c r="J567" s="136" t="s">
        <v>163</v>
      </c>
      <c r="K567" s="136" t="s">
        <v>164</v>
      </c>
      <c r="L567" s="718" t="s">
        <v>165</v>
      </c>
      <c r="M567" s="725" t="s">
        <v>284</v>
      </c>
      <c r="N567" s="186" t="s">
        <v>4738</v>
      </c>
      <c r="O567" s="128" t="s">
        <v>4739</v>
      </c>
      <c r="P567" s="128" t="s">
        <v>2738</v>
      </c>
      <c r="Q567" s="469" t="s">
        <v>3092</v>
      </c>
      <c r="R567" s="744" t="s">
        <v>100</v>
      </c>
      <c r="S567" s="752" t="s">
        <v>262</v>
      </c>
      <c r="T567" s="465" t="s">
        <v>127</v>
      </c>
      <c r="U567" s="128">
        <v>119</v>
      </c>
      <c r="V567" s="214">
        <v>44538</v>
      </c>
      <c r="W567" s="215" t="str">
        <f t="shared" si="533"/>
        <v>Termo de Abertura de Processo (TAP) nº 119, de 08/12/2021</v>
      </c>
      <c r="X567" s="479" t="s">
        <v>3059</v>
      </c>
      <c r="Y567" s="128" t="str">
        <f t="shared" si="499"/>
        <v xml:space="preserve">Dispensa da AIR; Realização da CP; ARR não obrigatória </v>
      </c>
      <c r="Z567" s="128" t="s">
        <v>192</v>
      </c>
      <c r="AA567" s="128" t="s">
        <v>299</v>
      </c>
      <c r="AB567" s="128"/>
      <c r="AC567" s="578"/>
      <c r="AD567" s="128"/>
      <c r="AE567" s="482"/>
      <c r="AF567" s="129"/>
      <c r="AG567" s="580"/>
      <c r="AH567" s="217" t="str">
        <f t="shared" si="534"/>
        <v/>
      </c>
      <c r="AI567" s="214"/>
      <c r="AJ567" s="128" t="s">
        <v>108</v>
      </c>
      <c r="AK567" s="128"/>
      <c r="AL567" s="218"/>
      <c r="AM567" s="580"/>
      <c r="AN567" s="217"/>
      <c r="AO567" s="217"/>
      <c r="AP567" s="217"/>
      <c r="AQ567" s="216"/>
      <c r="AR567" s="218"/>
      <c r="AS567" s="588"/>
      <c r="AT567" s="297"/>
      <c r="AU567" s="589"/>
      <c r="AV567" s="296"/>
      <c r="AW567" s="297"/>
      <c r="AX567" s="129" t="s">
        <v>109</v>
      </c>
      <c r="AY567" s="129"/>
      <c r="AZ567" s="219" t="s">
        <v>110</v>
      </c>
      <c r="BA567" s="129">
        <v>1202</v>
      </c>
      <c r="BB567" s="130">
        <v>45177</v>
      </c>
      <c r="BC567" s="130">
        <v>45180</v>
      </c>
      <c r="BD567" s="130">
        <v>45239</v>
      </c>
      <c r="BE567" s="129">
        <v>60</v>
      </c>
      <c r="BF567" s="129" t="str">
        <f t="shared" si="535"/>
        <v>Consulta Pública nº 1202, de 08/09/2023</v>
      </c>
      <c r="BG567" s="473" t="s">
        <v>4740</v>
      </c>
      <c r="BH567" s="219"/>
      <c r="BI567" s="216"/>
      <c r="BJ567" s="217"/>
      <c r="BK567" s="217"/>
      <c r="BL567" s="217"/>
      <c r="BM567" s="216"/>
      <c r="BN567" s="216" t="str">
        <f t="shared" si="536"/>
        <v/>
      </c>
      <c r="BO567" s="216"/>
      <c r="BP567" s="129"/>
      <c r="BQ567" s="129"/>
      <c r="BR567" s="130"/>
      <c r="BS567" s="130"/>
      <c r="BT567" s="220"/>
      <c r="BU567" s="472"/>
    </row>
    <row r="568" spans="1:73" ht="72" x14ac:dyDescent="0.3">
      <c r="A568" s="136" t="s">
        <v>83</v>
      </c>
      <c r="B568" s="153" t="s">
        <v>4741</v>
      </c>
      <c r="C568" s="652" t="s">
        <v>4057</v>
      </c>
      <c r="D568" s="558" t="s">
        <v>4742</v>
      </c>
      <c r="E568" s="483" t="s">
        <v>99</v>
      </c>
      <c r="F568" s="136" t="s">
        <v>99</v>
      </c>
      <c r="G568" s="136" t="s">
        <v>2818</v>
      </c>
      <c r="H568" s="186" t="s">
        <v>236</v>
      </c>
      <c r="I568" s="686" t="s">
        <v>4743</v>
      </c>
      <c r="J568" s="136" t="s">
        <v>176</v>
      </c>
      <c r="K568" s="136" t="s">
        <v>177</v>
      </c>
      <c r="L568" s="718" t="s">
        <v>178</v>
      </c>
      <c r="M568" s="725" t="s">
        <v>275</v>
      </c>
      <c r="N568" s="186" t="s">
        <v>4744</v>
      </c>
      <c r="O568" s="128" t="s">
        <v>4034</v>
      </c>
      <c r="P568" s="128" t="s">
        <v>2738</v>
      </c>
      <c r="Q568" s="469" t="s">
        <v>3360</v>
      </c>
      <c r="R568" s="744" t="s">
        <v>100</v>
      </c>
      <c r="S568" s="755" t="s">
        <v>126</v>
      </c>
      <c r="T568" s="560" t="s">
        <v>127</v>
      </c>
      <c r="U568" s="128">
        <v>16</v>
      </c>
      <c r="V568" s="214">
        <v>45020</v>
      </c>
      <c r="W568" s="561" t="s">
        <v>4745</v>
      </c>
      <c r="X568" s="463" t="s">
        <v>4288</v>
      </c>
      <c r="Y568" s="128" t="s">
        <v>4746</v>
      </c>
      <c r="Z568" s="128" t="s">
        <v>192</v>
      </c>
      <c r="AA568" s="128" t="s">
        <v>306</v>
      </c>
      <c r="AB568" s="128" t="s">
        <v>525</v>
      </c>
      <c r="AC568" s="578"/>
      <c r="AD568" s="7" t="s">
        <v>4573</v>
      </c>
      <c r="AE568" s="482"/>
      <c r="AF568" s="129"/>
      <c r="AG568" s="580"/>
      <c r="AH568" s="217" t="s">
        <v>968</v>
      </c>
      <c r="AI568" s="214"/>
      <c r="AJ568" s="128" t="s">
        <v>108</v>
      </c>
      <c r="AK568" s="128"/>
      <c r="AL568" s="218"/>
      <c r="AM568" s="580"/>
      <c r="AN568" s="217"/>
      <c r="AO568" s="217"/>
      <c r="AP568" s="217"/>
      <c r="AQ568" s="216"/>
      <c r="AR568" s="218"/>
      <c r="AS568" s="588"/>
      <c r="AT568" s="297"/>
      <c r="AU568" s="589"/>
      <c r="AV568" s="296"/>
      <c r="AW568" s="297"/>
      <c r="AX568" s="129" t="s">
        <v>130</v>
      </c>
      <c r="AY568" s="129" t="s">
        <v>194</v>
      </c>
      <c r="AZ568" s="217"/>
      <c r="BA568" s="217"/>
      <c r="BB568" s="217"/>
      <c r="BC568" s="216"/>
      <c r="BD568" s="216" t="s">
        <v>968</v>
      </c>
      <c r="BE568" s="216"/>
      <c r="BF568" s="129" t="s">
        <v>139</v>
      </c>
      <c r="BG568" s="129"/>
      <c r="BH568" s="130"/>
      <c r="BI568" s="130"/>
      <c r="BJ568" s="220"/>
      <c r="BK568" s="472"/>
      <c r="BL568" s="12"/>
      <c r="BM568" s="226"/>
      <c r="BN568" s="216"/>
      <c r="BO568" s="222"/>
      <c r="BP568" s="129" t="s">
        <v>139</v>
      </c>
      <c r="BQ568" s="129">
        <v>816</v>
      </c>
      <c r="BR568" s="130">
        <v>45184</v>
      </c>
      <c r="BS568" s="130">
        <v>45187</v>
      </c>
      <c r="BT568" s="220" t="str">
        <f>IF(BQ568="","",_xlfn.CONCAT(BP568," nº ",BQ568,", de ",TEXT(BR568,"dd/mm/aaaa")))</f>
        <v>RDC nº 816, de 15/09/2023</v>
      </c>
      <c r="BU568" s="472" t="s">
        <v>4747</v>
      </c>
    </row>
    <row r="569" spans="1:73" ht="72" x14ac:dyDescent="0.3">
      <c r="A569" s="136" t="s">
        <v>1093</v>
      </c>
      <c r="B569" s="153" t="s">
        <v>4748</v>
      </c>
      <c r="C569" s="652" t="s">
        <v>4749</v>
      </c>
      <c r="D569" s="558" t="s">
        <v>4750</v>
      </c>
      <c r="E569" s="483" t="s">
        <v>99</v>
      </c>
      <c r="F569" s="136" t="s">
        <v>99</v>
      </c>
      <c r="G569" s="136"/>
      <c r="H569" s="186" t="s">
        <v>90</v>
      </c>
      <c r="I569" s="686" t="s">
        <v>4751</v>
      </c>
      <c r="J569" s="136" t="s">
        <v>92</v>
      </c>
      <c r="K569" s="136" t="s">
        <v>174</v>
      </c>
      <c r="L569" s="718" t="s">
        <v>1101</v>
      </c>
      <c r="M569" s="725" t="s">
        <v>258</v>
      </c>
      <c r="N569" s="186" t="s">
        <v>4752</v>
      </c>
      <c r="O569" s="128" t="s">
        <v>4753</v>
      </c>
      <c r="P569" s="128" t="s">
        <v>2738</v>
      </c>
      <c r="Q569" s="469" t="s">
        <v>3016</v>
      </c>
      <c r="R569" s="744" t="s">
        <v>100</v>
      </c>
      <c r="S569" s="755" t="s">
        <v>262</v>
      </c>
      <c r="T569" s="465" t="s">
        <v>127</v>
      </c>
      <c r="U569" s="128">
        <v>56</v>
      </c>
      <c r="V569" s="214">
        <v>45156</v>
      </c>
      <c r="W569" s="215" t="str">
        <f t="shared" ref="W569" si="538">IF(U569="","",_xlfn.CONCAT(T569," nº ",U569,", ","de ",TEXT(V569,"dd/mm/aaaa")))</f>
        <v>Termo de Abertura de Processo (TAP) nº 56, de 18/08/2023</v>
      </c>
      <c r="X569" s="479" t="s">
        <v>4647</v>
      </c>
      <c r="Y569" s="128" t="str">
        <f t="shared" ref="Y569:Y585" si="539">_xlfn.LET(_xlpm.CONCATENADO, Z569&amp;IF(AX569&lt;&gt;"","; ","")&amp;AX569&amp;IF(AJ569&lt;&gt;"","; ","")&amp;AJ569, IF(R569&lt;&gt;"Guia", _xlpm.CONCATENADO, "Fluxo específico de guia"))</f>
        <v xml:space="preserve">Dispensa da AIR; Realização da CP; ARR não obrigatória </v>
      </c>
      <c r="Z569" s="128" t="s">
        <v>192</v>
      </c>
      <c r="AA569" s="128" t="s">
        <v>306</v>
      </c>
      <c r="AB569" s="128"/>
      <c r="AC569" s="578"/>
      <c r="AD569" s="128"/>
      <c r="AE569" s="482"/>
      <c r="AF569" s="129"/>
      <c r="AG569" s="580"/>
      <c r="AH569" s="217" t="str">
        <f t="shared" ref="AH569" si="540">IF(AG569="","",_xlfn.CONCAT(AF569," ","de ",TEXT(AG569,"dd/mm/aaaa")))</f>
        <v/>
      </c>
      <c r="AI569" s="214"/>
      <c r="AJ569" s="128" t="s">
        <v>108</v>
      </c>
      <c r="AK569" s="128"/>
      <c r="AL569" s="218"/>
      <c r="AM569" s="580"/>
      <c r="AN569" s="217"/>
      <c r="AO569" s="217"/>
      <c r="AP569" s="217"/>
      <c r="AQ569" s="216"/>
      <c r="AR569" s="218"/>
      <c r="AS569" s="588"/>
      <c r="AT569" s="297"/>
      <c r="AU569" s="589"/>
      <c r="AV569" s="296"/>
      <c r="AW569" s="297"/>
      <c r="AX569" s="129" t="s">
        <v>109</v>
      </c>
      <c r="AY569" s="129"/>
      <c r="AZ569" s="219" t="s">
        <v>110</v>
      </c>
      <c r="BA569" s="129">
        <v>1203</v>
      </c>
      <c r="BB569" s="130">
        <v>45183</v>
      </c>
      <c r="BC569" s="130">
        <v>45195</v>
      </c>
      <c r="BD569" s="130">
        <v>45239</v>
      </c>
      <c r="BE569" s="129">
        <v>45</v>
      </c>
      <c r="BF569" s="129" t="str">
        <f t="shared" ref="BF569" si="541">IF(BA569="","",_xlfn.CONCAT("Consulta Pública"," nº ",BA569,", de ",TEXT(BB569,"dd/mm/aaaa")))</f>
        <v>Consulta Pública nº 1203, de 14/09/2023</v>
      </c>
      <c r="BG569" s="473" t="s">
        <v>4754</v>
      </c>
      <c r="BH569" s="219"/>
      <c r="BI569" s="216"/>
      <c r="BJ569" s="217"/>
      <c r="BK569" s="217"/>
      <c r="BL569" s="217"/>
      <c r="BM569" s="216"/>
      <c r="BN569" s="216" t="str">
        <f t="shared" ref="BN569" si="542">IF(BI569="","",_xlfn.CONCAT("Consulta Pública"," nº ",BI569,", de ",TEXT(BJ569,"dd/mm/aaaa")))</f>
        <v/>
      </c>
      <c r="BO569" s="216"/>
      <c r="BP569" s="129"/>
      <c r="BQ569" s="129"/>
      <c r="BR569" s="130"/>
      <c r="BS569" s="130"/>
      <c r="BT569" s="220" t="str">
        <f>IF(BQ569="","",_xlfn.CONCAT(BP569," nº ",BQ569,", de ",TEXT(BR569,"dd/mm/aaaa")))</f>
        <v/>
      </c>
      <c r="BU569" s="472"/>
    </row>
    <row r="570" spans="1:73" ht="129.6" x14ac:dyDescent="0.3">
      <c r="A570" s="136" t="s">
        <v>539</v>
      </c>
      <c r="B570" s="153" t="s">
        <v>4755</v>
      </c>
      <c r="C570" s="652" t="s">
        <v>4756</v>
      </c>
      <c r="D570" s="558" t="s">
        <v>4757</v>
      </c>
      <c r="E570" s="483" t="s">
        <v>99</v>
      </c>
      <c r="F570" s="136" t="s">
        <v>99</v>
      </c>
      <c r="G570" s="136" t="s">
        <v>3054</v>
      </c>
      <c r="H570" s="186" t="s">
        <v>90</v>
      </c>
      <c r="I570" s="686" t="s">
        <v>4758</v>
      </c>
      <c r="J570" s="136" t="s">
        <v>163</v>
      </c>
      <c r="K570" s="136" t="s">
        <v>164</v>
      </c>
      <c r="L570" s="718" t="s">
        <v>165</v>
      </c>
      <c r="M570" s="725" t="s">
        <v>284</v>
      </c>
      <c r="N570" s="186" t="s">
        <v>4759</v>
      </c>
      <c r="O570" s="128" t="s">
        <v>4757</v>
      </c>
      <c r="P570" s="128" t="s">
        <v>2738</v>
      </c>
      <c r="Q570" s="469" t="s">
        <v>3092</v>
      </c>
      <c r="R570" s="744" t="s">
        <v>100</v>
      </c>
      <c r="S570" s="752" t="s">
        <v>262</v>
      </c>
      <c r="T570" s="465" t="s">
        <v>127</v>
      </c>
      <c r="U570" s="128">
        <v>119</v>
      </c>
      <c r="V570" s="214">
        <v>44538</v>
      </c>
      <c r="W570" s="215" t="str">
        <f t="shared" ref="W570:W571" si="543">IF(U570="","",_xlfn.CONCAT(T570," nº ",U570,", ","de ",TEXT(V570,"dd/mm/aaaa")))</f>
        <v>Termo de Abertura de Processo (TAP) nº 119, de 08/12/2021</v>
      </c>
      <c r="X570" s="479" t="s">
        <v>3059</v>
      </c>
      <c r="Y570" s="128" t="str">
        <f t="shared" si="539"/>
        <v xml:space="preserve">Dispensa da AIR; Realização da CP; ARR não obrigatória </v>
      </c>
      <c r="Z570" s="128" t="s">
        <v>192</v>
      </c>
      <c r="AA570" s="128" t="s">
        <v>299</v>
      </c>
      <c r="AB570" s="128"/>
      <c r="AC570" s="578"/>
      <c r="AD570" s="128"/>
      <c r="AE570" s="482"/>
      <c r="AF570" s="129"/>
      <c r="AG570" s="580"/>
      <c r="AH570" s="217" t="str">
        <f t="shared" ref="AH570:AH571" si="544">IF(AG570="","",_xlfn.CONCAT(AF570," ","de ",TEXT(AG570,"dd/mm/aaaa")))</f>
        <v/>
      </c>
      <c r="AI570" s="214"/>
      <c r="AJ570" s="128" t="s">
        <v>108</v>
      </c>
      <c r="AK570" s="128"/>
      <c r="AL570" s="218"/>
      <c r="AM570" s="580"/>
      <c r="AN570" s="217"/>
      <c r="AO570" s="217"/>
      <c r="AP570" s="217"/>
      <c r="AQ570" s="216"/>
      <c r="AR570" s="218"/>
      <c r="AS570" s="588"/>
      <c r="AT570" s="297"/>
      <c r="AU570" s="589"/>
      <c r="AV570" s="296"/>
      <c r="AW570" s="297"/>
      <c r="AX570" s="129" t="s">
        <v>109</v>
      </c>
      <c r="AY570" s="129"/>
      <c r="AZ570" s="219" t="s">
        <v>110</v>
      </c>
      <c r="BA570" s="129">
        <v>1205</v>
      </c>
      <c r="BB570" s="130">
        <v>45190</v>
      </c>
      <c r="BC570" s="130">
        <v>45195</v>
      </c>
      <c r="BD570" s="130">
        <v>45254</v>
      </c>
      <c r="BE570" s="129">
        <v>60</v>
      </c>
      <c r="BF570" s="129" t="str">
        <f t="shared" ref="BF570:BF571" si="545">IF(BA570="","",_xlfn.CONCAT("Consulta Pública"," nº ",BA570,", de ",TEXT(BB570,"dd/mm/aaaa")))</f>
        <v>Consulta Pública nº 1205, de 21/09/2023</v>
      </c>
      <c r="BG570" s="473" t="s">
        <v>4760</v>
      </c>
      <c r="BH570" s="219"/>
      <c r="BI570" s="216"/>
      <c r="BJ570" s="217"/>
      <c r="BK570" s="217"/>
      <c r="BL570" s="217"/>
      <c r="BM570" s="216"/>
      <c r="BN570" s="216" t="str">
        <f t="shared" ref="BN570:BN571" si="546">IF(BI570="","",_xlfn.CONCAT("Consulta Pública"," nº ",BI570,", de ",TEXT(BJ570,"dd/mm/aaaa")))</f>
        <v/>
      </c>
      <c r="BO570" s="216"/>
      <c r="BP570" s="129"/>
      <c r="BQ570" s="129"/>
      <c r="BR570" s="130"/>
      <c r="BS570" s="130"/>
      <c r="BT570" s="220" t="str">
        <f>IF(BQ570="","",_xlfn.CONCAT(BP570," nº ",BQ570,", de ",TEXT(BR570,"dd/mm/aaaa")))</f>
        <v/>
      </c>
      <c r="BU570" s="472"/>
    </row>
    <row r="571" spans="1:73" ht="248.4" customHeight="1" x14ac:dyDescent="0.3">
      <c r="A571" s="136" t="s">
        <v>1163</v>
      </c>
      <c r="B571" s="153" t="s">
        <v>4761</v>
      </c>
      <c r="C571" s="652" t="s">
        <v>4762</v>
      </c>
      <c r="D571" s="558" t="s">
        <v>4763</v>
      </c>
      <c r="E571" s="483" t="s">
        <v>99</v>
      </c>
      <c r="F571" s="136" t="s">
        <v>99</v>
      </c>
      <c r="G571" s="136" t="s">
        <v>4764</v>
      </c>
      <c r="H571" s="186" t="s">
        <v>90</v>
      </c>
      <c r="I571" s="686" t="s">
        <v>4765</v>
      </c>
      <c r="J571" s="136" t="s">
        <v>154</v>
      </c>
      <c r="K571" s="136" t="s">
        <v>157</v>
      </c>
      <c r="L571" s="718" t="s">
        <v>160</v>
      </c>
      <c r="M571" s="725" t="s">
        <v>95</v>
      </c>
      <c r="N571" s="186" t="s">
        <v>4766</v>
      </c>
      <c r="O571" s="128" t="s">
        <v>4767</v>
      </c>
      <c r="P571" s="128" t="s">
        <v>124</v>
      </c>
      <c r="Q571" s="469" t="s">
        <v>4764</v>
      </c>
      <c r="R571" s="744" t="s">
        <v>100</v>
      </c>
      <c r="S571" s="752" t="s">
        <v>262</v>
      </c>
      <c r="T571" s="465" t="s">
        <v>127</v>
      </c>
      <c r="U571" s="128">
        <v>73</v>
      </c>
      <c r="V571" s="214">
        <v>45203</v>
      </c>
      <c r="W571" s="215" t="str">
        <f t="shared" si="543"/>
        <v>Termo de Abertura de Processo (TAP) nº 73, de 04/10/2023</v>
      </c>
      <c r="X571" s="479" t="s">
        <v>4768</v>
      </c>
      <c r="Y571" s="128" t="str">
        <f t="shared" si="539"/>
        <v xml:space="preserve">Dispensa da AIR; Realização da CP; ARR não obrigatória </v>
      </c>
      <c r="Z571" s="128" t="s">
        <v>192</v>
      </c>
      <c r="AA571" s="128" t="s">
        <v>312</v>
      </c>
      <c r="AB571" s="128" t="s">
        <v>525</v>
      </c>
      <c r="AC571" s="578"/>
      <c r="AD571" s="128"/>
      <c r="AE571" s="482"/>
      <c r="AF571" s="129"/>
      <c r="AG571" s="580"/>
      <c r="AH571" s="217" t="str">
        <f t="shared" si="544"/>
        <v/>
      </c>
      <c r="AI571" s="214"/>
      <c r="AJ571" s="128" t="s">
        <v>108</v>
      </c>
      <c r="AK571" s="128"/>
      <c r="AL571" s="218"/>
      <c r="AM571" s="580"/>
      <c r="AN571" s="217"/>
      <c r="AO571" s="217"/>
      <c r="AP571" s="217"/>
      <c r="AQ571" s="216"/>
      <c r="AR571" s="218"/>
      <c r="AS571" s="588"/>
      <c r="AT571" s="297"/>
      <c r="AU571" s="589"/>
      <c r="AV571" s="296"/>
      <c r="AW571" s="297"/>
      <c r="AX571" s="129" t="s">
        <v>109</v>
      </c>
      <c r="AY571" s="129"/>
      <c r="AZ571" s="219" t="s">
        <v>110</v>
      </c>
      <c r="BA571" s="129">
        <v>1206</v>
      </c>
      <c r="BB571" s="130">
        <v>45201</v>
      </c>
      <c r="BC571" s="130">
        <v>45210</v>
      </c>
      <c r="BD571" s="130">
        <v>45254</v>
      </c>
      <c r="BE571" s="129">
        <v>45</v>
      </c>
      <c r="BF571" s="129" t="str">
        <f t="shared" si="545"/>
        <v>Consulta Pública nº 1206, de 02/10/2023</v>
      </c>
      <c r="BG571" s="473" t="s">
        <v>4769</v>
      </c>
      <c r="BH571" s="219"/>
      <c r="BI571" s="216"/>
      <c r="BJ571" s="217"/>
      <c r="BK571" s="217"/>
      <c r="BL571" s="217"/>
      <c r="BM571" s="216"/>
      <c r="BN571" s="216" t="str">
        <f t="shared" si="546"/>
        <v/>
      </c>
      <c r="BO571" s="216"/>
      <c r="BP571" s="129"/>
      <c r="BQ571" s="129"/>
      <c r="BR571" s="130"/>
      <c r="BS571" s="130"/>
      <c r="BT571" s="220"/>
      <c r="BU571" s="472"/>
    </row>
    <row r="572" spans="1:73" ht="213" customHeight="1" x14ac:dyDescent="0.3">
      <c r="A572" s="136" t="s">
        <v>1163</v>
      </c>
      <c r="B572" s="153" t="s">
        <v>4770</v>
      </c>
      <c r="C572" s="652" t="s">
        <v>4771</v>
      </c>
      <c r="D572" s="558" t="s">
        <v>4772</v>
      </c>
      <c r="E572" s="483" t="s">
        <v>99</v>
      </c>
      <c r="F572" s="136" t="s">
        <v>99</v>
      </c>
      <c r="G572" s="136" t="s">
        <v>4773</v>
      </c>
      <c r="H572" s="186" t="s">
        <v>90</v>
      </c>
      <c r="I572" s="686" t="s">
        <v>4774</v>
      </c>
      <c r="J572" s="136" t="s">
        <v>154</v>
      </c>
      <c r="K572" s="136" t="s">
        <v>157</v>
      </c>
      <c r="L572" s="718" t="s">
        <v>160</v>
      </c>
      <c r="M572" s="725" t="s">
        <v>258</v>
      </c>
      <c r="N572" s="186" t="s">
        <v>4775</v>
      </c>
      <c r="O572" s="128" t="s">
        <v>4776</v>
      </c>
      <c r="P572" s="128" t="s">
        <v>124</v>
      </c>
      <c r="Q572" s="469" t="s">
        <v>4764</v>
      </c>
      <c r="R572" s="744" t="s">
        <v>100</v>
      </c>
      <c r="S572" s="752" t="s">
        <v>262</v>
      </c>
      <c r="T572" s="465" t="s">
        <v>127</v>
      </c>
      <c r="U572" s="128">
        <v>74</v>
      </c>
      <c r="V572" s="214">
        <v>45203</v>
      </c>
      <c r="W572" s="215" t="str">
        <f t="shared" ref="W572:W575" si="547">IF(U572="","",_xlfn.CONCAT(T572," nº ",U572,", ","de ",TEXT(V572,"dd/mm/aaaa")))</f>
        <v>Termo de Abertura de Processo (TAP) nº 74, de 04/10/2023</v>
      </c>
      <c r="X572" s="479" t="s">
        <v>4777</v>
      </c>
      <c r="Y572" s="128" t="str">
        <f t="shared" si="539"/>
        <v xml:space="preserve">Dispensa da AIR; Realização da CP; ARR não obrigatória </v>
      </c>
      <c r="Z572" s="128" t="s">
        <v>192</v>
      </c>
      <c r="AA572" s="128" t="s">
        <v>312</v>
      </c>
      <c r="AB572" s="128"/>
      <c r="AC572" s="578"/>
      <c r="AD572" s="128"/>
      <c r="AE572" s="482"/>
      <c r="AF572" s="129"/>
      <c r="AG572" s="580"/>
      <c r="AH572" s="217" t="str">
        <f t="shared" ref="AH572:AH575" si="548">IF(AG572="","",_xlfn.CONCAT(AF572," ","de ",TEXT(AG572,"dd/mm/aaaa")))</f>
        <v/>
      </c>
      <c r="AI572" s="214"/>
      <c r="AJ572" s="128" t="s">
        <v>108</v>
      </c>
      <c r="AK572" s="128"/>
      <c r="AL572" s="218"/>
      <c r="AM572" s="580"/>
      <c r="AN572" s="217"/>
      <c r="AO572" s="217"/>
      <c r="AP572" s="217"/>
      <c r="AQ572" s="216"/>
      <c r="AR572" s="218"/>
      <c r="AS572" s="588"/>
      <c r="AT572" s="297"/>
      <c r="AU572" s="589"/>
      <c r="AV572" s="296"/>
      <c r="AW572" s="297"/>
      <c r="AX572" s="129" t="s">
        <v>109</v>
      </c>
      <c r="AY572" s="129"/>
      <c r="AZ572" s="219" t="s">
        <v>110</v>
      </c>
      <c r="BA572" s="129">
        <v>1207</v>
      </c>
      <c r="BB572" s="130">
        <v>45201</v>
      </c>
      <c r="BC572" s="130">
        <v>45210</v>
      </c>
      <c r="BD572" s="130">
        <v>45254</v>
      </c>
      <c r="BE572" s="129">
        <v>45</v>
      </c>
      <c r="BF572" s="129" t="str">
        <f t="shared" ref="BF572" si="549">IF(BA572="","",_xlfn.CONCAT("Consulta Pública"," nº ",BA572,", de ",TEXT(BB572,"dd/mm/aaaa")))</f>
        <v>Consulta Pública nº 1207, de 02/10/2023</v>
      </c>
      <c r="BG572" s="473" t="s">
        <v>4769</v>
      </c>
      <c r="BH572" s="219"/>
      <c r="BI572" s="216"/>
      <c r="BJ572" s="217"/>
      <c r="BK572" s="217"/>
      <c r="BL572" s="217"/>
      <c r="BM572" s="216"/>
      <c r="BN572" s="216" t="str">
        <f t="shared" ref="BN572" si="550">IF(BI572="","",_xlfn.CONCAT("Consulta Pública"," nº ",BI572,", de ",TEXT(BJ572,"dd/mm/aaaa")))</f>
        <v/>
      </c>
      <c r="BO572" s="216"/>
      <c r="BP572" s="129"/>
      <c r="BQ572" s="129"/>
      <c r="BR572" s="130"/>
      <c r="BS572" s="130"/>
      <c r="BT572" s="220" t="str">
        <f>IF(BQ572="","",_xlfn.CONCAT(BP572," nº ",BQ572,", de ",TEXT(BR572,"dd/mm/aaaa")))</f>
        <v/>
      </c>
      <c r="BU572" s="472"/>
    </row>
    <row r="573" spans="1:73" ht="72" x14ac:dyDescent="0.3">
      <c r="A573" s="136" t="s">
        <v>700</v>
      </c>
      <c r="B573" s="153" t="s">
        <v>4778</v>
      </c>
      <c r="C573" s="652" t="s">
        <v>4779</v>
      </c>
      <c r="D573" s="558" t="s">
        <v>4780</v>
      </c>
      <c r="E573" s="483" t="s">
        <v>4781</v>
      </c>
      <c r="F573" s="136" t="s">
        <v>99</v>
      </c>
      <c r="G573" s="136" t="s">
        <v>4782</v>
      </c>
      <c r="H573" s="128" t="s">
        <v>236</v>
      </c>
      <c r="I573" s="686" t="s">
        <v>4783</v>
      </c>
      <c r="J573" s="136" t="s">
        <v>154</v>
      </c>
      <c r="K573" s="136" t="s">
        <v>155</v>
      </c>
      <c r="L573" s="718" t="s">
        <v>4622</v>
      </c>
      <c r="M573" s="725" t="s">
        <v>238</v>
      </c>
      <c r="N573" s="186" t="s">
        <v>4784</v>
      </c>
      <c r="O573" s="128" t="s">
        <v>4785</v>
      </c>
      <c r="P573" s="128" t="s">
        <v>124</v>
      </c>
      <c r="Q573" s="469" t="s">
        <v>4782</v>
      </c>
      <c r="R573" s="744" t="s">
        <v>100</v>
      </c>
      <c r="S573" s="755" t="s">
        <v>126</v>
      </c>
      <c r="T573" s="465" t="s">
        <v>127</v>
      </c>
      <c r="U573" s="128">
        <v>78</v>
      </c>
      <c r="V573" s="214">
        <v>45217</v>
      </c>
      <c r="W573" s="215" t="str">
        <f t="shared" si="547"/>
        <v>Termo de Abertura de Processo (TAP) nº 78, de 18/10/2023</v>
      </c>
      <c r="X573" s="479" t="s">
        <v>4786</v>
      </c>
      <c r="Y573" s="128" t="str">
        <f t="shared" si="539"/>
        <v xml:space="preserve">Dispensa da AIR; Dispensa da CP; Dispensa da ARR </v>
      </c>
      <c r="Z573" s="128" t="s">
        <v>192</v>
      </c>
      <c r="AA573" s="128" t="s">
        <v>131</v>
      </c>
      <c r="AB573" s="128"/>
      <c r="AC573" s="578"/>
      <c r="AD573" s="128"/>
      <c r="AE573" s="482"/>
      <c r="AF573" s="129"/>
      <c r="AG573" s="580"/>
      <c r="AH573" s="217" t="str">
        <f t="shared" si="548"/>
        <v/>
      </c>
      <c r="AI573" s="214"/>
      <c r="AJ573" s="128" t="s">
        <v>1315</v>
      </c>
      <c r="AK573" s="128" t="s">
        <v>1632</v>
      </c>
      <c r="AL573" s="218"/>
      <c r="AM573" s="580"/>
      <c r="AN573" s="217"/>
      <c r="AO573" s="217"/>
      <c r="AP573" s="217"/>
      <c r="AQ573" s="216"/>
      <c r="AR573" s="218"/>
      <c r="AS573" s="588"/>
      <c r="AT573" s="297"/>
      <c r="AU573" s="589"/>
      <c r="AV573" s="296"/>
      <c r="AW573" s="297"/>
      <c r="AX573" s="129" t="s">
        <v>130</v>
      </c>
      <c r="AY573" s="129" t="s">
        <v>131</v>
      </c>
      <c r="AZ573" s="219"/>
      <c r="BA573" s="129"/>
      <c r="BB573" s="130"/>
      <c r="BC573" s="130"/>
      <c r="BD573" s="130"/>
      <c r="BE573" s="129"/>
      <c r="BF573" s="129"/>
      <c r="BG573" s="215"/>
      <c r="BH573" s="219"/>
      <c r="BI573" s="216"/>
      <c r="BJ573" s="217"/>
      <c r="BK573" s="217"/>
      <c r="BL573" s="217"/>
      <c r="BM573" s="216"/>
      <c r="BN573" s="216" t="str">
        <f>IF(BI573="","",_xlfn.CONCAT("Consulta Pública"," nº ",BI573,", de ",TEXT(BJ573,"dd/mm/aaaa")))</f>
        <v/>
      </c>
      <c r="BO573" s="216"/>
      <c r="BP573" s="129" t="s">
        <v>139</v>
      </c>
      <c r="BQ573" s="129">
        <v>819</v>
      </c>
      <c r="BR573" s="130">
        <v>45208</v>
      </c>
      <c r="BS573" s="130">
        <v>45208</v>
      </c>
      <c r="BT573" s="220" t="str">
        <f>IF(BQ573="","",_xlfn.CONCAT(BP573," nº ",BQ573,", de ",TEXT(BR573,"dd/mm/aaaa")))</f>
        <v>RDC nº 819, de 09/10/2023</v>
      </c>
      <c r="BU573" s="221" t="s">
        <v>4787</v>
      </c>
    </row>
    <row r="574" spans="1:73" ht="187.2" x14ac:dyDescent="0.3">
      <c r="A574" s="136" t="s">
        <v>1821</v>
      </c>
      <c r="B574" s="153" t="s">
        <v>4788</v>
      </c>
      <c r="C574" s="652" t="s">
        <v>4789</v>
      </c>
      <c r="D574" s="558" t="s">
        <v>4790</v>
      </c>
      <c r="E574" s="483" t="s">
        <v>99</v>
      </c>
      <c r="F574" s="136" t="s">
        <v>99</v>
      </c>
      <c r="G574" s="136"/>
      <c r="H574" s="186" t="s">
        <v>90</v>
      </c>
      <c r="I574" s="686" t="s">
        <v>4791</v>
      </c>
      <c r="J574" s="136" t="s">
        <v>176</v>
      </c>
      <c r="K574" s="136" t="s">
        <v>181</v>
      </c>
      <c r="L574" s="718" t="s">
        <v>1828</v>
      </c>
      <c r="M574" s="725" t="s">
        <v>275</v>
      </c>
      <c r="N574" s="186" t="s">
        <v>4792</v>
      </c>
      <c r="O574" s="128" t="s">
        <v>4793</v>
      </c>
      <c r="P574" s="128" t="s">
        <v>555</v>
      </c>
      <c r="Q574" s="469"/>
      <c r="R574" s="744" t="s">
        <v>555</v>
      </c>
      <c r="S574" s="755" t="s">
        <v>1206</v>
      </c>
      <c r="T574" s="465" t="s">
        <v>127</v>
      </c>
      <c r="U574" s="128">
        <v>75</v>
      </c>
      <c r="V574" s="214">
        <v>45208</v>
      </c>
      <c r="W574" s="215" t="str">
        <f t="shared" si="547"/>
        <v>Termo de Abertura de Processo (TAP) nº 75, de 09/10/2023</v>
      </c>
      <c r="X574" s="479" t="s">
        <v>4794</v>
      </c>
      <c r="Y574" s="128" t="str">
        <f t="shared" si="539"/>
        <v>Fluxo específico de guia</v>
      </c>
      <c r="Z574" s="128"/>
      <c r="AA574" s="128"/>
      <c r="AB574" s="128"/>
      <c r="AC574" s="578"/>
      <c r="AD574" s="128"/>
      <c r="AE574" s="482"/>
      <c r="AF574" s="129"/>
      <c r="AG574" s="580"/>
      <c r="AH574" s="217" t="str">
        <f t="shared" si="548"/>
        <v/>
      </c>
      <c r="AI574" s="214"/>
      <c r="AJ574" s="128"/>
      <c r="AK574" s="128"/>
      <c r="AL574" s="218" t="s">
        <v>655</v>
      </c>
      <c r="AM574" s="580"/>
      <c r="AN574" s="130">
        <v>45209</v>
      </c>
      <c r="AO574" s="130">
        <v>45239</v>
      </c>
      <c r="AP574" s="217"/>
      <c r="AQ574" s="216"/>
      <c r="AR574" s="218"/>
      <c r="AS574" s="588"/>
      <c r="AT574" s="297"/>
      <c r="AU574" s="589"/>
      <c r="AV574" s="296"/>
      <c r="AW574" s="297"/>
      <c r="AX574" s="129"/>
      <c r="AY574" s="129"/>
      <c r="AZ574" s="219"/>
      <c r="BA574" s="129"/>
      <c r="BB574" s="130"/>
      <c r="BC574" s="130"/>
      <c r="BD574" s="130"/>
      <c r="BE574" s="129"/>
      <c r="BF574" s="129" t="str">
        <f t="shared" ref="BF574:BF575" si="551">IF(BA574="","",_xlfn.CONCAT("Consulta Pública"," nº ",BA574,", de ",TEXT(BB574,"dd/mm/aaaa")))</f>
        <v/>
      </c>
      <c r="BG574" s="473" t="e">
        <f>VLOOKUP(I574,#REF!,29,FALSE)</f>
        <v>#REF!</v>
      </c>
      <c r="BH574" s="219"/>
      <c r="BI574" s="216"/>
      <c r="BJ574" s="217"/>
      <c r="BK574" s="217"/>
      <c r="BL574" s="217"/>
      <c r="BM574" s="216"/>
      <c r="BN574" s="216" t="str">
        <f t="shared" ref="BN574:BN576" si="552">IF(BI574="","",_xlfn.CONCAT("Consulta Pública"," nº ",BI574,", de ",TEXT(BJ574,"dd/mm/aaaa")))</f>
        <v/>
      </c>
      <c r="BO574" s="216"/>
      <c r="BP574" s="129" t="s">
        <v>555</v>
      </c>
      <c r="BQ574" s="129" t="s">
        <v>4795</v>
      </c>
      <c r="BR574" s="130">
        <v>45265</v>
      </c>
      <c r="BS574" s="130"/>
      <c r="BT574" s="220" t="str">
        <f>IF(BQ574="","",_xlfn.CONCAT(BP574," nº ",BQ574,", de ",TEXT(BR574,"dd/mm/aaaa")))</f>
        <v>Guia nº 65.4, de 05/12/2023</v>
      </c>
      <c r="BU574" s="472" t="s">
        <v>4796</v>
      </c>
    </row>
    <row r="575" spans="1:73" ht="72" x14ac:dyDescent="0.3">
      <c r="A575" s="136" t="s">
        <v>1093</v>
      </c>
      <c r="B575" s="153" t="s">
        <v>4797</v>
      </c>
      <c r="C575" s="652" t="s">
        <v>4209</v>
      </c>
      <c r="D575" s="558" t="s">
        <v>4798</v>
      </c>
      <c r="E575" s="483" t="s">
        <v>99</v>
      </c>
      <c r="F575" s="136" t="s">
        <v>99</v>
      </c>
      <c r="G575" s="136" t="s">
        <v>2735</v>
      </c>
      <c r="H575" s="186" t="s">
        <v>236</v>
      </c>
      <c r="I575" s="686" t="s">
        <v>4211</v>
      </c>
      <c r="J575" s="136" t="s">
        <v>92</v>
      </c>
      <c r="K575" s="136" t="s">
        <v>174</v>
      </c>
      <c r="L575" s="718" t="s">
        <v>1101</v>
      </c>
      <c r="M575" s="725" t="s">
        <v>258</v>
      </c>
      <c r="N575" s="186" t="s">
        <v>4799</v>
      </c>
      <c r="O575" s="128" t="s">
        <v>4361</v>
      </c>
      <c r="P575" s="128" t="s">
        <v>2738</v>
      </c>
      <c r="Q575" s="469" t="s">
        <v>2735</v>
      </c>
      <c r="R575" s="744" t="s">
        <v>100</v>
      </c>
      <c r="S575" s="755" t="s">
        <v>126</v>
      </c>
      <c r="T575" s="465" t="s">
        <v>127</v>
      </c>
      <c r="U575" s="128">
        <v>4</v>
      </c>
      <c r="V575" s="214">
        <v>44980</v>
      </c>
      <c r="W575" s="215" t="str">
        <f t="shared" si="547"/>
        <v>Termo de Abertura de Processo (TAP) nº 4, de 23/02/2023</v>
      </c>
      <c r="X575" s="479" t="s">
        <v>4214</v>
      </c>
      <c r="Y575" s="128" t="str">
        <f t="shared" si="539"/>
        <v xml:space="preserve">Dispensa da AIR; Dispensa da CP; ARR não obrigatória </v>
      </c>
      <c r="Z575" s="128" t="s">
        <v>192</v>
      </c>
      <c r="AA575" s="128" t="s">
        <v>306</v>
      </c>
      <c r="AB575" s="128"/>
      <c r="AC575" s="578"/>
      <c r="AD575" s="217"/>
      <c r="AE575" s="482"/>
      <c r="AF575" s="129"/>
      <c r="AG575" s="580"/>
      <c r="AH575" s="217" t="str">
        <f t="shared" si="548"/>
        <v/>
      </c>
      <c r="AI575" s="214"/>
      <c r="AJ575" s="128" t="s">
        <v>108</v>
      </c>
      <c r="AK575" s="128"/>
      <c r="AL575" s="218"/>
      <c r="AM575" s="580"/>
      <c r="AN575" s="217"/>
      <c r="AO575" s="217"/>
      <c r="AP575" s="217"/>
      <c r="AQ575" s="216"/>
      <c r="AR575" s="218"/>
      <c r="AS575" s="588"/>
      <c r="AT575" s="297"/>
      <c r="AU575" s="589"/>
      <c r="AV575" s="296"/>
      <c r="AW575" s="297"/>
      <c r="AX575" s="129" t="s">
        <v>130</v>
      </c>
      <c r="AY575" s="129" t="s">
        <v>194</v>
      </c>
      <c r="AZ575" s="219"/>
      <c r="BA575" s="129"/>
      <c r="BB575" s="130"/>
      <c r="BC575" s="130"/>
      <c r="BD575" s="130"/>
      <c r="BE575" s="129"/>
      <c r="BF575" s="129" t="str">
        <f t="shared" si="551"/>
        <v/>
      </c>
      <c r="BG575" s="473" t="e">
        <f>VLOOKUP(I575,#REF!,29,FALSE)</f>
        <v>#REF!</v>
      </c>
      <c r="BH575" s="219"/>
      <c r="BI575" s="216"/>
      <c r="BJ575" s="217"/>
      <c r="BK575" s="217"/>
      <c r="BL575" s="217"/>
      <c r="BM575" s="216"/>
      <c r="BN575" s="216" t="str">
        <f t="shared" si="552"/>
        <v/>
      </c>
      <c r="BO575" s="216"/>
      <c r="BP575" s="129" t="s">
        <v>139</v>
      </c>
      <c r="BQ575" s="129">
        <v>822</v>
      </c>
      <c r="BR575" s="130">
        <v>45215</v>
      </c>
      <c r="BS575" s="130">
        <v>45216</v>
      </c>
      <c r="BT575" s="220" t="str">
        <f t="shared" ref="BT575" si="553">IF(BQ575="","",_xlfn.CONCAT(BP575," nº ",BQ575,", de ",TEXT(BR575,"dd/mm/aaaa")))</f>
        <v>RDC nº 822, de 16/10/2023</v>
      </c>
      <c r="BU575" s="472" t="s">
        <v>4800</v>
      </c>
    </row>
    <row r="576" spans="1:73" ht="172.8" x14ac:dyDescent="0.3">
      <c r="A576" s="136" t="s">
        <v>1163</v>
      </c>
      <c r="B576" s="153" t="s">
        <v>4801</v>
      </c>
      <c r="C576" s="652" t="s">
        <v>4802</v>
      </c>
      <c r="D576" s="558" t="s">
        <v>4803</v>
      </c>
      <c r="E576" s="483" t="s">
        <v>99</v>
      </c>
      <c r="F576" s="136" t="s">
        <v>99</v>
      </c>
      <c r="G576" s="136"/>
      <c r="H576" s="186" t="s">
        <v>236</v>
      </c>
      <c r="I576" s="686" t="s">
        <v>4804</v>
      </c>
      <c r="J576" s="136" t="s">
        <v>154</v>
      </c>
      <c r="K576" s="136" t="s">
        <v>159</v>
      </c>
      <c r="L576" s="718" t="s">
        <v>160</v>
      </c>
      <c r="M576" s="725" t="s">
        <v>238</v>
      </c>
      <c r="N576" s="186" t="s">
        <v>4805</v>
      </c>
      <c r="O576" s="128" t="s">
        <v>4806</v>
      </c>
      <c r="P576" s="128" t="s">
        <v>2738</v>
      </c>
      <c r="Q576" s="625" t="s">
        <v>4807</v>
      </c>
      <c r="R576" s="744" t="s">
        <v>100</v>
      </c>
      <c r="S576" s="755" t="s">
        <v>126</v>
      </c>
      <c r="T576" s="465" t="s">
        <v>127</v>
      </c>
      <c r="U576" s="128">
        <v>81</v>
      </c>
      <c r="V576" s="214">
        <v>45226</v>
      </c>
      <c r="W576" s="215" t="str">
        <f t="shared" ref="W576:W581" si="554">IF(U576="","",_xlfn.CONCAT(T576," nº ",U576,", ","de ",TEXT(V576,"dd/mm/aaaa")))</f>
        <v>Termo de Abertura de Processo (TAP) nº 81, de 27/10/2023</v>
      </c>
      <c r="X576" s="479" t="s">
        <v>4808</v>
      </c>
      <c r="Y576" s="128" t="str">
        <f t="shared" si="539"/>
        <v xml:space="preserve">Dispensa da AIR; Dispensa da CP; ARR não obrigatória </v>
      </c>
      <c r="Z576" s="128" t="s">
        <v>192</v>
      </c>
      <c r="AA576" s="128" t="s">
        <v>525</v>
      </c>
      <c r="AB576" s="128"/>
      <c r="AC576" s="578"/>
      <c r="AD576" s="128"/>
      <c r="AE576" s="482"/>
      <c r="AF576" s="129"/>
      <c r="AG576" s="580"/>
      <c r="AH576" s="217" t="str">
        <f t="shared" ref="AH576:AH581" si="555">IF(AG576="","",_xlfn.CONCAT(AF576," ","de ",TEXT(AG576,"dd/mm/aaaa")))</f>
        <v/>
      </c>
      <c r="AI576" s="214"/>
      <c r="AJ576" s="128" t="s">
        <v>108</v>
      </c>
      <c r="AK576" s="128"/>
      <c r="AL576" s="218"/>
      <c r="AM576" s="580"/>
      <c r="AN576" s="217"/>
      <c r="AO576" s="217"/>
      <c r="AP576" s="217"/>
      <c r="AQ576" s="216"/>
      <c r="AR576" s="218"/>
      <c r="AS576" s="588"/>
      <c r="AT576" s="297"/>
      <c r="AU576" s="589"/>
      <c r="AV576" s="296"/>
      <c r="AW576" s="297"/>
      <c r="AX576" s="129" t="s">
        <v>130</v>
      </c>
      <c r="AY576" s="129" t="s">
        <v>194</v>
      </c>
      <c r="AZ576" s="219"/>
      <c r="BA576" s="129"/>
      <c r="BB576" s="130"/>
      <c r="BC576" s="130"/>
      <c r="BD576" s="130"/>
      <c r="BE576" s="129"/>
      <c r="BF576" s="129"/>
      <c r="BG576" s="473"/>
      <c r="BH576" s="219"/>
      <c r="BI576" s="216"/>
      <c r="BJ576" s="217"/>
      <c r="BK576" s="217"/>
      <c r="BL576" s="217"/>
      <c r="BM576" s="216"/>
      <c r="BN576" s="216" t="str">
        <f t="shared" si="552"/>
        <v/>
      </c>
      <c r="BO576" s="216"/>
      <c r="BP576" s="129" t="s">
        <v>250</v>
      </c>
      <c r="BQ576" s="129">
        <v>261</v>
      </c>
      <c r="BR576" s="130">
        <v>45224</v>
      </c>
      <c r="BS576" s="130">
        <v>45226</v>
      </c>
      <c r="BT576" s="220" t="str">
        <f>IF(BQ576="","",_xlfn.CONCAT(BP576," nº ",BQ576,", de ",TEXT(BR576,"dd/mm/aaaa")))</f>
        <v>IN nº 261, de 25/10/2023</v>
      </c>
      <c r="BU576" s="472" t="s">
        <v>4809</v>
      </c>
    </row>
    <row r="577" spans="1:73" ht="100.8" x14ac:dyDescent="0.3">
      <c r="A577" s="136" t="s">
        <v>700</v>
      </c>
      <c r="B577" s="153" t="s">
        <v>4810</v>
      </c>
      <c r="C577" s="652" t="s">
        <v>4811</v>
      </c>
      <c r="D577" s="558" t="s">
        <v>4812</v>
      </c>
      <c r="E577" s="483" t="s">
        <v>4781</v>
      </c>
      <c r="F577" s="136" t="s">
        <v>99</v>
      </c>
      <c r="G577" s="136" t="s">
        <v>4813</v>
      </c>
      <c r="H577" s="128" t="s">
        <v>236</v>
      </c>
      <c r="I577" s="686" t="s">
        <v>4814</v>
      </c>
      <c r="J577" s="136" t="s">
        <v>154</v>
      </c>
      <c r="K577" s="136" t="s">
        <v>155</v>
      </c>
      <c r="L577" s="718" t="s">
        <v>4622</v>
      </c>
      <c r="M577" s="725" t="s">
        <v>238</v>
      </c>
      <c r="N577" s="186" t="s">
        <v>4815</v>
      </c>
      <c r="O577" s="128" t="s">
        <v>4816</v>
      </c>
      <c r="P577" s="128" t="s">
        <v>2738</v>
      </c>
      <c r="Q577" s="469" t="s">
        <v>4813</v>
      </c>
      <c r="R577" s="744" t="s">
        <v>100</v>
      </c>
      <c r="S577" s="755" t="s">
        <v>126</v>
      </c>
      <c r="T577" s="465" t="s">
        <v>127</v>
      </c>
      <c r="U577" s="128">
        <v>82</v>
      </c>
      <c r="V577" s="214">
        <v>45226</v>
      </c>
      <c r="W577" s="215" t="str">
        <f t="shared" si="554"/>
        <v>Termo de Abertura de Processo (TAP) nº 82, de 27/10/2023</v>
      </c>
      <c r="X577" s="479" t="s">
        <v>4817</v>
      </c>
      <c r="Y577" s="128" t="str">
        <f t="shared" si="539"/>
        <v xml:space="preserve">Dispensa da AIR; Dispensa da CP; ARR não obrigatória </v>
      </c>
      <c r="Z577" s="128" t="s">
        <v>192</v>
      </c>
      <c r="AA577" s="128" t="s">
        <v>306</v>
      </c>
      <c r="AB577" s="128"/>
      <c r="AC577" s="578"/>
      <c r="AD577" s="128"/>
      <c r="AE577" s="482"/>
      <c r="AF577" s="129"/>
      <c r="AG577" s="580"/>
      <c r="AH577" s="217" t="str">
        <f t="shared" si="555"/>
        <v/>
      </c>
      <c r="AI577" s="214"/>
      <c r="AJ577" s="128" t="s">
        <v>108</v>
      </c>
      <c r="AK577" s="128"/>
      <c r="AL577" s="218"/>
      <c r="AM577" s="580"/>
      <c r="AN577" s="217"/>
      <c r="AO577" s="217"/>
      <c r="AP577" s="217"/>
      <c r="AQ577" s="216"/>
      <c r="AR577" s="218"/>
      <c r="AS577" s="588"/>
      <c r="AT577" s="297"/>
      <c r="AU577" s="589"/>
      <c r="AV577" s="296"/>
      <c r="AW577" s="297"/>
      <c r="AX577" s="129" t="s">
        <v>130</v>
      </c>
      <c r="AY577" s="129" t="s">
        <v>194</v>
      </c>
      <c r="AZ577" s="219"/>
      <c r="BA577" s="129"/>
      <c r="BB577" s="130"/>
      <c r="BC577" s="130"/>
      <c r="BD577" s="130"/>
      <c r="BE577" s="129"/>
      <c r="BF577" s="129" t="str">
        <f>IF(BA577="","",_xlfn.CONCAT("Consulta Pública"," nº ",BA577,", de ",TEXT(BB577,"dd/mm/aaaa")))</f>
        <v/>
      </c>
      <c r="BG577" s="215" t="e">
        <f>VLOOKUP(I577,#REF!,29,FALSE)</f>
        <v>#REF!</v>
      </c>
      <c r="BH577" s="219"/>
      <c r="BI577" s="216"/>
      <c r="BJ577" s="217"/>
      <c r="BK577" s="217"/>
      <c r="BL577" s="217"/>
      <c r="BM577" s="216"/>
      <c r="BN577" s="216" t="str">
        <f>IF(BI577="","",_xlfn.CONCAT("Consulta Pública"," nº ",BI577,", de ",TEXT(BJ577,"dd/mm/aaaa")))</f>
        <v/>
      </c>
      <c r="BO577" s="216"/>
      <c r="BP577" s="129" t="s">
        <v>250</v>
      </c>
      <c r="BQ577" s="129">
        <v>262</v>
      </c>
      <c r="BR577" s="130">
        <v>45225</v>
      </c>
      <c r="BS577" s="130">
        <v>45226</v>
      </c>
      <c r="BT577" s="220" t="str">
        <f>IF(BQ577="","",_xlfn.CONCAT(BP577," nº ",BQ577,", de ",TEXT(BR577,"dd/mm/aaaa")))</f>
        <v>IN nº 262, de 26/10/2023</v>
      </c>
      <c r="BU577" s="221" t="s">
        <v>4818</v>
      </c>
    </row>
    <row r="578" spans="1:73" ht="129.6" x14ac:dyDescent="0.3">
      <c r="A578" s="15" t="s">
        <v>539</v>
      </c>
      <c r="B578" s="147" t="s">
        <v>4819</v>
      </c>
      <c r="C578" s="651" t="s">
        <v>4820</v>
      </c>
      <c r="D578" s="444" t="s">
        <v>4821</v>
      </c>
      <c r="E578" s="19" t="s">
        <v>99</v>
      </c>
      <c r="F578" s="15" t="s">
        <v>99</v>
      </c>
      <c r="G578" s="15" t="s">
        <v>3054</v>
      </c>
      <c r="H578" s="141" t="s">
        <v>90</v>
      </c>
      <c r="I578" s="662" t="s">
        <v>4822</v>
      </c>
      <c r="J578" s="15" t="s">
        <v>163</v>
      </c>
      <c r="K578" s="15" t="s">
        <v>164</v>
      </c>
      <c r="L578" s="683" t="s">
        <v>165</v>
      </c>
      <c r="M578" s="675" t="s">
        <v>284</v>
      </c>
      <c r="N578" s="141" t="s">
        <v>4823</v>
      </c>
      <c r="O578" s="444" t="s">
        <v>4821</v>
      </c>
      <c r="P578" s="7" t="s">
        <v>2738</v>
      </c>
      <c r="Q578" s="122" t="s">
        <v>3092</v>
      </c>
      <c r="R578" s="737" t="s">
        <v>100</v>
      </c>
      <c r="S578" s="749" t="s">
        <v>363</v>
      </c>
      <c r="T578" s="20" t="s">
        <v>127</v>
      </c>
      <c r="U578" s="7">
        <v>119</v>
      </c>
      <c r="V578" s="52">
        <v>44538</v>
      </c>
      <c r="W578" s="26" t="str">
        <f t="shared" si="554"/>
        <v>Termo de Abertura de Processo (TAP) nº 119, de 08/12/2021</v>
      </c>
      <c r="X578" s="307" t="s">
        <v>3059</v>
      </c>
      <c r="Y578" s="7" t="str">
        <f t="shared" si="539"/>
        <v xml:space="preserve">Dispensa da AIR; Realização da CP; ARR não obrigatória </v>
      </c>
      <c r="Z578" s="128" t="s">
        <v>192</v>
      </c>
      <c r="AA578" s="7" t="s">
        <v>299</v>
      </c>
      <c r="AB578" s="128"/>
      <c r="AC578" s="578"/>
      <c r="AD578" s="7"/>
      <c r="AE578" s="482"/>
      <c r="AF578" s="8"/>
      <c r="AG578" s="599"/>
      <c r="AH578" s="10" t="str">
        <f t="shared" si="555"/>
        <v/>
      </c>
      <c r="AI578" s="52"/>
      <c r="AJ578" s="128" t="s">
        <v>108</v>
      </c>
      <c r="AK578" s="128"/>
      <c r="AL578" s="11"/>
      <c r="AM578" s="599"/>
      <c r="AN578" s="10"/>
      <c r="AO578" s="10"/>
      <c r="AP578" s="10"/>
      <c r="AQ578" s="4"/>
      <c r="AR578" s="11"/>
      <c r="AS578" s="429"/>
      <c r="AT578" s="152"/>
      <c r="AU578" s="600"/>
      <c r="AV578" s="146"/>
      <c r="AW578" s="152"/>
      <c r="AX578" s="129" t="s">
        <v>109</v>
      </c>
      <c r="AY578" s="8"/>
      <c r="AZ578" s="6" t="s">
        <v>365</v>
      </c>
      <c r="BA578" s="8">
        <v>1211</v>
      </c>
      <c r="BB578" s="31">
        <v>45225</v>
      </c>
      <c r="BC578" s="31">
        <v>45226</v>
      </c>
      <c r="BD578" s="31">
        <v>45285</v>
      </c>
      <c r="BE578" s="8">
        <v>60</v>
      </c>
      <c r="BF578" s="8" t="str">
        <f t="shared" ref="BF578:BF581" si="556">IF(BA578="","",_xlfn.CONCAT("Consulta Pública"," nº ",BA578,", de ",TEXT(BB578,"dd/mm/aaaa")))</f>
        <v>Consulta Pública nº 1211, de 26/10/2023</v>
      </c>
      <c r="BG578" s="134" t="s">
        <v>4824</v>
      </c>
      <c r="BH578" s="219"/>
      <c r="BI578" s="4"/>
      <c r="BJ578" s="10"/>
      <c r="BK578" s="10"/>
      <c r="BL578" s="10"/>
      <c r="BM578" s="4"/>
      <c r="BN578" s="4" t="str">
        <f t="shared" ref="BN578:BN581" si="557">IF(BI578="","",_xlfn.CONCAT("Consulta Pública"," nº ",BI578,", de ",TEXT(BJ578,"dd/mm/aaaa")))</f>
        <v/>
      </c>
      <c r="BO578" s="4"/>
      <c r="BP578" s="8"/>
      <c r="BQ578" s="8"/>
      <c r="BR578" s="31"/>
      <c r="BS578" s="31"/>
      <c r="BT578" s="25" t="str">
        <f t="shared" ref="BT578:BT581" si="558">IF(BQ578="","",_xlfn.CONCAT(BP578," nº ",BQ578,", de ",TEXT(BR578,"dd/mm/aaaa")))</f>
        <v/>
      </c>
      <c r="BU578" s="196"/>
    </row>
    <row r="579" spans="1:73" ht="129.6" x14ac:dyDescent="0.3">
      <c r="A579" s="15" t="s">
        <v>539</v>
      </c>
      <c r="B579" s="147" t="s">
        <v>4825</v>
      </c>
      <c r="C579" s="651" t="s">
        <v>4826</v>
      </c>
      <c r="D579" s="444" t="s">
        <v>4827</v>
      </c>
      <c r="E579" s="19" t="s">
        <v>99</v>
      </c>
      <c r="F579" s="15" t="s">
        <v>99</v>
      </c>
      <c r="G579" s="15" t="s">
        <v>3054</v>
      </c>
      <c r="H579" s="141" t="s">
        <v>90</v>
      </c>
      <c r="I579" s="662" t="s">
        <v>4822</v>
      </c>
      <c r="J579" s="15" t="s">
        <v>163</v>
      </c>
      <c r="K579" s="15" t="s">
        <v>164</v>
      </c>
      <c r="L579" s="683" t="s">
        <v>165</v>
      </c>
      <c r="M579" s="675" t="s">
        <v>284</v>
      </c>
      <c r="N579" s="141" t="s">
        <v>4828</v>
      </c>
      <c r="O579" s="444" t="s">
        <v>4827</v>
      </c>
      <c r="P579" s="7" t="s">
        <v>2738</v>
      </c>
      <c r="Q579" s="122" t="s">
        <v>3092</v>
      </c>
      <c r="R579" s="737" t="s">
        <v>100</v>
      </c>
      <c r="S579" s="749" t="s">
        <v>363</v>
      </c>
      <c r="T579" s="20" t="s">
        <v>127</v>
      </c>
      <c r="U579" s="7">
        <v>119</v>
      </c>
      <c r="V579" s="52">
        <v>44538</v>
      </c>
      <c r="W579" s="26" t="str">
        <f t="shared" si="554"/>
        <v>Termo de Abertura de Processo (TAP) nº 119, de 08/12/2021</v>
      </c>
      <c r="X579" s="307" t="s">
        <v>3059</v>
      </c>
      <c r="Y579" s="7" t="str">
        <f t="shared" si="539"/>
        <v xml:space="preserve">Dispensa da AIR; Realização da CP; ARR não obrigatória </v>
      </c>
      <c r="Z579" s="128" t="s">
        <v>192</v>
      </c>
      <c r="AA579" s="7" t="s">
        <v>299</v>
      </c>
      <c r="AB579" s="128"/>
      <c r="AC579" s="578"/>
      <c r="AD579" s="7"/>
      <c r="AE579" s="482"/>
      <c r="AF579" s="8"/>
      <c r="AG579" s="599"/>
      <c r="AH579" s="10" t="str">
        <f t="shared" si="555"/>
        <v/>
      </c>
      <c r="AI579" s="52"/>
      <c r="AJ579" s="128" t="s">
        <v>108</v>
      </c>
      <c r="AK579" s="128"/>
      <c r="AL579" s="11"/>
      <c r="AM579" s="599"/>
      <c r="AN579" s="10"/>
      <c r="AO579" s="10"/>
      <c r="AP579" s="10"/>
      <c r="AQ579" s="4"/>
      <c r="AR579" s="11"/>
      <c r="AS579" s="429"/>
      <c r="AT579" s="152"/>
      <c r="AU579" s="600"/>
      <c r="AV579" s="146"/>
      <c r="AW579" s="152"/>
      <c r="AX579" s="129" t="s">
        <v>109</v>
      </c>
      <c r="AY579" s="8"/>
      <c r="AZ579" s="6" t="s">
        <v>365</v>
      </c>
      <c r="BA579" s="8">
        <v>1212</v>
      </c>
      <c r="BB579" s="31">
        <v>45225</v>
      </c>
      <c r="BC579" s="31">
        <v>45226</v>
      </c>
      <c r="BD579" s="31">
        <v>45285</v>
      </c>
      <c r="BE579" s="8">
        <v>60</v>
      </c>
      <c r="BF579" s="8" t="str">
        <f t="shared" si="556"/>
        <v>Consulta Pública nº 1212, de 26/10/2023</v>
      </c>
      <c r="BG579" s="134" t="s">
        <v>4829</v>
      </c>
      <c r="BH579" s="219"/>
      <c r="BI579" s="4"/>
      <c r="BJ579" s="10"/>
      <c r="BK579" s="10"/>
      <c r="BL579" s="10"/>
      <c r="BM579" s="4"/>
      <c r="BN579" s="4" t="str">
        <f t="shared" si="557"/>
        <v/>
      </c>
      <c r="BO579" s="4"/>
      <c r="BP579" s="8"/>
      <c r="BQ579" s="8"/>
      <c r="BR579" s="31"/>
      <c r="BS579" s="31"/>
      <c r="BT579" s="25" t="str">
        <f t="shared" si="558"/>
        <v/>
      </c>
      <c r="BU579" s="196"/>
    </row>
    <row r="580" spans="1:73" ht="129.6" x14ac:dyDescent="0.3">
      <c r="A580" s="15" t="s">
        <v>539</v>
      </c>
      <c r="B580" s="147" t="s">
        <v>4830</v>
      </c>
      <c r="C580" s="651" t="s">
        <v>4831</v>
      </c>
      <c r="D580" s="444" t="s">
        <v>4832</v>
      </c>
      <c r="E580" s="19" t="s">
        <v>99</v>
      </c>
      <c r="F580" s="15" t="s">
        <v>99</v>
      </c>
      <c r="G580" s="15" t="s">
        <v>3054</v>
      </c>
      <c r="H580" s="141" t="s">
        <v>90</v>
      </c>
      <c r="I580" s="662" t="s">
        <v>4822</v>
      </c>
      <c r="J580" s="15" t="s">
        <v>163</v>
      </c>
      <c r="K580" s="15" t="s">
        <v>164</v>
      </c>
      <c r="L580" s="683" t="s">
        <v>165</v>
      </c>
      <c r="M580" s="675" t="s">
        <v>284</v>
      </c>
      <c r="N580" s="141" t="s">
        <v>4833</v>
      </c>
      <c r="O580" s="444" t="s">
        <v>4832</v>
      </c>
      <c r="P580" s="7" t="s">
        <v>2738</v>
      </c>
      <c r="Q580" s="122" t="s">
        <v>3092</v>
      </c>
      <c r="R580" s="737" t="s">
        <v>100</v>
      </c>
      <c r="S580" s="749" t="s">
        <v>363</v>
      </c>
      <c r="T580" s="20" t="s">
        <v>127</v>
      </c>
      <c r="U580" s="7">
        <v>119</v>
      </c>
      <c r="V580" s="52">
        <v>44538</v>
      </c>
      <c r="W580" s="26" t="str">
        <f t="shared" si="554"/>
        <v>Termo de Abertura de Processo (TAP) nº 119, de 08/12/2021</v>
      </c>
      <c r="X580" s="307" t="s">
        <v>3059</v>
      </c>
      <c r="Y580" s="7" t="str">
        <f t="shared" si="539"/>
        <v xml:space="preserve">Dispensa da AIR; Realização da CP; ARR não obrigatória </v>
      </c>
      <c r="Z580" s="128" t="s">
        <v>192</v>
      </c>
      <c r="AA580" s="7" t="s">
        <v>299</v>
      </c>
      <c r="AB580" s="128"/>
      <c r="AC580" s="578"/>
      <c r="AD580" s="7"/>
      <c r="AE580" s="482"/>
      <c r="AF580" s="8"/>
      <c r="AG580" s="599"/>
      <c r="AH580" s="10" t="str">
        <f t="shared" si="555"/>
        <v/>
      </c>
      <c r="AI580" s="52"/>
      <c r="AJ580" s="128" t="s">
        <v>108</v>
      </c>
      <c r="AK580" s="128"/>
      <c r="AL580" s="11"/>
      <c r="AM580" s="599"/>
      <c r="AN580" s="10"/>
      <c r="AO580" s="10"/>
      <c r="AP580" s="10"/>
      <c r="AQ580" s="4"/>
      <c r="AR580" s="11"/>
      <c r="AS580" s="429"/>
      <c r="AT580" s="152"/>
      <c r="AU580" s="600"/>
      <c r="AV580" s="146"/>
      <c r="AW580" s="152"/>
      <c r="AX580" s="129" t="s">
        <v>109</v>
      </c>
      <c r="AY580" s="8"/>
      <c r="AZ580" s="6" t="s">
        <v>365</v>
      </c>
      <c r="BA580" s="8">
        <v>1213</v>
      </c>
      <c r="BB580" s="31">
        <v>45225</v>
      </c>
      <c r="BC580" s="31">
        <v>45226</v>
      </c>
      <c r="BD580" s="31">
        <v>45285</v>
      </c>
      <c r="BE580" s="8">
        <v>60</v>
      </c>
      <c r="BF580" s="8" t="str">
        <f t="shared" si="556"/>
        <v>Consulta Pública nº 1213, de 26/10/2023</v>
      </c>
      <c r="BG580" s="134" t="s">
        <v>4834</v>
      </c>
      <c r="BH580" s="219"/>
      <c r="BI580" s="4"/>
      <c r="BJ580" s="10"/>
      <c r="BK580" s="10"/>
      <c r="BL580" s="10"/>
      <c r="BM580" s="4"/>
      <c r="BN580" s="4" t="str">
        <f t="shared" si="557"/>
        <v/>
      </c>
      <c r="BO580" s="4"/>
      <c r="BP580" s="8"/>
      <c r="BQ580" s="8"/>
      <c r="BR580" s="31"/>
      <c r="BS580" s="31"/>
      <c r="BT580" s="25" t="str">
        <f t="shared" si="558"/>
        <v/>
      </c>
      <c r="BU580" s="196"/>
    </row>
    <row r="581" spans="1:73" ht="144" x14ac:dyDescent="0.3">
      <c r="A581" s="136" t="s">
        <v>539</v>
      </c>
      <c r="B581" s="153" t="s">
        <v>4835</v>
      </c>
      <c r="C581" s="652" t="s">
        <v>4836</v>
      </c>
      <c r="D581" s="558" t="s">
        <v>4837</v>
      </c>
      <c r="E581" s="483" t="s">
        <v>99</v>
      </c>
      <c r="F581" s="136" t="s">
        <v>99</v>
      </c>
      <c r="G581" s="136" t="s">
        <v>3054</v>
      </c>
      <c r="H581" s="186" t="s">
        <v>90</v>
      </c>
      <c r="I581" s="662" t="s">
        <v>4822</v>
      </c>
      <c r="J581" s="136" t="s">
        <v>163</v>
      </c>
      <c r="K581" s="136" t="s">
        <v>164</v>
      </c>
      <c r="L581" s="718" t="s">
        <v>165</v>
      </c>
      <c r="M581" s="725" t="s">
        <v>284</v>
      </c>
      <c r="N581" s="186" t="s">
        <v>4838</v>
      </c>
      <c r="O581" s="558" t="s">
        <v>4837</v>
      </c>
      <c r="P581" s="128" t="s">
        <v>2738</v>
      </c>
      <c r="Q581" s="469" t="s">
        <v>3092</v>
      </c>
      <c r="R581" s="744" t="s">
        <v>100</v>
      </c>
      <c r="S581" s="755" t="s">
        <v>363</v>
      </c>
      <c r="T581" s="465" t="s">
        <v>127</v>
      </c>
      <c r="U581" s="128">
        <v>119</v>
      </c>
      <c r="V581" s="214">
        <v>44538</v>
      </c>
      <c r="W581" s="215" t="str">
        <f t="shared" si="554"/>
        <v>Termo de Abertura de Processo (TAP) nº 119, de 08/12/2021</v>
      </c>
      <c r="X581" s="479" t="s">
        <v>3059</v>
      </c>
      <c r="Y581" s="128" t="str">
        <f t="shared" si="539"/>
        <v xml:space="preserve">Dispensa da AIR; Realização da CP; ARR não obrigatória </v>
      </c>
      <c r="Z581" s="128" t="s">
        <v>192</v>
      </c>
      <c r="AA581" s="128" t="s">
        <v>299</v>
      </c>
      <c r="AB581" s="128"/>
      <c r="AC581" s="578"/>
      <c r="AD581" s="128"/>
      <c r="AE581" s="482"/>
      <c r="AF581" s="129"/>
      <c r="AG581" s="580"/>
      <c r="AH581" s="217" t="str">
        <f t="shared" si="555"/>
        <v/>
      </c>
      <c r="AI581" s="214"/>
      <c r="AJ581" s="128" t="s">
        <v>108</v>
      </c>
      <c r="AK581" s="128"/>
      <c r="AL581" s="218"/>
      <c r="AM581" s="580"/>
      <c r="AN581" s="217"/>
      <c r="AO581" s="217"/>
      <c r="AP581" s="217"/>
      <c r="AQ581" s="216"/>
      <c r="AR581" s="218"/>
      <c r="AS581" s="588"/>
      <c r="AT581" s="297"/>
      <c r="AU581" s="589"/>
      <c r="AV581" s="296"/>
      <c r="AW581" s="297"/>
      <c r="AX581" s="129" t="s">
        <v>109</v>
      </c>
      <c r="AY581" s="129"/>
      <c r="AZ581" s="219" t="s">
        <v>365</v>
      </c>
      <c r="BA581" s="129">
        <v>1214</v>
      </c>
      <c r="BB581" s="31">
        <v>45225</v>
      </c>
      <c r="BC581" s="31">
        <v>45226</v>
      </c>
      <c r="BD581" s="31">
        <v>45285</v>
      </c>
      <c r="BE581" s="129">
        <v>60</v>
      </c>
      <c r="BF581" s="129" t="str">
        <f t="shared" si="556"/>
        <v>Consulta Pública nº 1214, de 26/10/2023</v>
      </c>
      <c r="BG581" s="473" t="s">
        <v>4839</v>
      </c>
      <c r="BH581" s="219"/>
      <c r="BI581" s="216"/>
      <c r="BJ581" s="217"/>
      <c r="BK581" s="217"/>
      <c r="BL581" s="217"/>
      <c r="BM581" s="216"/>
      <c r="BN581" s="216" t="str">
        <f t="shared" si="557"/>
        <v/>
      </c>
      <c r="BO581" s="216"/>
      <c r="BP581" s="129"/>
      <c r="BQ581" s="129"/>
      <c r="BR581" s="130"/>
      <c r="BS581" s="130"/>
      <c r="BT581" s="220" t="str">
        <f t="shared" si="558"/>
        <v/>
      </c>
      <c r="BU581" s="472"/>
    </row>
    <row r="582" spans="1:73" ht="144" x14ac:dyDescent="0.3">
      <c r="A582" s="136" t="s">
        <v>539</v>
      </c>
      <c r="B582" s="153" t="s">
        <v>4840</v>
      </c>
      <c r="C582" s="652" t="s">
        <v>4841</v>
      </c>
      <c r="D582" s="558" t="s">
        <v>4842</v>
      </c>
      <c r="E582" s="483" t="s">
        <v>99</v>
      </c>
      <c r="F582" s="136" t="s">
        <v>99</v>
      </c>
      <c r="G582" s="136" t="s">
        <v>3054</v>
      </c>
      <c r="H582" s="186" t="s">
        <v>90</v>
      </c>
      <c r="I582" s="686" t="s">
        <v>4843</v>
      </c>
      <c r="J582" s="136" t="s">
        <v>163</v>
      </c>
      <c r="K582" s="136" t="s">
        <v>164</v>
      </c>
      <c r="L582" s="718" t="s">
        <v>165</v>
      </c>
      <c r="M582" s="725" t="s">
        <v>284</v>
      </c>
      <c r="N582" s="186" t="s">
        <v>4844</v>
      </c>
      <c r="O582" s="628" t="s">
        <v>4845</v>
      </c>
      <c r="P582" s="128" t="s">
        <v>2738</v>
      </c>
      <c r="Q582" s="469" t="s">
        <v>3092</v>
      </c>
      <c r="R582" s="744" t="s">
        <v>100</v>
      </c>
      <c r="S582" s="755" t="s">
        <v>363</v>
      </c>
      <c r="T582" s="465" t="s">
        <v>127</v>
      </c>
      <c r="U582" s="128">
        <v>119</v>
      </c>
      <c r="V582" s="214">
        <v>44538</v>
      </c>
      <c r="W582" s="215" t="str">
        <f t="shared" ref="W582:W583" si="559">IF(U582="","",_xlfn.CONCAT(T582," nº ",U582,", ","de ",TEXT(V582,"dd/mm/aaaa")))</f>
        <v>Termo de Abertura de Processo (TAP) nº 119, de 08/12/2021</v>
      </c>
      <c r="X582" s="479" t="s">
        <v>3059</v>
      </c>
      <c r="Y582" s="128" t="str">
        <f t="shared" si="539"/>
        <v xml:space="preserve">Dispensa da AIR; Realização da CP; ARR não obrigatória </v>
      </c>
      <c r="Z582" s="128" t="s">
        <v>192</v>
      </c>
      <c r="AA582" s="128" t="s">
        <v>299</v>
      </c>
      <c r="AB582" s="128"/>
      <c r="AC582" s="578"/>
      <c r="AD582" s="128"/>
      <c r="AE582" s="482"/>
      <c r="AF582" s="129"/>
      <c r="AG582" s="580"/>
      <c r="AH582" s="217" t="str">
        <f t="shared" ref="AH582:AH583" si="560">IF(AG582="","",_xlfn.CONCAT(AF582," ","de ",TEXT(AG582,"dd/mm/aaaa")))</f>
        <v/>
      </c>
      <c r="AI582" s="214"/>
      <c r="AJ582" s="128" t="s">
        <v>108</v>
      </c>
      <c r="AK582" s="128"/>
      <c r="AL582" s="218"/>
      <c r="AM582" s="580"/>
      <c r="AN582" s="217"/>
      <c r="AO582" s="217"/>
      <c r="AP582" s="217"/>
      <c r="AQ582" s="216"/>
      <c r="AR582" s="218"/>
      <c r="AS582" s="588"/>
      <c r="AT582" s="297"/>
      <c r="AU582" s="589"/>
      <c r="AV582" s="296"/>
      <c r="AW582" s="297"/>
      <c r="AX582" s="129" t="s">
        <v>109</v>
      </c>
      <c r="AY582" s="129"/>
      <c r="AZ582" s="219" t="s">
        <v>365</v>
      </c>
      <c r="BA582" s="129">
        <v>1215</v>
      </c>
      <c r="BB582" s="130">
        <v>45225</v>
      </c>
      <c r="BC582" s="130">
        <v>45230</v>
      </c>
      <c r="BD582" s="130">
        <v>45287</v>
      </c>
      <c r="BE582" s="129">
        <v>60</v>
      </c>
      <c r="BF582" s="129" t="str">
        <f t="shared" ref="BF582" si="561">IF(BA582="","",_xlfn.CONCAT("Consulta Pública"," nº ",BA582,", de ",TEXT(BB582,"dd/mm/aaaa")))</f>
        <v>Consulta Pública nº 1215, de 26/10/2023</v>
      </c>
      <c r="BG582" s="473" t="s">
        <v>4846</v>
      </c>
      <c r="BH582" s="219"/>
      <c r="BI582" s="216"/>
      <c r="BJ582" s="217"/>
      <c r="BK582" s="217"/>
      <c r="BL582" s="217"/>
      <c r="BM582" s="216"/>
      <c r="BN582" s="216" t="str">
        <f t="shared" ref="BN582:BN583" si="562">IF(BI582="","",_xlfn.CONCAT("Consulta Pública"," nº ",BI582,", de ",TEXT(BJ582,"dd/mm/aaaa")))</f>
        <v/>
      </c>
      <c r="BO582" s="216"/>
      <c r="BP582" s="129"/>
      <c r="BQ582" s="129"/>
      <c r="BR582" s="130"/>
      <c r="BS582" s="130"/>
      <c r="BT582" s="220" t="str">
        <f t="shared" ref="BT582" si="563">IF(BQ582="","",_xlfn.CONCAT(BP582," nº ",BQ582,", de ",TEXT(BR582,"dd/mm/aaaa")))</f>
        <v/>
      </c>
      <c r="BU582" s="472"/>
    </row>
    <row r="583" spans="1:73" ht="100.8" x14ac:dyDescent="0.3">
      <c r="A583" s="136" t="s">
        <v>1163</v>
      </c>
      <c r="B583" s="153" t="s">
        <v>4847</v>
      </c>
      <c r="C583" s="652" t="s">
        <v>4848</v>
      </c>
      <c r="D583" s="558" t="s">
        <v>4849</v>
      </c>
      <c r="E583" s="483" t="s">
        <v>99</v>
      </c>
      <c r="F583" s="136" t="s">
        <v>99</v>
      </c>
      <c r="G583" s="136"/>
      <c r="H583" s="186" t="s">
        <v>236</v>
      </c>
      <c r="I583" s="686" t="s">
        <v>4850</v>
      </c>
      <c r="J583" s="136" t="s">
        <v>163</v>
      </c>
      <c r="K583" s="136" t="s">
        <v>157</v>
      </c>
      <c r="L583" s="718" t="s">
        <v>1325</v>
      </c>
      <c r="M583" s="725" t="s">
        <v>238</v>
      </c>
      <c r="N583" s="186" t="s">
        <v>4851</v>
      </c>
      <c r="O583" s="128" t="s">
        <v>4852</v>
      </c>
      <c r="P583" s="128" t="s">
        <v>2738</v>
      </c>
      <c r="Q583" s="469" t="s">
        <v>4853</v>
      </c>
      <c r="R583" s="744" t="s">
        <v>100</v>
      </c>
      <c r="S583" s="755" t="s">
        <v>126</v>
      </c>
      <c r="T583" s="465" t="s">
        <v>127</v>
      </c>
      <c r="U583" s="128">
        <v>87</v>
      </c>
      <c r="V583" s="214">
        <v>45254</v>
      </c>
      <c r="W583" s="215" t="str">
        <f t="shared" si="559"/>
        <v>Termo de Abertura de Processo (TAP) nº 87, de 24/11/2023</v>
      </c>
      <c r="X583" s="479" t="s">
        <v>4854</v>
      </c>
      <c r="Y583" s="128" t="str">
        <f t="shared" si="539"/>
        <v xml:space="preserve">Dispensa da AIR; Dispensa da CP; ARR não obrigatória </v>
      </c>
      <c r="Z583" s="128" t="s">
        <v>192</v>
      </c>
      <c r="AA583" s="128" t="s">
        <v>306</v>
      </c>
      <c r="AB583" s="128"/>
      <c r="AC583" s="578"/>
      <c r="AD583" s="128"/>
      <c r="AE583" s="482"/>
      <c r="AF583" s="129"/>
      <c r="AG583" s="580"/>
      <c r="AH583" s="217" t="str">
        <f t="shared" si="560"/>
        <v/>
      </c>
      <c r="AI583" s="214"/>
      <c r="AJ583" s="128" t="s">
        <v>108</v>
      </c>
      <c r="AK583" s="128"/>
      <c r="AL583" s="218"/>
      <c r="AM583" s="580"/>
      <c r="AN583" s="217"/>
      <c r="AO583" s="217"/>
      <c r="AP583" s="217"/>
      <c r="AQ583" s="216"/>
      <c r="AR583" s="218"/>
      <c r="AS583" s="588"/>
      <c r="AT583" s="297"/>
      <c r="AU583" s="589"/>
      <c r="AV583" s="296"/>
      <c r="AW583" s="297"/>
      <c r="AX583" s="129" t="s">
        <v>130</v>
      </c>
      <c r="AY583" s="129" t="s">
        <v>194</v>
      </c>
      <c r="AZ583" s="219"/>
      <c r="BA583" s="129"/>
      <c r="BB583" s="130"/>
      <c r="BC583" s="130"/>
      <c r="BD583" s="130"/>
      <c r="BE583" s="129"/>
      <c r="BF583" s="129" t="str">
        <f>IF(BA583="","",_xlfn.CONCAT("Consulta Pública"," nº ",BA583,", de ",TEXT(BB583,"dd/mm/aaaa")))</f>
        <v/>
      </c>
      <c r="BG583" s="473" t="e">
        <f>VLOOKUP(I583,#REF!,29,FALSE)</f>
        <v>#REF!</v>
      </c>
      <c r="BH583" s="219"/>
      <c r="BI583" s="216"/>
      <c r="BJ583" s="217"/>
      <c r="BK583" s="217"/>
      <c r="BL583" s="217"/>
      <c r="BM583" s="216"/>
      <c r="BN583" s="216" t="str">
        <f t="shared" si="562"/>
        <v/>
      </c>
      <c r="BO583" s="216"/>
      <c r="BP583" s="129" t="s">
        <v>250</v>
      </c>
      <c r="BQ583" s="129">
        <v>265</v>
      </c>
      <c r="BR583" s="130">
        <v>45253</v>
      </c>
      <c r="BS583" s="130">
        <v>45254</v>
      </c>
      <c r="BT583" s="220" t="str">
        <f>IF(BQ583="","",_xlfn.CONCAT(BP583," nº ",BQ583,", de ",TEXT(BR583,"dd/mm/aaaa")))</f>
        <v>IN nº 265, de 23/11/2023</v>
      </c>
      <c r="BU583" s="472" t="s">
        <v>4855</v>
      </c>
    </row>
    <row r="584" spans="1:73" ht="129.6" x14ac:dyDescent="0.3">
      <c r="A584" s="136" t="s">
        <v>539</v>
      </c>
      <c r="B584" s="153" t="s">
        <v>4856</v>
      </c>
      <c r="C584" s="652" t="s">
        <v>4857</v>
      </c>
      <c r="D584" s="558" t="s">
        <v>4858</v>
      </c>
      <c r="E584" s="483" t="s">
        <v>99</v>
      </c>
      <c r="F584" s="136" t="s">
        <v>99</v>
      </c>
      <c r="G584" s="136" t="s">
        <v>3054</v>
      </c>
      <c r="H584" s="186" t="s">
        <v>90</v>
      </c>
      <c r="I584" s="686" t="s">
        <v>4859</v>
      </c>
      <c r="J584" s="136" t="s">
        <v>163</v>
      </c>
      <c r="K584" s="136" t="s">
        <v>164</v>
      </c>
      <c r="L584" s="718" t="s">
        <v>165</v>
      </c>
      <c r="M584" s="725" t="s">
        <v>284</v>
      </c>
      <c r="N584" s="186" t="s">
        <v>4860</v>
      </c>
      <c r="O584" s="628" t="s">
        <v>4858</v>
      </c>
      <c r="P584" s="128" t="s">
        <v>2738</v>
      </c>
      <c r="Q584" s="469" t="s">
        <v>3092</v>
      </c>
      <c r="R584" s="744" t="s">
        <v>100</v>
      </c>
      <c r="S584" s="755" t="s">
        <v>363</v>
      </c>
      <c r="T584" s="465" t="s">
        <v>127</v>
      </c>
      <c r="U584" s="128">
        <v>119</v>
      </c>
      <c r="V584" s="214">
        <v>44538</v>
      </c>
      <c r="W584" s="215" t="str">
        <f t="shared" ref="W584" si="564">IF(U584="","",_xlfn.CONCAT(T584," nº ",U584,", ","de ",TEXT(V584,"dd/mm/aaaa")))</f>
        <v>Termo de Abertura de Processo (TAP) nº 119, de 08/12/2021</v>
      </c>
      <c r="X584" s="479" t="s">
        <v>3059</v>
      </c>
      <c r="Y584" s="128" t="str">
        <f t="shared" si="539"/>
        <v xml:space="preserve">Dispensa da AIR; Realização da CP; ARR não obrigatória </v>
      </c>
      <c r="Z584" s="128" t="s">
        <v>192</v>
      </c>
      <c r="AA584" s="128" t="s">
        <v>299</v>
      </c>
      <c r="AB584" s="128"/>
      <c r="AC584" s="578"/>
      <c r="AD584" s="128"/>
      <c r="AE584" s="482"/>
      <c r="AF584" s="129"/>
      <c r="AG584" s="580"/>
      <c r="AH584" s="217" t="str">
        <f t="shared" ref="AH584" si="565">IF(AG584="","",_xlfn.CONCAT(AF584," ","de ",TEXT(AG584,"dd/mm/aaaa")))</f>
        <v/>
      </c>
      <c r="AI584" s="214"/>
      <c r="AJ584" s="128" t="s">
        <v>108</v>
      </c>
      <c r="AK584" s="128"/>
      <c r="AL584" s="218"/>
      <c r="AM584" s="580"/>
      <c r="AN584" s="217"/>
      <c r="AO584" s="217"/>
      <c r="AP584" s="217"/>
      <c r="AQ584" s="216"/>
      <c r="AR584" s="218"/>
      <c r="AS584" s="588"/>
      <c r="AT584" s="297"/>
      <c r="AU584" s="589"/>
      <c r="AV584" s="296"/>
      <c r="AW584" s="297"/>
      <c r="AX584" s="129" t="s">
        <v>109</v>
      </c>
      <c r="AY584" s="129"/>
      <c r="AZ584" s="219" t="s">
        <v>365</v>
      </c>
      <c r="BA584" s="129">
        <v>1216</v>
      </c>
      <c r="BB584" s="130">
        <v>45251</v>
      </c>
      <c r="BC584" s="130">
        <v>45251</v>
      </c>
      <c r="BD584" s="130">
        <v>45310</v>
      </c>
      <c r="BE584" s="129">
        <v>60</v>
      </c>
      <c r="BF584" s="129" t="str">
        <f t="shared" ref="BF584" si="566">IF(BA584="","",_xlfn.CONCAT("Consulta Pública"," nº ",BA584,", de ",TEXT(BB584,"dd/mm/aaaa")))</f>
        <v>Consulta Pública nº 1216, de 21/11/2023</v>
      </c>
      <c r="BG584" s="473" t="s">
        <v>4861</v>
      </c>
      <c r="BH584" s="219"/>
      <c r="BI584" s="216"/>
      <c r="BJ584" s="217"/>
      <c r="BK584" s="217"/>
      <c r="BL584" s="217"/>
      <c r="BM584" s="216"/>
      <c r="BN584" s="216" t="str">
        <f t="shared" ref="BN584" si="567">IF(BI584="","",_xlfn.CONCAT("Consulta Pública"," nº ",BI584,", de ",TEXT(BJ584,"dd/mm/aaaa")))</f>
        <v/>
      </c>
      <c r="BO584" s="216"/>
      <c r="BP584" s="129"/>
      <c r="BQ584" s="129"/>
      <c r="BR584" s="130"/>
      <c r="BS584" s="130"/>
      <c r="BT584" s="220" t="str">
        <f t="shared" ref="BT584" si="568">IF(BQ584="","",_xlfn.CONCAT(BP584," nº ",BQ584,", de ",TEXT(BR584,"dd/mm/aaaa")))</f>
        <v/>
      </c>
      <c r="BU584" s="472"/>
    </row>
    <row r="585" spans="1:73" ht="129.6" x14ac:dyDescent="0.3">
      <c r="A585" s="136" t="s">
        <v>539</v>
      </c>
      <c r="B585" s="153" t="s">
        <v>4862</v>
      </c>
      <c r="C585" s="652" t="s">
        <v>4863</v>
      </c>
      <c r="D585" s="558" t="s">
        <v>4864</v>
      </c>
      <c r="E585" s="483" t="s">
        <v>99</v>
      </c>
      <c r="F585" s="136" t="s">
        <v>99</v>
      </c>
      <c r="G585" s="136" t="s">
        <v>3054</v>
      </c>
      <c r="H585" s="186" t="s">
        <v>90</v>
      </c>
      <c r="I585" s="686" t="s">
        <v>4865</v>
      </c>
      <c r="J585" s="136" t="s">
        <v>163</v>
      </c>
      <c r="K585" s="136" t="s">
        <v>164</v>
      </c>
      <c r="L585" s="718" t="s">
        <v>165</v>
      </c>
      <c r="M585" s="725" t="s">
        <v>284</v>
      </c>
      <c r="N585" s="186" t="s">
        <v>4866</v>
      </c>
      <c r="O585" s="628" t="s">
        <v>4867</v>
      </c>
      <c r="P585" s="128" t="s">
        <v>2738</v>
      </c>
      <c r="Q585" s="469" t="s">
        <v>3092</v>
      </c>
      <c r="R585" s="744" t="s">
        <v>100</v>
      </c>
      <c r="S585" s="755" t="s">
        <v>363</v>
      </c>
      <c r="T585" s="465" t="s">
        <v>127</v>
      </c>
      <c r="U585" s="128">
        <v>119</v>
      </c>
      <c r="V585" s="214">
        <v>44538</v>
      </c>
      <c r="W585" s="215" t="str">
        <f t="shared" ref="W585" si="569">IF(U585="","",_xlfn.CONCAT(T585," nº ",U585,", ","de ",TEXT(V585,"dd/mm/aaaa")))</f>
        <v>Termo de Abertura de Processo (TAP) nº 119, de 08/12/2021</v>
      </c>
      <c r="X585" s="479" t="s">
        <v>3059</v>
      </c>
      <c r="Y585" s="128" t="str">
        <f t="shared" si="539"/>
        <v xml:space="preserve">Dispensa da AIR; Realização da CP; ARR não obrigatória </v>
      </c>
      <c r="Z585" s="128" t="s">
        <v>192</v>
      </c>
      <c r="AA585" s="128" t="s">
        <v>299</v>
      </c>
      <c r="AB585" s="128"/>
      <c r="AC585" s="578"/>
      <c r="AD585" s="128"/>
      <c r="AE585" s="482"/>
      <c r="AF585" s="129"/>
      <c r="AG585" s="580"/>
      <c r="AH585" s="217" t="str">
        <f t="shared" ref="AH585" si="570">IF(AG585="","",_xlfn.CONCAT(AF585," ","de ",TEXT(AG585,"dd/mm/aaaa")))</f>
        <v/>
      </c>
      <c r="AI585" s="214"/>
      <c r="AJ585" s="128" t="s">
        <v>108</v>
      </c>
      <c r="AK585" s="128"/>
      <c r="AL585" s="218"/>
      <c r="AM585" s="580"/>
      <c r="AN585" s="217"/>
      <c r="AO585" s="217"/>
      <c r="AP585" s="217"/>
      <c r="AQ585" s="216"/>
      <c r="AR585" s="218"/>
      <c r="AS585" s="588"/>
      <c r="AT585" s="297"/>
      <c r="AU585" s="589"/>
      <c r="AV585" s="296"/>
      <c r="AW585" s="297"/>
      <c r="AX585" s="129" t="s">
        <v>109</v>
      </c>
      <c r="AY585" s="129"/>
      <c r="AZ585" s="219" t="s">
        <v>365</v>
      </c>
      <c r="BA585" s="129">
        <v>1218</v>
      </c>
      <c r="BB585" s="130">
        <v>45254</v>
      </c>
      <c r="BC585" s="130">
        <v>45254</v>
      </c>
      <c r="BD585" s="130">
        <v>45313</v>
      </c>
      <c r="BE585" s="129">
        <v>60</v>
      </c>
      <c r="BF585" s="129" t="str">
        <f t="shared" ref="BF585" si="571">IF(BA585="","",_xlfn.CONCAT("Consulta Pública"," nº ",BA585,", de ",TEXT(BB585,"dd/mm/aaaa")))</f>
        <v>Consulta Pública nº 1218, de 24/11/2023</v>
      </c>
      <c r="BG585" s="473" t="s">
        <v>4868</v>
      </c>
      <c r="BH585" s="219"/>
      <c r="BI585" s="216"/>
      <c r="BJ585" s="217"/>
      <c r="BK585" s="217"/>
      <c r="BL585" s="217"/>
      <c r="BM585" s="216"/>
      <c r="BN585" s="216" t="str">
        <f t="shared" ref="BN585" si="572">IF(BI585="","",_xlfn.CONCAT("Consulta Pública"," nº ",BI585,", de ",TEXT(BJ585,"dd/mm/aaaa")))</f>
        <v/>
      </c>
      <c r="BO585" s="216"/>
      <c r="BP585" s="129"/>
      <c r="BQ585" s="129"/>
      <c r="BR585" s="130"/>
      <c r="BS585" s="130"/>
      <c r="BT585" s="220" t="str">
        <f t="shared" ref="BT585" si="573">IF(BQ585="","",_xlfn.CONCAT(BP585," nº ",BQ585,", de ",TEXT(BR585,"dd/mm/aaaa")))</f>
        <v/>
      </c>
      <c r="BU585" s="472"/>
    </row>
    <row r="586" spans="1:73" ht="72" x14ac:dyDescent="0.3">
      <c r="A586" s="136" t="s">
        <v>83</v>
      </c>
      <c r="B586" s="153" t="s">
        <v>4869</v>
      </c>
      <c r="C586" s="652" t="s">
        <v>4057</v>
      </c>
      <c r="D586" s="558" t="s">
        <v>4870</v>
      </c>
      <c r="E586" s="483" t="s">
        <v>99</v>
      </c>
      <c r="F586" s="136" t="s">
        <v>99</v>
      </c>
      <c r="G586" s="136" t="s">
        <v>2818</v>
      </c>
      <c r="H586" s="186" t="s">
        <v>236</v>
      </c>
      <c r="I586" s="686" t="s">
        <v>4871</v>
      </c>
      <c r="J586" s="136" t="s">
        <v>176</v>
      </c>
      <c r="K586" s="136" t="s">
        <v>177</v>
      </c>
      <c r="L586" s="718" t="s">
        <v>178</v>
      </c>
      <c r="M586" s="725" t="s">
        <v>275</v>
      </c>
      <c r="N586" s="186" t="s">
        <v>4872</v>
      </c>
      <c r="O586" s="128" t="s">
        <v>4034</v>
      </c>
      <c r="P586" s="128" t="s">
        <v>2738</v>
      </c>
      <c r="Q586" s="469" t="s">
        <v>3360</v>
      </c>
      <c r="R586" s="744" t="s">
        <v>100</v>
      </c>
      <c r="S586" s="755" t="s">
        <v>126</v>
      </c>
      <c r="T586" s="465" t="s">
        <v>127</v>
      </c>
      <c r="U586" s="128">
        <v>16</v>
      </c>
      <c r="V586" s="214">
        <v>45020</v>
      </c>
      <c r="W586" s="215" t="s">
        <v>4745</v>
      </c>
      <c r="X586" s="463" t="s">
        <v>4288</v>
      </c>
      <c r="Y586" s="128" t="s">
        <v>4746</v>
      </c>
      <c r="Z586" s="128" t="s">
        <v>192</v>
      </c>
      <c r="AA586" s="128" t="s">
        <v>306</v>
      </c>
      <c r="AB586" s="128" t="s">
        <v>525</v>
      </c>
      <c r="AC586" s="578"/>
      <c r="AD586" s="128" t="s">
        <v>4573</v>
      </c>
      <c r="AE586" s="482"/>
      <c r="AF586" s="129"/>
      <c r="AG586" s="580"/>
      <c r="AH586" s="217" t="s">
        <v>968</v>
      </c>
      <c r="AI586" s="214"/>
      <c r="AJ586" s="128" t="s">
        <v>108</v>
      </c>
      <c r="AK586" s="128"/>
      <c r="AL586" s="218"/>
      <c r="AM586" s="580"/>
      <c r="AN586" s="217"/>
      <c r="AO586" s="217"/>
      <c r="AP586" s="217"/>
      <c r="AQ586" s="216"/>
      <c r="AR586" s="218"/>
      <c r="AS586" s="588"/>
      <c r="AT586" s="297"/>
      <c r="AU586" s="589"/>
      <c r="AV586" s="296"/>
      <c r="AW586" s="297"/>
      <c r="AX586" s="129" t="s">
        <v>130</v>
      </c>
      <c r="AY586" s="129" t="s">
        <v>194</v>
      </c>
      <c r="AZ586" s="581"/>
      <c r="BA586" s="130"/>
      <c r="BB586" s="130"/>
      <c r="BC586" s="130"/>
      <c r="BD586" s="130" t="s">
        <v>968</v>
      </c>
      <c r="BE586" s="216"/>
      <c r="BF586" s="129" t="s">
        <v>139</v>
      </c>
      <c r="BG586" s="215" t="e">
        <f>VLOOKUP(I586,#REF!,29,FALSE)</f>
        <v>#REF!</v>
      </c>
      <c r="BH586" s="581"/>
      <c r="BI586" s="130"/>
      <c r="BJ586" s="588"/>
      <c r="BK586" s="579"/>
      <c r="BL586" s="629"/>
      <c r="BM586" s="215"/>
      <c r="BN586" s="216" t="str">
        <f>IF(BI586="","",_xlfn.CONCAT("Consulta Pública"," nº ",BI586,", de ",TEXT(BJ586,"dd/mm/aaaa")))</f>
        <v/>
      </c>
      <c r="BO586" s="222"/>
      <c r="BP586" s="129" t="s">
        <v>139</v>
      </c>
      <c r="BQ586" s="129">
        <v>827</v>
      </c>
      <c r="BR586" s="130">
        <v>45254</v>
      </c>
      <c r="BS586" s="130">
        <v>45257</v>
      </c>
      <c r="BT586" s="220" t="str">
        <f>IF(BQ586="","",_xlfn.CONCAT(BP586," nº ",BQ586,", de ",TEXT(BR586,"dd/mm/aaaa")))</f>
        <v>RDC nº 827, de 24/11/2023</v>
      </c>
      <c r="BU586" s="472" t="s">
        <v>4873</v>
      </c>
    </row>
    <row r="587" spans="1:73" ht="129.6" x14ac:dyDescent="0.3">
      <c r="A587" s="136" t="s">
        <v>539</v>
      </c>
      <c r="B587" s="153" t="s">
        <v>4874</v>
      </c>
      <c r="C587" s="652" t="s">
        <v>4875</v>
      </c>
      <c r="D587" s="558" t="s">
        <v>4876</v>
      </c>
      <c r="E587" s="483" t="s">
        <v>99</v>
      </c>
      <c r="F587" s="136" t="s">
        <v>99</v>
      </c>
      <c r="G587" s="136" t="s">
        <v>3054</v>
      </c>
      <c r="H587" s="186" t="s">
        <v>90</v>
      </c>
      <c r="I587" s="686" t="s">
        <v>4877</v>
      </c>
      <c r="J587" s="136" t="s">
        <v>163</v>
      </c>
      <c r="K587" s="136" t="s">
        <v>164</v>
      </c>
      <c r="L587" s="718" t="s">
        <v>165</v>
      </c>
      <c r="M587" s="725" t="s">
        <v>284</v>
      </c>
      <c r="N587" s="186" t="s">
        <v>4878</v>
      </c>
      <c r="O587" s="628" t="s">
        <v>4876</v>
      </c>
      <c r="P587" s="128" t="s">
        <v>2738</v>
      </c>
      <c r="Q587" s="469" t="s">
        <v>3092</v>
      </c>
      <c r="R587" s="744" t="s">
        <v>100</v>
      </c>
      <c r="S587" s="755" t="s">
        <v>363</v>
      </c>
      <c r="T587" s="465" t="s">
        <v>127</v>
      </c>
      <c r="U587" s="128">
        <v>119</v>
      </c>
      <c r="V587" s="214">
        <v>44538</v>
      </c>
      <c r="W587" s="215" t="str">
        <f t="shared" ref="W587" si="574">IF(U587="","",_xlfn.CONCAT(T587," nº ",U587,", ","de ",TEXT(V587,"dd/mm/aaaa")))</f>
        <v>Termo de Abertura de Processo (TAP) nº 119, de 08/12/2021</v>
      </c>
      <c r="X587" s="479" t="s">
        <v>3059</v>
      </c>
      <c r="Y587" s="128" t="str">
        <f>_xlfn.LET(_xlpm.CONCATENADO, Z587&amp;IF(AX587&lt;&gt;"","; ","")&amp;AX587&amp;IF(AJ587&lt;&gt;"","; ","")&amp;AJ587, IF(R587&lt;&gt;"Guia", _xlpm.CONCATENADO, "Fluxo específico de guia"))</f>
        <v xml:space="preserve">Dispensa da AIR; Realização da CP; ARR não obrigatória </v>
      </c>
      <c r="Z587" s="128" t="s">
        <v>192</v>
      </c>
      <c r="AA587" s="128" t="s">
        <v>299</v>
      </c>
      <c r="AB587" s="128"/>
      <c r="AC587" s="578"/>
      <c r="AD587" s="128"/>
      <c r="AE587" s="482"/>
      <c r="AF587" s="129"/>
      <c r="AG587" s="580"/>
      <c r="AH587" s="217" t="str">
        <f t="shared" ref="AH587" si="575">IF(AG587="","",_xlfn.CONCAT(AF587," ","de ",TEXT(AG587,"dd/mm/aaaa")))</f>
        <v/>
      </c>
      <c r="AI587" s="214"/>
      <c r="AJ587" s="128" t="s">
        <v>108</v>
      </c>
      <c r="AK587" s="128"/>
      <c r="AL587" s="218"/>
      <c r="AM587" s="580"/>
      <c r="AN587" s="217"/>
      <c r="AO587" s="217"/>
      <c r="AP587" s="217"/>
      <c r="AQ587" s="216"/>
      <c r="AR587" s="218"/>
      <c r="AS587" s="588"/>
      <c r="AT587" s="297"/>
      <c r="AU587" s="589"/>
      <c r="AV587" s="296"/>
      <c r="AW587" s="297"/>
      <c r="AX587" s="129" t="s">
        <v>109</v>
      </c>
      <c r="AY587" s="129"/>
      <c r="AZ587" s="219" t="s">
        <v>365</v>
      </c>
      <c r="BA587" s="129">
        <v>1221</v>
      </c>
      <c r="BB587" s="130">
        <v>45258</v>
      </c>
      <c r="BC587" s="130">
        <v>45260</v>
      </c>
      <c r="BD587" s="130">
        <v>45319</v>
      </c>
      <c r="BE587" s="129">
        <v>60</v>
      </c>
      <c r="BF587" s="129" t="str">
        <f t="shared" ref="BF587" si="576">IF(BA587="","",_xlfn.CONCAT("Consulta Pública"," nº ",BA587,", de ",TEXT(BB587,"dd/mm/aaaa")))</f>
        <v>Consulta Pública nº 1221, de 28/11/2023</v>
      </c>
      <c r="BG587" s="473" t="s">
        <v>4879</v>
      </c>
      <c r="BH587" s="219"/>
      <c r="BI587" s="216"/>
      <c r="BJ587" s="217"/>
      <c r="BK587" s="217"/>
      <c r="BL587" s="217"/>
      <c r="BM587" s="216"/>
      <c r="BN587" s="216" t="str">
        <f t="shared" ref="BN587" si="577">IF(BI587="","",_xlfn.CONCAT("Consulta Pública"," nº ",BI587,", de ",TEXT(BJ587,"dd/mm/aaaa")))</f>
        <v/>
      </c>
      <c r="BO587" s="216"/>
      <c r="BP587" s="129"/>
      <c r="BQ587" s="129"/>
      <c r="BR587" s="130"/>
      <c r="BS587" s="130"/>
      <c r="BT587" s="220" t="str">
        <f t="shared" ref="BT587" si="578">IF(BQ587="","",_xlfn.CONCAT(BP587," nº ",BQ587,", de ",TEXT(BR587,"dd/mm/aaaa")))</f>
        <v/>
      </c>
      <c r="BU587" s="472"/>
    </row>
    <row r="588" spans="1:73" ht="158.4" x14ac:dyDescent="0.3">
      <c r="A588" s="136" t="s">
        <v>700</v>
      </c>
      <c r="B588" s="153" t="s">
        <v>4880</v>
      </c>
      <c r="C588" s="652" t="s">
        <v>4881</v>
      </c>
      <c r="D588" s="558" t="s">
        <v>4812</v>
      </c>
      <c r="E588" s="483" t="s">
        <v>4781</v>
      </c>
      <c r="F588" s="136" t="s">
        <v>99</v>
      </c>
      <c r="G588" s="136" t="s">
        <v>4329</v>
      </c>
      <c r="H588" s="128" t="s">
        <v>236</v>
      </c>
      <c r="I588" s="686" t="s">
        <v>4882</v>
      </c>
      <c r="J588" s="136" t="s">
        <v>154</v>
      </c>
      <c r="K588" s="136" t="s">
        <v>155</v>
      </c>
      <c r="L588" s="718" t="s">
        <v>4622</v>
      </c>
      <c r="M588" s="725" t="s">
        <v>238</v>
      </c>
      <c r="N588" s="186" t="s">
        <v>4883</v>
      </c>
      <c r="O588" s="128" t="s">
        <v>4816</v>
      </c>
      <c r="P588" s="128" t="s">
        <v>2738</v>
      </c>
      <c r="Q588" s="469" t="s">
        <v>4813</v>
      </c>
      <c r="R588" s="744" t="s">
        <v>100</v>
      </c>
      <c r="S588" s="755" t="s">
        <v>126</v>
      </c>
      <c r="T588" s="560" t="s">
        <v>127</v>
      </c>
      <c r="U588" s="563">
        <v>21</v>
      </c>
      <c r="V588" s="574">
        <v>45061</v>
      </c>
      <c r="W588" s="575" t="s">
        <v>4884</v>
      </c>
      <c r="X588" s="576" t="s">
        <v>4368</v>
      </c>
      <c r="Y588" s="410" t="s">
        <v>4746</v>
      </c>
      <c r="Z588" s="410" t="s">
        <v>192</v>
      </c>
      <c r="AA588" s="410" t="s">
        <v>306</v>
      </c>
      <c r="AB588" s="410"/>
      <c r="AC588" s="410"/>
      <c r="AD588" s="374"/>
      <c r="AE588" s="564"/>
      <c r="AF588" s="374"/>
      <c r="AG588" s="565"/>
      <c r="AH588" s="566" t="s">
        <v>968</v>
      </c>
      <c r="AI588" s="410"/>
      <c r="AJ588" s="410" t="s">
        <v>108</v>
      </c>
      <c r="AK588" s="410"/>
      <c r="AL588" s="567"/>
      <c r="AM588" s="565"/>
      <c r="AN588" s="565"/>
      <c r="AO588" s="565"/>
      <c r="AP588" s="566"/>
      <c r="AQ588" s="566"/>
      <c r="AR588" s="567"/>
      <c r="AS588" s="565"/>
      <c r="AT588" s="565"/>
      <c r="AU588" s="565"/>
      <c r="AV588" s="566"/>
      <c r="AW588" s="566"/>
      <c r="AX588" s="566" t="s">
        <v>968</v>
      </c>
      <c r="AY588" s="566"/>
      <c r="AZ588" s="219"/>
      <c r="BA588" s="129"/>
      <c r="BB588" s="130"/>
      <c r="BC588" s="130"/>
      <c r="BD588" s="130"/>
      <c r="BE588" s="129"/>
      <c r="BF588" s="129" t="str">
        <f>IF(BA588="","",_xlfn.CONCAT("Consulta Pública"," nº ",BA588,", de ",TEXT(BB588,"dd/mm/aaaa")))</f>
        <v/>
      </c>
      <c r="BG588" s="215" t="e">
        <f>VLOOKUP(I588,#REF!,29,FALSE)</f>
        <v>#REF!</v>
      </c>
      <c r="BH588" s="219"/>
      <c r="BI588" s="216"/>
      <c r="BJ588" s="217"/>
      <c r="BK588" s="217"/>
      <c r="BL588" s="217"/>
      <c r="BM588" s="216"/>
      <c r="BN588" s="216" t="str">
        <f>IF(BI588="","",_xlfn.CONCAT("Consulta Pública"," nº ",BI588,", de ",TEXT(BJ588,"dd/mm/aaaa")))</f>
        <v/>
      </c>
      <c r="BO588" s="216"/>
      <c r="BP588" s="129" t="s">
        <v>250</v>
      </c>
      <c r="BQ588" s="129">
        <v>267</v>
      </c>
      <c r="BR588" s="130">
        <v>45271</v>
      </c>
      <c r="BS588" s="130">
        <v>45272</v>
      </c>
      <c r="BT588" s="220" t="str">
        <f>IF(BQ588="","",_xlfn.CONCAT(BP588," nº ",BQ588,", de ",TEXT(BR588,"dd/mm/aaaa")))</f>
        <v>IN nº 267, de 11/12/2023</v>
      </c>
      <c r="BU588" s="221" t="s">
        <v>4885</v>
      </c>
    </row>
    <row r="589" spans="1:73" ht="86.4" x14ac:dyDescent="0.3">
      <c r="A589" s="136" t="s">
        <v>1093</v>
      </c>
      <c r="B589" s="153" t="s">
        <v>4886</v>
      </c>
      <c r="C589" s="652" t="s">
        <v>4887</v>
      </c>
      <c r="D589" s="558" t="s">
        <v>4876</v>
      </c>
      <c r="E589" s="483" t="s">
        <v>99</v>
      </c>
      <c r="F589" s="136" t="s">
        <v>99</v>
      </c>
      <c r="G589" s="136"/>
      <c r="H589" s="186" t="s">
        <v>90</v>
      </c>
      <c r="I589" s="686" t="s">
        <v>4888</v>
      </c>
      <c r="J589" s="136" t="s">
        <v>163</v>
      </c>
      <c r="K589" s="136" t="s">
        <v>164</v>
      </c>
      <c r="L589" s="718" t="s">
        <v>165</v>
      </c>
      <c r="M589" s="725" t="s">
        <v>284</v>
      </c>
      <c r="N589" s="186" t="s">
        <v>4889</v>
      </c>
      <c r="O589" s="628" t="s">
        <v>4890</v>
      </c>
      <c r="P589" s="128" t="s">
        <v>2738</v>
      </c>
      <c r="Q589" s="469" t="s">
        <v>3016</v>
      </c>
      <c r="R589" s="744" t="s">
        <v>100</v>
      </c>
      <c r="S589" s="755" t="s">
        <v>363</v>
      </c>
      <c r="T589" s="465" t="s">
        <v>127</v>
      </c>
      <c r="U589" s="128">
        <v>56</v>
      </c>
      <c r="V589" s="214">
        <v>45156</v>
      </c>
      <c r="W589" s="215" t="str">
        <f t="shared" ref="W589" si="579">IF(U589="","",_xlfn.CONCAT(T589," nº ",U589,", ","de ",TEXT(V589,"dd/mm/aaaa")))</f>
        <v>Termo de Abertura de Processo (TAP) nº 56, de 18/08/2023</v>
      </c>
      <c r="X589" s="479" t="s">
        <v>4647</v>
      </c>
      <c r="Y589" s="128" t="str">
        <f t="shared" ref="Y589:Y594" si="580">_xlfn.LET(_xlpm.CONCATENADO, Z589&amp;IF(AX589&lt;&gt;"","; ","")&amp;AX589&amp;IF(AJ589&lt;&gt;"","; ","")&amp;AJ589, IF(R589&lt;&gt;"Guia", _xlpm.CONCATENADO, "Fluxo específico de guia"))</f>
        <v xml:space="preserve">Dispensa da AIR; Realização da CP; ARR não obrigatória </v>
      </c>
      <c r="Z589" s="128" t="s">
        <v>192</v>
      </c>
      <c r="AA589" s="128" t="s">
        <v>306</v>
      </c>
      <c r="AB589" s="128"/>
      <c r="AC589" s="578"/>
      <c r="AD589" s="128"/>
      <c r="AE589" s="482"/>
      <c r="AF589" s="129"/>
      <c r="AG589" s="580"/>
      <c r="AH589" s="217" t="str">
        <f t="shared" ref="AH589:AH590" si="581">IF(AG589="","",_xlfn.CONCAT(AF589," ","de ",TEXT(AG589,"dd/mm/aaaa")))</f>
        <v/>
      </c>
      <c r="AI589" s="214"/>
      <c r="AJ589" s="128" t="s">
        <v>108</v>
      </c>
      <c r="AK589" s="128"/>
      <c r="AL589" s="218"/>
      <c r="AM589" s="580"/>
      <c r="AN589" s="217"/>
      <c r="AO589" s="217"/>
      <c r="AP589" s="217"/>
      <c r="AQ589" s="216"/>
      <c r="AR589" s="218"/>
      <c r="AS589" s="588"/>
      <c r="AT589" s="297"/>
      <c r="AU589" s="589"/>
      <c r="AV589" s="296"/>
      <c r="AW589" s="297"/>
      <c r="AX589" s="129" t="s">
        <v>109</v>
      </c>
      <c r="AY589" s="129"/>
      <c r="AZ589" s="219" t="s">
        <v>365</v>
      </c>
      <c r="BA589" s="129">
        <v>1223</v>
      </c>
      <c r="BB589" s="130">
        <v>45267</v>
      </c>
      <c r="BC589" s="130">
        <v>45279</v>
      </c>
      <c r="BD589" s="130" t="s">
        <v>4891</v>
      </c>
      <c r="BE589" s="129">
        <v>60</v>
      </c>
      <c r="BF589" s="129" t="str">
        <f t="shared" ref="BF589:BF590" si="582">IF(BA589="","",_xlfn.CONCAT("Consulta Pública"," nº ",BA589,", de ",TEXT(BB589,"dd/mm/aaaa")))</f>
        <v>Consulta Pública nº 1223, de 07/12/2023</v>
      </c>
      <c r="BG589" s="473" t="s">
        <v>4892</v>
      </c>
      <c r="BH589" s="219"/>
      <c r="BI589" s="216"/>
      <c r="BJ589" s="217"/>
      <c r="BK589" s="217"/>
      <c r="BL589" s="217"/>
      <c r="BM589" s="216"/>
      <c r="BN589" s="216" t="str">
        <f t="shared" ref="BN589:BN590" si="583">IF(BI589="","",_xlfn.CONCAT("Consulta Pública"," nº ",BI589,", de ",TEXT(BJ589,"dd/mm/aaaa")))</f>
        <v/>
      </c>
      <c r="BO589" s="216"/>
      <c r="BP589" s="129"/>
      <c r="BQ589" s="129"/>
      <c r="BR589" s="130"/>
      <c r="BS589" s="130"/>
      <c r="BT589" s="220" t="str">
        <f t="shared" ref="BT589:BT590" si="584">IF(BQ589="","",_xlfn.CONCAT(BP589," nº ",BQ589,", de ",TEXT(BR589,"dd/mm/aaaa")))</f>
        <v/>
      </c>
      <c r="BU589" s="472"/>
    </row>
    <row r="590" spans="1:73" ht="72" x14ac:dyDescent="0.3">
      <c r="A590" s="136" t="s">
        <v>1093</v>
      </c>
      <c r="B590" s="153" t="s">
        <v>4893</v>
      </c>
      <c r="C590" s="652" t="s">
        <v>4209</v>
      </c>
      <c r="D590" s="558" t="s">
        <v>4798</v>
      </c>
      <c r="E590" s="483" t="s">
        <v>99</v>
      </c>
      <c r="F590" s="136" t="s">
        <v>99</v>
      </c>
      <c r="G590" s="136" t="s">
        <v>2735</v>
      </c>
      <c r="H590" s="186" t="s">
        <v>236</v>
      </c>
      <c r="I590" s="686" t="s">
        <v>4211</v>
      </c>
      <c r="J590" s="136" t="s">
        <v>92</v>
      </c>
      <c r="K590" s="136" t="s">
        <v>174</v>
      </c>
      <c r="L590" s="718" t="s">
        <v>1101</v>
      </c>
      <c r="M590" s="725" t="s">
        <v>258</v>
      </c>
      <c r="N590" s="186" t="s">
        <v>4894</v>
      </c>
      <c r="O590" s="128" t="s">
        <v>4213</v>
      </c>
      <c r="P590" s="128" t="s">
        <v>2738</v>
      </c>
      <c r="Q590" s="469" t="s">
        <v>2735</v>
      </c>
      <c r="R590" s="744" t="s">
        <v>100</v>
      </c>
      <c r="S590" s="755" t="s">
        <v>126</v>
      </c>
      <c r="T590" s="465" t="s">
        <v>127</v>
      </c>
      <c r="U590" s="128">
        <v>4</v>
      </c>
      <c r="V590" s="214">
        <v>44980</v>
      </c>
      <c r="W590" s="215" t="str">
        <f t="shared" ref="W590" si="585">IF(U590="","",_xlfn.CONCAT(T590," nº ",U590,", ","de ",TEXT(V590,"dd/mm/aaaa")))</f>
        <v>Termo de Abertura de Processo (TAP) nº 4, de 23/02/2023</v>
      </c>
      <c r="X590" s="479" t="s">
        <v>4214</v>
      </c>
      <c r="Y590" s="128" t="str">
        <f t="shared" si="580"/>
        <v xml:space="preserve">Dispensa da AIR; Dispensa da CP; ARR não obrigatória </v>
      </c>
      <c r="Z590" s="128" t="s">
        <v>192</v>
      </c>
      <c r="AA590" s="128" t="s">
        <v>306</v>
      </c>
      <c r="AB590" s="128"/>
      <c r="AC590" s="578"/>
      <c r="AD590" s="217"/>
      <c r="AE590" s="482"/>
      <c r="AF590" s="129"/>
      <c r="AG590" s="580"/>
      <c r="AH590" s="217" t="str">
        <f t="shared" si="581"/>
        <v/>
      </c>
      <c r="AI590" s="214"/>
      <c r="AJ590" s="128" t="s">
        <v>108</v>
      </c>
      <c r="AK590" s="128"/>
      <c r="AL590" s="218"/>
      <c r="AM590" s="580"/>
      <c r="AN590" s="217"/>
      <c r="AO590" s="217"/>
      <c r="AP590" s="217"/>
      <c r="AQ590" s="216"/>
      <c r="AR590" s="218"/>
      <c r="AS590" s="588"/>
      <c r="AT590" s="297"/>
      <c r="AU590" s="589"/>
      <c r="AV590" s="296"/>
      <c r="AW590" s="297"/>
      <c r="AX590" s="129" t="s">
        <v>130</v>
      </c>
      <c r="AY590" s="129" t="s">
        <v>194</v>
      </c>
      <c r="AZ590" s="219"/>
      <c r="BA590" s="129"/>
      <c r="BB590" s="130"/>
      <c r="BC590" s="130"/>
      <c r="BD590" s="130"/>
      <c r="BE590" s="129"/>
      <c r="BF590" s="129" t="str">
        <f t="shared" si="582"/>
        <v/>
      </c>
      <c r="BG590" s="473"/>
      <c r="BH590" s="219"/>
      <c r="BI590" s="216"/>
      <c r="BJ590" s="217"/>
      <c r="BK590" s="217"/>
      <c r="BL590" s="217"/>
      <c r="BM590" s="216"/>
      <c r="BN590" s="216" t="str">
        <f t="shared" si="583"/>
        <v/>
      </c>
      <c r="BO590" s="216"/>
      <c r="BP590" s="129" t="s">
        <v>139</v>
      </c>
      <c r="BQ590" s="129">
        <v>834</v>
      </c>
      <c r="BR590" s="130">
        <v>45272</v>
      </c>
      <c r="BS590" s="130">
        <v>45275</v>
      </c>
      <c r="BT590" s="220" t="str">
        <f t="shared" si="584"/>
        <v>RDC nº 834, de 12/12/2023</v>
      </c>
      <c r="BU590" s="472" t="s">
        <v>4895</v>
      </c>
    </row>
    <row r="591" spans="1:73" ht="72" x14ac:dyDescent="0.3">
      <c r="A591" s="136" t="s">
        <v>83</v>
      </c>
      <c r="B591" s="153" t="s">
        <v>4896</v>
      </c>
      <c r="C591" s="652" t="s">
        <v>4057</v>
      </c>
      <c r="D591" s="558" t="s">
        <v>4870</v>
      </c>
      <c r="E591" s="483" t="s">
        <v>99</v>
      </c>
      <c r="F591" s="136" t="s">
        <v>99</v>
      </c>
      <c r="G591" s="136" t="s">
        <v>2818</v>
      </c>
      <c r="H591" s="186" t="s">
        <v>236</v>
      </c>
      <c r="I591" s="686" t="s">
        <v>4871</v>
      </c>
      <c r="J591" s="136" t="s">
        <v>176</v>
      </c>
      <c r="K591" s="136" t="s">
        <v>177</v>
      </c>
      <c r="L591" s="718" t="s">
        <v>178</v>
      </c>
      <c r="M591" s="725" t="s">
        <v>275</v>
      </c>
      <c r="N591" s="186" t="s">
        <v>4897</v>
      </c>
      <c r="O591" s="128" t="s">
        <v>4034</v>
      </c>
      <c r="P591" s="128" t="s">
        <v>2738</v>
      </c>
      <c r="Q591" s="469" t="s">
        <v>3360</v>
      </c>
      <c r="R591" s="744" t="s">
        <v>100</v>
      </c>
      <c r="S591" s="755" t="s">
        <v>126</v>
      </c>
      <c r="T591" s="465" t="s">
        <v>127</v>
      </c>
      <c r="U591" s="128">
        <v>16</v>
      </c>
      <c r="V591" s="214">
        <v>45020</v>
      </c>
      <c r="W591" s="215" t="s">
        <v>4745</v>
      </c>
      <c r="X591" s="463" t="s">
        <v>4288</v>
      </c>
      <c r="Y591" s="128" t="str">
        <f t="shared" si="580"/>
        <v xml:space="preserve">Dispensa da AIR; Dispensa da CP; ARR não obrigatória </v>
      </c>
      <c r="Z591" s="128" t="s">
        <v>192</v>
      </c>
      <c r="AA591" s="128" t="s">
        <v>306</v>
      </c>
      <c r="AB591" s="128" t="s">
        <v>525</v>
      </c>
      <c r="AC591" s="578"/>
      <c r="AD591" s="128" t="s">
        <v>4573</v>
      </c>
      <c r="AE591" s="482"/>
      <c r="AF591" s="129"/>
      <c r="AG591" s="580"/>
      <c r="AH591" s="217" t="s">
        <v>968</v>
      </c>
      <c r="AI591" s="214"/>
      <c r="AJ591" s="128" t="s">
        <v>108</v>
      </c>
      <c r="AK591" s="128"/>
      <c r="AL591" s="218"/>
      <c r="AM591" s="580"/>
      <c r="AN591" s="217"/>
      <c r="AO591" s="217"/>
      <c r="AP591" s="217"/>
      <c r="AQ591" s="216"/>
      <c r="AR591" s="218"/>
      <c r="AS591" s="588"/>
      <c r="AT591" s="297"/>
      <c r="AU591" s="589"/>
      <c r="AV591" s="296"/>
      <c r="AW591" s="297"/>
      <c r="AX591" s="129" t="s">
        <v>130</v>
      </c>
      <c r="AY591" s="129" t="s">
        <v>194</v>
      </c>
      <c r="AZ591" s="581"/>
      <c r="BA591" s="130"/>
      <c r="BB591" s="130"/>
      <c r="BC591" s="130"/>
      <c r="BD591" s="130" t="s">
        <v>968</v>
      </c>
      <c r="BE591" s="216"/>
      <c r="BF591" s="129"/>
      <c r="BG591" s="215"/>
      <c r="BH591" s="581"/>
      <c r="BI591" s="130"/>
      <c r="BJ591" s="588"/>
      <c r="BK591" s="579"/>
      <c r="BL591" s="629"/>
      <c r="BM591" s="215"/>
      <c r="BN591" s="216" t="str">
        <f>IF(BI591="","",_xlfn.CONCAT("Consulta Pública"," nº ",BI591,", de ",TEXT(BJ591,"dd/mm/aaaa")))</f>
        <v/>
      </c>
      <c r="BO591" s="222"/>
      <c r="BP591" s="129" t="s">
        <v>139</v>
      </c>
      <c r="BQ591" s="129">
        <v>835</v>
      </c>
      <c r="BR591" s="130">
        <v>45272</v>
      </c>
      <c r="BS591" s="130">
        <v>45275</v>
      </c>
      <c r="BT591" s="220" t="str">
        <f>IF(BQ591="","",_xlfn.CONCAT(BP591," nº ",BQ591,", de ",TEXT(BR591,"dd/mm/aaaa")))</f>
        <v>RDC nº 835, de 12/12/2023</v>
      </c>
      <c r="BU591" s="472" t="s">
        <v>4898</v>
      </c>
    </row>
    <row r="592" spans="1:73" ht="144" x14ac:dyDescent="0.3">
      <c r="A592" s="136" t="s">
        <v>539</v>
      </c>
      <c r="B592" s="153" t="s">
        <v>4899</v>
      </c>
      <c r="C592" s="652" t="s">
        <v>4900</v>
      </c>
      <c r="D592" s="558" t="s">
        <v>4901</v>
      </c>
      <c r="E592" s="483" t="s">
        <v>99</v>
      </c>
      <c r="F592" s="136" t="s">
        <v>99</v>
      </c>
      <c r="G592" s="136" t="s">
        <v>3054</v>
      </c>
      <c r="H592" s="186" t="s">
        <v>90</v>
      </c>
      <c r="I592" s="686" t="s">
        <v>4902</v>
      </c>
      <c r="J592" s="136" t="s">
        <v>163</v>
      </c>
      <c r="K592" s="136" t="s">
        <v>164</v>
      </c>
      <c r="L592" s="718" t="s">
        <v>165</v>
      </c>
      <c r="M592" s="725" t="s">
        <v>284</v>
      </c>
      <c r="N592" s="186" t="s">
        <v>4903</v>
      </c>
      <c r="O592" s="628" t="s">
        <v>4904</v>
      </c>
      <c r="P592" s="128" t="s">
        <v>2738</v>
      </c>
      <c r="Q592" s="469" t="s">
        <v>3092</v>
      </c>
      <c r="R592" s="744" t="s">
        <v>100</v>
      </c>
      <c r="S592" s="755" t="s">
        <v>363</v>
      </c>
      <c r="T592" s="465" t="s">
        <v>127</v>
      </c>
      <c r="U592" s="128">
        <v>119</v>
      </c>
      <c r="V592" s="214">
        <v>44538</v>
      </c>
      <c r="W592" s="215" t="s">
        <v>4905</v>
      </c>
      <c r="X592" s="479" t="s">
        <v>3059</v>
      </c>
      <c r="Y592" s="128" t="str">
        <f t="shared" si="580"/>
        <v xml:space="preserve">Dispensa da AIR; Realização da CP; ARR não obrigatória </v>
      </c>
      <c r="Z592" s="128" t="s">
        <v>192</v>
      </c>
      <c r="AA592" s="128" t="s">
        <v>299</v>
      </c>
      <c r="AB592" s="128"/>
      <c r="AC592" s="578"/>
      <c r="AD592" s="128"/>
      <c r="AE592" s="482"/>
      <c r="AF592" s="129"/>
      <c r="AG592" s="580"/>
      <c r="AH592" s="217" t="s">
        <v>968</v>
      </c>
      <c r="AI592" s="214"/>
      <c r="AJ592" s="128" t="s">
        <v>108</v>
      </c>
      <c r="AK592" s="128"/>
      <c r="AL592" s="218"/>
      <c r="AM592" s="580"/>
      <c r="AN592" s="217"/>
      <c r="AO592" s="217"/>
      <c r="AP592" s="217"/>
      <c r="AQ592" s="216"/>
      <c r="AR592" s="218"/>
      <c r="AS592" s="588"/>
      <c r="AT592" s="297"/>
      <c r="AU592" s="589"/>
      <c r="AV592" s="296"/>
      <c r="AW592" s="297"/>
      <c r="AX592" s="129" t="s">
        <v>109</v>
      </c>
      <c r="AY592" s="129"/>
      <c r="AZ592" s="219" t="s">
        <v>365</v>
      </c>
      <c r="BA592" s="129">
        <v>1225</v>
      </c>
      <c r="BB592" s="130">
        <v>45281</v>
      </c>
      <c r="BC592" s="130">
        <v>45286</v>
      </c>
      <c r="BD592" s="130">
        <v>45345</v>
      </c>
      <c r="BE592" s="129">
        <v>60</v>
      </c>
      <c r="BF592" s="129" t="str">
        <f t="shared" ref="BF592" si="586">IF(BA592="","",_xlfn.CONCAT("Consulta Pública"," nº ",BA592,", de ",TEXT(BB592,"dd/mm/aaaa")))</f>
        <v>Consulta Pública nº 1225, de 21/12/2023</v>
      </c>
      <c r="BG592" s="473" t="s">
        <v>4906</v>
      </c>
      <c r="BH592" s="581"/>
      <c r="BI592" s="130"/>
      <c r="BJ592" s="588"/>
      <c r="BK592" s="579"/>
      <c r="BL592" s="629"/>
      <c r="BM592" s="215"/>
      <c r="BN592" s="216" t="str">
        <f>IF(BI592="","",_xlfn.CONCAT("Consulta Pública"," nº ",BI592,", de ",TEXT(BJ592,"dd/mm/aaaa")))</f>
        <v/>
      </c>
      <c r="BO592" s="222"/>
      <c r="BP592" s="129"/>
      <c r="BQ592" s="129"/>
      <c r="BR592" s="130"/>
      <c r="BS592" s="130"/>
      <c r="BT592" s="220"/>
      <c r="BU592" s="472"/>
    </row>
    <row r="593" spans="1:73" ht="72" x14ac:dyDescent="0.3">
      <c r="A593" s="136" t="s">
        <v>1093</v>
      </c>
      <c r="B593" s="153" t="s">
        <v>4907</v>
      </c>
      <c r="C593" s="652" t="s">
        <v>4908</v>
      </c>
      <c r="D593" s="558" t="s">
        <v>4909</v>
      </c>
      <c r="E593" s="483" t="s">
        <v>99</v>
      </c>
      <c r="F593" s="136" t="s">
        <v>99</v>
      </c>
      <c r="G593" s="136"/>
      <c r="H593" s="186" t="s">
        <v>90</v>
      </c>
      <c r="I593" s="686" t="s">
        <v>4910</v>
      </c>
      <c r="J593" s="136" t="s">
        <v>92</v>
      </c>
      <c r="K593" s="136" t="s">
        <v>174</v>
      </c>
      <c r="L593" s="718" t="s">
        <v>175</v>
      </c>
      <c r="M593" s="725" t="s">
        <v>258</v>
      </c>
      <c r="N593" s="153" t="s">
        <v>4911</v>
      </c>
      <c r="O593" s="128" t="s">
        <v>4912</v>
      </c>
      <c r="P593" s="128" t="s">
        <v>2738</v>
      </c>
      <c r="Q593" s="469" t="s">
        <v>3016</v>
      </c>
      <c r="R593" s="744" t="s">
        <v>100</v>
      </c>
      <c r="S593" s="755" t="s">
        <v>363</v>
      </c>
      <c r="T593" s="465" t="s">
        <v>127</v>
      </c>
      <c r="U593" s="128">
        <v>56</v>
      </c>
      <c r="V593" s="214">
        <v>45156</v>
      </c>
      <c r="W593" s="215" t="s">
        <v>4913</v>
      </c>
      <c r="X593" s="479" t="s">
        <v>4647</v>
      </c>
      <c r="Y593" s="128" t="str">
        <f t="shared" si="580"/>
        <v xml:space="preserve">Dispensa da AIR; Realização da CP; ARR não obrigatória </v>
      </c>
      <c r="Z593" s="128" t="s">
        <v>192</v>
      </c>
      <c r="AA593" s="128" t="s">
        <v>306</v>
      </c>
      <c r="AB593" s="128"/>
      <c r="AC593" s="578"/>
      <c r="AD593" s="128"/>
      <c r="AE593" s="482"/>
      <c r="AF593" s="129"/>
      <c r="AG593" s="580"/>
      <c r="AH593" s="217" t="s">
        <v>968</v>
      </c>
      <c r="AI593" s="214"/>
      <c r="AJ593" s="128" t="s">
        <v>108</v>
      </c>
      <c r="AK593" s="128"/>
      <c r="AL593" s="218"/>
      <c r="AM593" s="580"/>
      <c r="AN593" s="217"/>
      <c r="AO593" s="217"/>
      <c r="AP593" s="217"/>
      <c r="AQ593" s="216"/>
      <c r="AR593" s="218"/>
      <c r="AS593" s="588"/>
      <c r="AT593" s="297"/>
      <c r="AU593" s="589"/>
      <c r="AV593" s="296"/>
      <c r="AW593" s="297"/>
      <c r="AX593" s="129" t="s">
        <v>109</v>
      </c>
      <c r="AY593" s="129"/>
      <c r="AZ593" s="219" t="s">
        <v>365</v>
      </c>
      <c r="BA593" s="129">
        <v>1226</v>
      </c>
      <c r="BB593" s="130">
        <v>45289</v>
      </c>
      <c r="BC593" s="130">
        <v>45301</v>
      </c>
      <c r="BD593" s="130">
        <v>45360</v>
      </c>
      <c r="BE593" s="129">
        <v>60</v>
      </c>
      <c r="BF593" s="129" t="str">
        <f t="shared" ref="BF593" si="587">IF(BA593="","",_xlfn.CONCAT("Consulta Pública"," nº ",BA593,", de ",TEXT(BB593,"dd/mm/aaaa")))</f>
        <v>Consulta Pública nº 1226, de 29/12/2023</v>
      </c>
      <c r="BG593" s="473" t="s">
        <v>4914</v>
      </c>
      <c r="BH593" s="581"/>
      <c r="BI593" s="130"/>
      <c r="BJ593" s="588"/>
      <c r="BK593" s="579"/>
      <c r="BL593" s="629"/>
      <c r="BM593" s="215"/>
      <c r="BN593" s="216" t="str">
        <f>IF(BI593="","",_xlfn.CONCAT("Consulta Pública"," nº ",BI593,", de ",TEXT(BJ593,"dd/mm/aaaa")))</f>
        <v/>
      </c>
      <c r="BO593" s="222"/>
      <c r="BP593" s="129"/>
      <c r="BQ593" s="129"/>
      <c r="BR593" s="130"/>
      <c r="BS593" s="130"/>
      <c r="BT593" s="220"/>
      <c r="BU593" s="472"/>
    </row>
    <row r="594" spans="1:73" ht="72" x14ac:dyDescent="0.3">
      <c r="A594" s="136" t="s">
        <v>1093</v>
      </c>
      <c r="B594" s="153" t="s">
        <v>4915</v>
      </c>
      <c r="C594" s="652" t="s">
        <v>4916</v>
      </c>
      <c r="D594" s="558" t="s">
        <v>4917</v>
      </c>
      <c r="E594" s="483" t="s">
        <v>99</v>
      </c>
      <c r="F594" s="136" t="s">
        <v>99</v>
      </c>
      <c r="G594" s="469" t="s">
        <v>4918</v>
      </c>
      <c r="H594" s="186" t="s">
        <v>90</v>
      </c>
      <c r="I594" s="686" t="s">
        <v>4919</v>
      </c>
      <c r="J594" s="136" t="s">
        <v>92</v>
      </c>
      <c r="K594" s="136" t="s">
        <v>174</v>
      </c>
      <c r="L594" s="718" t="s">
        <v>175</v>
      </c>
      <c r="M594" s="725" t="s">
        <v>258</v>
      </c>
      <c r="N594" s="153" t="s">
        <v>4920</v>
      </c>
      <c r="O594" s="128" t="s">
        <v>4921</v>
      </c>
      <c r="P594" s="128" t="s">
        <v>2738</v>
      </c>
      <c r="Q594" s="469" t="s">
        <v>4918</v>
      </c>
      <c r="R594" s="744" t="s">
        <v>100</v>
      </c>
      <c r="S594" s="755" t="s">
        <v>363</v>
      </c>
      <c r="T594" s="465" t="s">
        <v>127</v>
      </c>
      <c r="U594" s="128">
        <v>89</v>
      </c>
      <c r="V594" s="214">
        <v>45278</v>
      </c>
      <c r="W594" s="215" t="s">
        <v>4922</v>
      </c>
      <c r="X594" s="479" t="s">
        <v>4923</v>
      </c>
      <c r="Y594" s="128" t="str">
        <f t="shared" si="580"/>
        <v xml:space="preserve">Dispensa da AIR; Realização da CP; ARR não obrigatória </v>
      </c>
      <c r="Z594" s="128" t="s">
        <v>192</v>
      </c>
      <c r="AA594" s="128" t="s">
        <v>306</v>
      </c>
      <c r="AB594" s="128"/>
      <c r="AC594" s="578"/>
      <c r="AD594" s="128"/>
      <c r="AE594" s="482"/>
      <c r="AF594" s="129"/>
      <c r="AG594" s="580"/>
      <c r="AH594" s="217" t="s">
        <v>968</v>
      </c>
      <c r="AI594" s="214"/>
      <c r="AJ594" s="128" t="s">
        <v>108</v>
      </c>
      <c r="AK594" s="128"/>
      <c r="AL594" s="218"/>
      <c r="AM594" s="580"/>
      <c r="AN594" s="217"/>
      <c r="AO594" s="217"/>
      <c r="AP594" s="217"/>
      <c r="AQ594" s="216"/>
      <c r="AR594" s="218"/>
      <c r="AS594" s="588"/>
      <c r="AT594" s="297"/>
      <c r="AU594" s="589"/>
      <c r="AV594" s="296"/>
      <c r="AW594" s="297"/>
      <c r="AX594" s="129" t="s">
        <v>109</v>
      </c>
      <c r="AY594" s="129"/>
      <c r="AZ594" s="219" t="s">
        <v>365</v>
      </c>
      <c r="BA594" s="129">
        <v>1227</v>
      </c>
      <c r="BB594" s="130">
        <v>45301</v>
      </c>
      <c r="BC594" s="130">
        <v>45309</v>
      </c>
      <c r="BD594" s="130">
        <v>45369</v>
      </c>
      <c r="BE594" s="129">
        <v>60</v>
      </c>
      <c r="BF594" s="129" t="str">
        <f t="shared" ref="BF594" si="588">IF(BA594="","",_xlfn.CONCAT("Consulta Pública"," nº ",BA594,", de ",TEXT(BB594,"dd/mm/aaaa")))</f>
        <v>Consulta Pública nº 1227, de 10/01/2024</v>
      </c>
      <c r="BG594" s="473" t="s">
        <v>4924</v>
      </c>
      <c r="BH594" s="581"/>
      <c r="BI594" s="130"/>
      <c r="BJ594" s="588"/>
      <c r="BK594" s="579"/>
      <c r="BL594" s="629"/>
      <c r="BM594" s="215"/>
      <c r="BN594" s="216" t="str">
        <f>IF(BI594="","",_xlfn.CONCAT("Consulta Pública"," nº ",BI594,", de ",TEXT(BJ594,"dd/mm/aaaa")))</f>
        <v/>
      </c>
      <c r="BO594" s="222"/>
      <c r="BP594" s="129"/>
      <c r="BQ594" s="129"/>
      <c r="BR594" s="130"/>
      <c r="BS594" s="130"/>
      <c r="BT594" s="220"/>
      <c r="BU594" s="472"/>
    </row>
    <row r="595" spans="1:73" x14ac:dyDescent="0.3">
      <c r="M595" s="728"/>
    </row>
    <row r="596" spans="1:73" x14ac:dyDescent="0.3">
      <c r="M596" s="728"/>
    </row>
  </sheetData>
  <mergeCells count="6">
    <mergeCell ref="D1:H1"/>
    <mergeCell ref="T2:AG2"/>
    <mergeCell ref="A2:S2"/>
    <mergeCell ref="I3:M3"/>
    <mergeCell ref="B3:H3"/>
    <mergeCell ref="N3:S3"/>
  </mergeCells>
  <phoneticPr fontId="33" type="noConversion"/>
  <conditionalFormatting sqref="U65 T77:W77 W83 BT89:BU90 T94 BT93:BU94 T102 W111 BT109:BU111 BT305:BU305 W119 T314:U314 T109:T111 BE135:BF135 BU135 W300 AD139 W140 AH140:AL140 W141:X141 W146:X146 W159:X159 W160 BE160:BF160 W166:X166 AY179:AY180 AY235:AY236 AQ243:AW243 AM244 AP244:AW244 T38 AH252:AH255 AL252:AW255 W261:W267 AH266:AH267 AM266 AP266 AY264:AY267 W274 AH274 W280 AH280 AL280:AW280 BE280:BF280 AM282:AM283 AP282:AP283 AR282:AW283 AL284:AW284 W174:W175 AM174:AP175 AM158:AO158 W290:W293 BT228:BU228 AH147:AK147 BE158:BF158 T278 BM169:BN169 W169 T289 BT290:BU293 T276 BT232:BU234 BE282:BF284 W282:W284 AH282:AH284 BT222:BU222 BT314:BU315 T319 T320:U320 T302:W302 BT302:BU302 T321:T322 BT149:BU149 BT322:BU324 X154 BT142:BU145 BT335:BU335 BT136:BU136 AF335:AN335 AF320:AL320 T77:T83 T337:U337 W337:X337 BS337:BU337 T251 T339:U339 W339:X339 T88:T90 BE109:BF111 AF319:AM319 BS58:BU58 BT56:BT59 BS334:BU334 T344:U344 BS154:BU155 BF60:BF69 T216 W157:W158 BS218:BU218 W186:X186 U386:X387 BQ386:BU386 AS386:AW387 BI386:BO387 AM386:AQ386 U392:X393 AD392:AD396 AF4:AI4 AF185:AK185 AF148:AN148 AF60:AN62 AF232:AM232 AF292:AM293 AF290:AL291 AF119:AH119 AF233:AL233 AF140:AF141 AF89:AL90 AF78 W78:X82 T112:X114 T305:X305 T313:X313 T317:X318 W314:X314 T315:X315 T156:X156 W149:X149 W155:X155 T161:X161 T229:X229 W230:X230 W38:X38 T260:X260 T268:X270 T275:X275 T281:X281 T288:X288 W278:X279 T277:X277 W276:X276 W316:X316 W251:X251 W344:X344 W65:X65 U66:X66 T103:X103 T148:X148 T84:X84 T182:X182 T187:X187 AL4:AW4 BA66 BA386:BG387 BA342:BC342 BA94 AR54:AW54 AM141:AW141 AH303:AW304 AP276:AW276 AY4 BC66:BG66 BE78:BG78 BE129:BG129 BE140:BG141 BE146:BG147 BE166:BG166 BE179:BG180 BE216:BG217 BE235:BG235 BE252:BG252 BE159:BG159 BE289:BG289 BE243:BG246 BE136:BG138 BE342:BG342 BC94:BG94 BA79:BG84 BA130:BG134 BA167:BG168 BA26:BG30 BA281:BG281 BA288:BG288 BA148:BG148 BA241:BG242 BA156:BG157 BA139:BG139 BA236:BG237 BM158:BO158 BM246:BO246 AL3 W22:X23 W94:X94 W188:X189 W232:X233 T237:X237 W319:X322 T323:X336 T28:X30 T39:X39 T52:X64 T67:X69 W85:X90 W102:X102 W109:X110 W123:X124 W137:X139 T167:X168 T170:X173 T176:X176 W179:X181 W208:X209 W216:X225 W238:X239 W289:X289 AF301:AW302 AY301:AY313 AR379:AW382 AY379:AY383 AY109 AY154:AY157 AL258:AW258 T2 AF54:AP54 AF55:AW56 AF109:AW109 AH141:AK141 AH154:AW155 AF156:AW157 AH159:AW160 AF174:AK175 AH179:AK179 AF241:AW242 AH243:AM243 AH244:AK244 AH245:AW246 AF251:AW251 AF275:AW275 AF276:AM276 AF277:AW279 AF281:AW281 AF300:AL300 AF94:AL94 AF136:AM136 AF305:AW313 Z152:Z153 Z139 Z314:Z320 Z186:Z189 Z146 AA398:AA403 T3:Y4 BI392:BO408 AF392:AK408 BA392:BG408 AF39:AP39 AH146:AL146 X410:Z410 U413:Z413 BQ410:BU413 U414:Y414 W195:X197 BQ398:BU408 BT391 BQ392:BU396 T104:T106 W104:X106 BE106:BG108 BI106:BN106 BH105:BO105 AZ106:BG106 W142:W145 AP142:AW145 AF142:AM145 BF146:BF149 BA142:BG145 AY141:AY145 AF105:AW106 W235:X236 AL234 BH451:BO451 U452:Y452 AY452:AY453 AK452:AK457 BA452:BO466 AM450:AN450 AP450 Y164:Y176 BF164:BF176 T164:X165 BF178:BF181 T178:X178 AF199:AK207 AM452:AW466 BA170:BG178 BA467:BG482 BG483 BQ450:BU455 T95:X99 AY102:AY106 Y453:Y504 BI467:BO504 AS467:AW504 AG467:AI504 AM467:AQ504 BA483:BF504 AV506:AW506 U506:V506 X506:Y506 AL506:AR506 AZ506:BO506 BA507:BG507 Y507 BI507:BO507 AS507:AW507 AG507:AI507 AM507:AQ507 Y509:Y512 AS509:AW512 AG509:AI512 BQ509:BS512 BU509:BU512 AM509:AQ512 BA509:BF512 BU456:BU490 BT472:BT490 BQ505:BU507 BI509:BO512 AP513 AH513:AM513 BI514:BO518 AM514:AQ518 BU514:BU518 BQ514:BS518 AG514:AI518 AS514:AW518 Y514:Y518 BA514:BF518 BA4:BG9 U519:Y519 AK519:AW519 AV520:AW520 X520:Y520 AL520:AR520 U520:V520 BQ456:BS490 W26:X27 AL521:AW522 U521:Y522 AZ519:BO522 BQ519:BU522 T514:T522 Z520:AA522 AJ520:AK522 AX520:AY522 BP520:BP522 BI527:BO532 AM527:AQ532 AG527:AI532 AS527:AW532 Y527:Y532 BA527:BF532 T527:T532 BQ491:BU503 AK505 BF288:BF289 AM534:AQ543 AG534:AI543 AS534:AW543 Y534:Y543 BA534:BF543 BH13:BH16 BT509 W126:X129 BE119:BG119 AF161:AW165 T162:Y163 BA161:BG165 AE545:AT553 AG47:AI48 W241:X246 AY238:AY246 BE238:BG240 AH238:AW240 BI102:BO104 BH102:BH106 BE95:BF100 AY93:AY97 BA93:BG93 BF93:BF99 AZ93:AZ99 BH93:BO99 AF92:AI92 AE555:AT560 BA103:BG104 BF103:BF105 AZ102:AZ105 T22:T27 BU22:BU27 AF22:AF25 BE22:BG25 BU527:BU532 BQ527:BS532 AE562:AT564 BA565:BG566 Y565:Y566 BI565:BO566 AS565:AW566 AG565:AI566 AM565:AQ566 BQ565:BU566 BH537:BO537 BQ537:BU537 AE567:AT574 AY52:AY69 BE285:BG287 AY275:AY287 AI285:AW287 BH541:BO542 BQ541:BU542 BS146:BU146 W151:X153 AF150:AF151 AH149:AO151 BE149:BG155 BF71:BF83 T71:X76 BA67:BG77 T299:X299 AE576:AT587 AV567:AW587 AM588:AQ588 AG588:AI588 AS588:AW588 Y588 AE589:AT589 BF272:BF285 T272:X273 BA260:BG279 AE591:AT594 AV589:AW594 BA592:BK594 T13:X21 BA13:BG21 BI13:BO30 T37:X37 Y26:Y39 AE39:AE42 T41:X43 AY43:AY47 BA43:BG65 AZ43:AZ51 BH43:BH51 AZ88:BH91 T91:X93 Y71:Y91 AY71:AY91 BI43:BO91 AE88:AE106 W115:X117 T113:T119 BA112:BG118 Y102:Y117 T120:X120 T121:W122 AZ113:AZ122 BA120:BG128 BF119:BF124 AE113:AE134 BF152:BF161 Y151:Y161 BH159:BO168 AX159:AY165 W183:X184 Y178:Y189 Z182:Z184 T183:T184 AZ183:AZ207 AE213:AM214 AZ210:AZ214 BH183:BH214 T210:X215 BI170:BO215 BA181:BG215 W227:X228 BE223:BG227 AE223:AE227 BI237:BO245 T247:X250 AE247:AE251 AZ247:BG251 BE253:BF259 AF256:AW256 AM257 AP257 AR257:AW257 AH257:AH259 W252:W259 AY251:AY259 BF241:BF270 Y241:Y270 Z251:Z259 AX251:AX258 T256:T257 T294:X296 Y272:Y296 T299:T300 T338:X338 Z335:Z342 AF343:AM344 BA343:BG344 T340:X343 BT343:BU347 T345:X348 BR348:BU351 BB345:BG357 AH345:AM351 AN343:AP351 T349:V351 AH363:AI372 U352:U372 V356:V372 BC358:BG375 W349:X375 T352:T375 AP352:AP385 AF345:AF391 AN363:AO385 BB359:BB375 AE305:AE391 Y41:Y69 T130:X136 Y126:Y149 BF126:BF143 T123:T138 BI107:BO157 BH113:BH151 AZ129:AZ138 BA218:BG222 BF216:BF225 Y194:Y225 AE219:AE221 BA228:BG234 T231:X231 BF227:BF236 AZ229:AZ234 BH216:BO236 AE229:AE232 T301:X301 AE294:AE302 BA290:BG341 Y299:Y408 BI247:BO375 AZ294:AZ375 BH238:BH375 T555:T560 T562:T564 T567:T594 T534:T553 AA385:AC396 Z85:AC87 Y505:AC505 AB519:AC519 Y545:AC553 Y555:AC560 Y562:AC564 T214:AC214 Y576:AC587 Y567:AC574 Y589:AC589 Y591:AC594 AA303:AC303 AB417:AC420 AA258:AD259 AA141:AD147 AA199:AD207 Z140:AD140 AA112:AD116 AA301:AD302 AA373:AD384 AA75:AD77 AA83:AD84 AA105:AD109 AA152:AD157 Z39:AD39 Z187:AD189 Z53:AD69 Z260:AD270 Z148:AD149 Z110:AD111 Z78:AD82 AA397:AD397 AC398:AD403 AB404:AD408 U409:AK409 AA40:AD40 Y235:AD239 U450:AK450 AB452:AI466 Z178:AD181 T177:AD177 AA46:AD46 AD505:AI506 T513:AF513 AD519:AI520 Z194:AD198 W190:AD193 Z26:AD30 AB521:AI522 Y544:AT544 W125:AD125 W118:AD118 W240:AD240 Z102:AD104 Y92:AD99 W24:AD25 W226:AD226 T100:AD101 Y575:AT575 AA49:AD52 AA275:AD287 Z151:AD151 W150:AD150 Z71:AD74 T70:AD70 Y590:AT590 Z272:AD274 T271:AD271 T297:AD298 Y13:AD23 Z41:AD45 Z88:AD91 Z117:AD117 Y119:AD124 Z158:AD176 AA182:AD186 Z241:AD250 AA251:AD256 Z288:AD296 Z299:AD300 AA305:AD342 Z343:AD372 Z126:AD138 Z213:AD225 Y227:AD233 T526:AT526 T533:AT533 AD4 AB424:AK426 W234:AD234 AH166:AY166 AL259:AX259 AR266:AX267 AR158:AY158 AH169:AY169 AP290:AY293 AF264:AX265 AF235:AX235 AP89:AX90 AQ140:AY140 AL274:AY274 AL119:AY119 AP232:AY234 AP335:AY335 AO319:AY319 AP60:AX62 AR320:AY320 AH78:AX78 AP148:AY148 AX185:AY185 AP94:AX94 AP136:AY136 AF139:AY139 AS383:AW384 AR174:AY175 AM179:AX179 AR199:AY207 AF17:AY21 AF79:AX84 AF88:AX88 AF95:AX97 AH137:AY138 AH216:AY218 AF260:AY263 AF288:AY289 AF26:AY30 AF57:AX59 AF167:AY168 AH180:AX180 AH236:AX236 AH152:AY153 AF321:AY334 AX384:AY387 AR39:AY39 AN300:AY300 AM392:AX408 AO213:AY214 AF314:AY318 AF170:AY173 AR450:BO450 AF176:AY178 AF102:AX104 AF98:AY99 AR513:AZ513 AK47:AX47 AE13:AZ16 AK48:AY48 AF93:AX93 AV555:AY560 AH22:AY25 AV562:AY564 AX567:AY567 AX568:BK568 AH2:BG2 AF52:AX53 AF49:AY51 AN3:AX3 AQ146:AY147 AM505:BO505 AQ149:AY151 AX569:AY585 AX586:BK586 AF63:AX69 AF71:AX77 AF70:AY70 AX587:AY590 AF268:AY273 AX591:BK591 AX592:AY594 AF40:AY42 AE43:AX46 AF91:AX91 AF110:AY118 AF181:AY184 AF186:AY198 AF214:AY215 AF237:AY237 AF247:AY250 AF294:AY299 AF336:AY342 AR343:AY378 AU544:AY553 AF120:AY135 AF219:AY231 AD410:BO410 AB411:BO413 T5:AZ9 Z208:AY212 AD417:AW421 AB416:AZ416 AB422:AW423 AB415:BO415 AK86:AX87 AX417:BO426 BP137:BU138 BP147:BU148 BP235:BU236 BP135 BP149 BP136:BR136 BP154:BQ155 BP351 BP93:BP94 BP305 BP313:BU313 BP28:BU28 BP302 BP57:BU57 BP58:BQ58 BP320 BP334:BQ334 BP343:BQ344 BP317:BU319 BP337:BQ337 BP314:BQ315 BP336:BU336 BP335:BR335 BP325:BU333 BP324 BP323:BQ323 BP322 BP321:BU321 BP222 BP232:BP234 BP290:BP293 BP228:BQ228 BP219:BU221 BP218:BQ218 BP89:BP90 BH2:BU3 BI4:BU4 BP141:BU141 BP397:BU397 BP95:BU99 BB513:BU513 BH5:BU9 BH534:BU536 BP13:BU16 BP102:BU106 BA555:BU560 BP22:BS27 BA562:BU564 BA567:BO567 BH538:BU540 BH543:BU543 BP142:BP146 BP150:BU153 BA569:BO585 BA587:BO590 BP567:BU594 AZ39:BO42 BP39:BU55 BP91:BU91 BP223:BU227 BP229:BU231 BP238:BU289 BP338:BU342 BP345:BS347 BP348:BQ350 BP352:BU366 BP373:BU373 BA544:BU553 BP294:BU301 AM409:BU409 AV526:BU526 AV533:BU533 AK92:BU92 AF100:BU101 U508:BU508 AB414:BU414 T554:BU554 T561:BU561 T595:BU1048576 T10:BU12 Z37:BU38 T523:BU525 BP107:BP111 BP18:BU21 BP17:BT17 BP56:BS56 BP59:BU88 BP112:BU134 BP156:BU197 BP199:BU217 BP369:BP371 BP379:BP385 BP375 BP376:BU378">
    <cfRule type="cellIs" dxfId="3259" priority="5544" operator="equal">
      <formula>"00/01/1900"</formula>
    </cfRule>
  </conditionalFormatting>
  <conditionalFormatting sqref="U79:V82 P304:Q304 X158 Q169 U169:V169 X169 W308:X309 BP310 W310 P308:Q312 W311:X311 W312 Q158 AF304:AG304 O143:O145 U183:V184 L183:L186 AE183:AE186 U256:V256 X256 AE256 I257 AL257 AN257:AO257 AZ257 AA139:AC139 AA304:AD304 AA257:AD257">
    <cfRule type="cellIs" dxfId="3258" priority="5527" operator="equal">
      <formula>""</formula>
    </cfRule>
  </conditionalFormatting>
  <conditionalFormatting sqref="L78">
    <cfRule type="cellIs" dxfId="3257" priority="5531" operator="equal">
      <formula>""</formula>
    </cfRule>
  </conditionalFormatting>
  <conditionalFormatting sqref="U78:V78">
    <cfRule type="cellIs" dxfId="3256" priority="5530" operator="equal">
      <formula>""</formula>
    </cfRule>
  </conditionalFormatting>
  <conditionalFormatting sqref="AG78">
    <cfRule type="cellIs" dxfId="3255" priority="5529" operator="equal">
      <formula>""</formula>
    </cfRule>
  </conditionalFormatting>
  <conditionalFormatting sqref="BA78:BD78">
    <cfRule type="cellIs" dxfId="3254" priority="5528" operator="equal">
      <formula>""</formula>
    </cfRule>
  </conditionalFormatting>
  <conditionalFormatting sqref="Q83">
    <cfRule type="cellIs" dxfId="3253" priority="5526" operator="equal">
      <formula>""</formula>
    </cfRule>
  </conditionalFormatting>
  <conditionalFormatting sqref="U83:V83">
    <cfRule type="cellIs" dxfId="3252" priority="5525" operator="equal">
      <formula>""</formula>
    </cfRule>
  </conditionalFormatting>
  <conditionalFormatting sqref="X83">
    <cfRule type="cellIs" dxfId="3251" priority="5524" operator="equal">
      <formula>""</formula>
    </cfRule>
  </conditionalFormatting>
  <conditionalFormatting sqref="U88:V88">
    <cfRule type="cellIs" dxfId="3250" priority="5508" operator="equal">
      <formula>""</formula>
    </cfRule>
  </conditionalFormatting>
  <conditionalFormatting sqref="U89:V90">
    <cfRule type="cellIs" dxfId="3249" priority="5507" operator="equal">
      <formula>""</formula>
    </cfRule>
  </conditionalFormatting>
  <conditionalFormatting sqref="AN89:AO90">
    <cfRule type="cellIs" dxfId="3248" priority="5506" operator="equal">
      <formula>""</formula>
    </cfRule>
  </conditionalFormatting>
  <conditionalFormatting sqref="AM89:AM90">
    <cfRule type="cellIs" dxfId="3247" priority="5505" operator="equal">
      <formula>""</formula>
    </cfRule>
  </conditionalFormatting>
  <conditionalFormatting sqref="BQ89:BR90">
    <cfRule type="cellIs" dxfId="3246" priority="5504" operator="equal">
      <formula>""</formula>
    </cfRule>
  </conditionalFormatting>
  <conditionalFormatting sqref="L94">
    <cfRule type="cellIs" dxfId="3245" priority="5503" operator="equal">
      <formula>""</formula>
    </cfRule>
  </conditionalFormatting>
  <conditionalFormatting sqref="AN94:AO94">
    <cfRule type="cellIs" dxfId="3244" priority="5502" operator="equal">
      <formula>""</formula>
    </cfRule>
  </conditionalFormatting>
  <conditionalFormatting sqref="AM94">
    <cfRule type="cellIs" dxfId="3243" priority="5501" operator="equal">
      <formula>""</formula>
    </cfRule>
  </conditionalFormatting>
  <conditionalFormatting sqref="U94:V94">
    <cfRule type="cellIs" dxfId="3242" priority="5500" operator="equal">
      <formula>""</formula>
    </cfRule>
  </conditionalFormatting>
  <conditionalFormatting sqref="BQ94:BR94">
    <cfRule type="cellIs" dxfId="3241" priority="5499" operator="equal">
      <formula>""</formula>
    </cfRule>
  </conditionalFormatting>
  <conditionalFormatting sqref="BI95:BL101">
    <cfRule type="cellIs" dxfId="3240" priority="5498" operator="equal">
      <formula>""</formula>
    </cfRule>
  </conditionalFormatting>
  <conditionalFormatting sqref="BA95:BD101">
    <cfRule type="cellIs" dxfId="3239" priority="5497" operator="equal">
      <formula>""</formula>
    </cfRule>
  </conditionalFormatting>
  <conditionalFormatting sqref="U102:V102">
    <cfRule type="cellIs" dxfId="3238" priority="5496" operator="equal">
      <formula>""</formula>
    </cfRule>
  </conditionalFormatting>
  <conditionalFormatting sqref="L104">
    <cfRule type="cellIs" dxfId="3237" priority="5495" operator="equal">
      <formula>""</formula>
    </cfRule>
  </conditionalFormatting>
  <conditionalFormatting sqref="U104:V104">
    <cfRule type="cellIs" dxfId="3236" priority="5494" operator="equal">
      <formula>""</formula>
    </cfRule>
  </conditionalFormatting>
  <conditionalFormatting sqref="U105:V106">
    <cfRule type="cellIs" dxfId="3235" priority="5493" operator="equal">
      <formula>""</formula>
    </cfRule>
  </conditionalFormatting>
  <conditionalFormatting sqref="U109:V110">
    <cfRule type="cellIs" dxfId="3234" priority="5489" operator="equal">
      <formula>""</formula>
    </cfRule>
  </conditionalFormatting>
  <conditionalFormatting sqref="U111:V111">
    <cfRule type="cellIs" dxfId="3233" priority="5488" operator="equal">
      <formula>""</formula>
    </cfRule>
  </conditionalFormatting>
  <conditionalFormatting sqref="X111">
    <cfRule type="cellIs" dxfId="3232" priority="5487" operator="equal">
      <formula>""</formula>
    </cfRule>
  </conditionalFormatting>
  <conditionalFormatting sqref="BA109:BD111">
    <cfRule type="cellIs" dxfId="3231" priority="5486" operator="equal">
      <formula>""</formula>
    </cfRule>
  </conditionalFormatting>
  <conditionalFormatting sqref="BG109:BG111">
    <cfRule type="cellIs" dxfId="3230" priority="5485" operator="equal">
      <formula>""</formula>
    </cfRule>
  </conditionalFormatting>
  <conditionalFormatting sqref="BQ109:BS109 BR110:BS110">
    <cfRule type="cellIs" dxfId="3229" priority="5484" operator="equal">
      <formula>""</formula>
    </cfRule>
  </conditionalFormatting>
  <conditionalFormatting sqref="BQ111:BS111">
    <cfRule type="cellIs" dxfId="3228" priority="5483" operator="equal">
      <formula>""</formula>
    </cfRule>
  </conditionalFormatting>
  <conditionalFormatting sqref="V314">
    <cfRule type="cellIs" dxfId="3227" priority="5481" operator="equal">
      <formula>""</formula>
    </cfRule>
  </conditionalFormatting>
  <conditionalFormatting sqref="T107:T108 BT107:BT108 AY107:AY108 AF107:AI108 AK107:AW108">
    <cfRule type="cellIs" dxfId="3226" priority="5478" operator="equal">
      <formula>"00/01/1900"</formula>
    </cfRule>
  </conditionalFormatting>
  <conditionalFormatting sqref="BA107:BD108">
    <cfRule type="cellIs" dxfId="3225" priority="5475" operator="equal">
      <formula>""</formula>
    </cfRule>
  </conditionalFormatting>
  <conditionalFormatting sqref="U107:V108">
    <cfRule type="cellIs" dxfId="3224" priority="5470" operator="equal">
      <formula>""</formula>
    </cfRule>
  </conditionalFormatting>
  <conditionalFormatting sqref="W107:W108">
    <cfRule type="cellIs" dxfId="3223" priority="5468" operator="equal">
      <formula>"00/01/1900"</formula>
    </cfRule>
  </conditionalFormatting>
  <conditionalFormatting sqref="BR315:BS315">
    <cfRule type="cellIs" dxfId="3222" priority="5455" operator="equal">
      <formula>""</formula>
    </cfRule>
  </conditionalFormatting>
  <conditionalFormatting sqref="BA135:BB136">
    <cfRule type="cellIs" dxfId="3221" priority="5454" operator="equal">
      <formula>""</formula>
    </cfRule>
  </conditionalFormatting>
  <conditionalFormatting sqref="BC135:BD136">
    <cfRule type="cellIs" dxfId="3220" priority="5453" operator="equal">
      <formula>""</formula>
    </cfRule>
  </conditionalFormatting>
  <conditionalFormatting sqref="BA149:BD149">
    <cfRule type="cellIs" dxfId="3219" priority="5382" operator="equal">
      <formula>""</formula>
    </cfRule>
  </conditionalFormatting>
  <conditionalFormatting sqref="O139">
    <cfRule type="cellIs" dxfId="3218" priority="5449" operator="equal">
      <formula>""</formula>
    </cfRule>
  </conditionalFormatting>
  <conditionalFormatting sqref="U139:V139">
    <cfRule type="cellIs" dxfId="3217" priority="5448" operator="equal">
      <formula>""</formula>
    </cfRule>
  </conditionalFormatting>
  <conditionalFormatting sqref="Q140">
    <cfRule type="cellIs" dxfId="3216" priority="5442" operator="equal">
      <formula>""</formula>
    </cfRule>
  </conditionalFormatting>
  <conditionalFormatting sqref="O140">
    <cfRule type="cellIs" dxfId="3215" priority="5443" operator="equal">
      <formula>""</formula>
    </cfRule>
  </conditionalFormatting>
  <conditionalFormatting sqref="U140">
    <cfRule type="cellIs" dxfId="3214" priority="5432" operator="equal">
      <formula>""</formula>
    </cfRule>
  </conditionalFormatting>
  <conditionalFormatting sqref="V140">
    <cfRule type="cellIs" dxfId="3213" priority="5431" operator="equal">
      <formula>""</formula>
    </cfRule>
  </conditionalFormatting>
  <conditionalFormatting sqref="X140">
    <cfRule type="cellIs" dxfId="3212" priority="5430" operator="equal">
      <formula>""</formula>
    </cfRule>
  </conditionalFormatting>
  <conditionalFormatting sqref="AG140">
    <cfRule type="cellIs" dxfId="3211" priority="5429" operator="equal">
      <formula>""</formula>
    </cfRule>
  </conditionalFormatting>
  <conditionalFormatting sqref="AM140">
    <cfRule type="cellIs" dxfId="3210" priority="5428" operator="equal">
      <formula>""</formula>
    </cfRule>
  </conditionalFormatting>
  <conditionalFormatting sqref="AN140:AO140">
    <cfRule type="cellIs" dxfId="3209" priority="5427" operator="equal">
      <formula>""</formula>
    </cfRule>
  </conditionalFormatting>
  <conditionalFormatting sqref="AP140">
    <cfRule type="cellIs" dxfId="3208" priority="5426" operator="equal">
      <formula>""</formula>
    </cfRule>
  </conditionalFormatting>
  <conditionalFormatting sqref="BA140:BD140">
    <cfRule type="cellIs" dxfId="3207" priority="5425" operator="equal">
      <formula>""</formula>
    </cfRule>
  </conditionalFormatting>
  <conditionalFormatting sqref="M141">
    <cfRule type="cellIs" dxfId="3206" priority="5423" operator="equal">
      <formula>""</formula>
    </cfRule>
  </conditionalFormatting>
  <conditionalFormatting sqref="O141">
    <cfRule type="cellIs" dxfId="3205" priority="5422" operator="equal">
      <formula>""</formula>
    </cfRule>
  </conditionalFormatting>
  <conditionalFormatting sqref="Q141">
    <cfRule type="cellIs" dxfId="3204" priority="5421" operator="equal">
      <formula>""</formula>
    </cfRule>
  </conditionalFormatting>
  <conditionalFormatting sqref="U141:V141">
    <cfRule type="cellIs" dxfId="3203" priority="5420" operator="equal">
      <formula>""</formula>
    </cfRule>
  </conditionalFormatting>
  <conditionalFormatting sqref="AG141">
    <cfRule type="cellIs" dxfId="3202" priority="5418" operator="equal">
      <formula>""</formula>
    </cfRule>
  </conditionalFormatting>
  <conditionalFormatting sqref="AL141">
    <cfRule type="cellIs" dxfId="3201" priority="5417" operator="equal">
      <formula>""</formula>
    </cfRule>
  </conditionalFormatting>
  <conditionalFormatting sqref="BA141:BD141">
    <cfRule type="cellIs" dxfId="3200" priority="5416" operator="equal">
      <formula>""</formula>
    </cfRule>
  </conditionalFormatting>
  <conditionalFormatting sqref="L146">
    <cfRule type="cellIs" dxfId="3199" priority="5415" operator="equal">
      <formula>""</formula>
    </cfRule>
  </conditionalFormatting>
  <conditionalFormatting sqref="O146:O147">
    <cfRule type="cellIs" dxfId="3198" priority="5413" operator="equal">
      <formula>""</formula>
    </cfRule>
  </conditionalFormatting>
  <conditionalFormatting sqref="U146:V146">
    <cfRule type="cellIs" dxfId="3197" priority="5403" operator="equal">
      <formula>""</formula>
    </cfRule>
  </conditionalFormatting>
  <conditionalFormatting sqref="AF146:AG147">
    <cfRule type="cellIs" dxfId="3196" priority="5401" operator="equal">
      <formula>""</formula>
    </cfRule>
  </conditionalFormatting>
  <conditionalFormatting sqref="BA146:BB147">
    <cfRule type="cellIs" dxfId="3195" priority="5399" operator="equal">
      <formula>""</formula>
    </cfRule>
  </conditionalFormatting>
  <conditionalFormatting sqref="BC146:BD147">
    <cfRule type="cellIs" dxfId="3194" priority="5398" operator="equal">
      <formula>""</formula>
    </cfRule>
  </conditionalFormatting>
  <conditionalFormatting sqref="L149">
    <cfRule type="cellIs" dxfId="3193" priority="5397" operator="equal">
      <formula>""</formula>
    </cfRule>
  </conditionalFormatting>
  <conditionalFormatting sqref="O149">
    <cfRule type="cellIs" dxfId="3192" priority="5395" operator="equal">
      <formula>""</formula>
    </cfRule>
  </conditionalFormatting>
  <conditionalFormatting sqref="U149:V149">
    <cfRule type="cellIs" dxfId="3191" priority="5384" operator="equal">
      <formula>""</formula>
    </cfRule>
  </conditionalFormatting>
  <conditionalFormatting sqref="AF149:AG149">
    <cfRule type="cellIs" dxfId="3190" priority="5383" operator="equal">
      <formula>""</formula>
    </cfRule>
  </conditionalFormatting>
  <conditionalFormatting sqref="L150:L151">
    <cfRule type="cellIs" dxfId="3189" priority="5379" operator="equal">
      <formula>""</formula>
    </cfRule>
  </conditionalFormatting>
  <conditionalFormatting sqref="O150:O151">
    <cfRule type="cellIs" dxfId="3188" priority="5378" operator="equal">
      <formula>""</formula>
    </cfRule>
  </conditionalFormatting>
  <conditionalFormatting sqref="P150:P151">
    <cfRule type="cellIs" dxfId="3187" priority="5377" operator="equal">
      <formula>""</formula>
    </cfRule>
  </conditionalFormatting>
  <conditionalFormatting sqref="P150:P151">
    <cfRule type="cellIs" dxfId="3186" priority="5374" operator="equal">
      <formula>"não se aplica"</formula>
    </cfRule>
    <cfRule type="cellIs" dxfId="3185" priority="5375" operator="equal">
      <formula>"concluída"</formula>
    </cfRule>
    <cfRule type="cellIs" dxfId="3184" priority="5376" operator="equal">
      <formula>""</formula>
    </cfRule>
  </conditionalFormatting>
  <conditionalFormatting sqref="U151:V151">
    <cfRule type="cellIs" dxfId="3183" priority="5373" operator="equal">
      <formula>""</formula>
    </cfRule>
  </conditionalFormatting>
  <conditionalFormatting sqref="AG150:AG151">
    <cfRule type="cellIs" dxfId="3182" priority="5372" operator="equal">
      <formula>""</formula>
    </cfRule>
  </conditionalFormatting>
  <conditionalFormatting sqref="BC151:BD151">
    <cfRule type="cellIs" dxfId="3181" priority="5371" operator="equal">
      <formula>""</formula>
    </cfRule>
  </conditionalFormatting>
  <conditionalFormatting sqref="L152:L154">
    <cfRule type="cellIs" dxfId="3180" priority="5346" operator="equal">
      <formula>""</formula>
    </cfRule>
  </conditionalFormatting>
  <conditionalFormatting sqref="M152:M154">
    <cfRule type="cellIs" dxfId="3179" priority="5345" operator="equal">
      <formula>""</formula>
    </cfRule>
  </conditionalFormatting>
  <conditionalFormatting sqref="O152:O154">
    <cfRule type="cellIs" dxfId="3178" priority="5344" operator="equal">
      <formula>""</formula>
    </cfRule>
  </conditionalFormatting>
  <conditionalFormatting sqref="P152:P153">
    <cfRule type="cellIs" dxfId="3177" priority="5343" operator="equal">
      <formula>""</formula>
    </cfRule>
  </conditionalFormatting>
  <conditionalFormatting sqref="P152:P153">
    <cfRule type="cellIs" dxfId="3176" priority="5340" operator="equal">
      <formula>"não se aplica"</formula>
    </cfRule>
    <cfRule type="cellIs" dxfId="3175" priority="5341" operator="equal">
      <formula>"concluída"</formula>
    </cfRule>
    <cfRule type="cellIs" dxfId="3174" priority="5342" operator="equal">
      <formula>""</formula>
    </cfRule>
  </conditionalFormatting>
  <conditionalFormatting sqref="Q152:Q153">
    <cfRule type="cellIs" dxfId="3173" priority="5339" operator="equal">
      <formula>""</formula>
    </cfRule>
  </conditionalFormatting>
  <conditionalFormatting sqref="Q152:Q153">
    <cfRule type="cellIs" dxfId="3172" priority="5336" operator="equal">
      <formula>"não se aplica"</formula>
    </cfRule>
    <cfRule type="cellIs" dxfId="3171" priority="5337" operator="equal">
      <formula>"concluída"</formula>
    </cfRule>
    <cfRule type="cellIs" dxfId="3170" priority="5338" operator="equal">
      <formula>""</formula>
    </cfRule>
  </conditionalFormatting>
  <conditionalFormatting sqref="U152:V153 U154">
    <cfRule type="cellIs" dxfId="3169" priority="5323" operator="equal">
      <formula>""</formula>
    </cfRule>
  </conditionalFormatting>
  <conditionalFormatting sqref="AF152:AG154">
    <cfRule type="cellIs" dxfId="3168" priority="5321" operator="equal">
      <formula>""</formula>
    </cfRule>
  </conditionalFormatting>
  <conditionalFormatting sqref="BA152:BD154">
    <cfRule type="cellIs" dxfId="3167" priority="5319" operator="equal">
      <formula>""</formula>
    </cfRule>
  </conditionalFormatting>
  <conditionalFormatting sqref="M155">
    <cfRule type="cellIs" dxfId="3166" priority="5318" operator="equal">
      <formula>""</formula>
    </cfRule>
  </conditionalFormatting>
  <conditionalFormatting sqref="O155">
    <cfRule type="cellIs" dxfId="3165" priority="5317" operator="equal">
      <formula>""</formula>
    </cfRule>
  </conditionalFormatting>
  <conditionalFormatting sqref="U155:V155">
    <cfRule type="cellIs" dxfId="3164" priority="5300" operator="equal">
      <formula>""</formula>
    </cfRule>
  </conditionalFormatting>
  <conditionalFormatting sqref="AF155:AG155">
    <cfRule type="cellIs" dxfId="3163" priority="5299" operator="equal">
      <formula>""</formula>
    </cfRule>
  </conditionalFormatting>
  <conditionalFormatting sqref="BA155:BD155">
    <cfRule type="cellIs" dxfId="3162" priority="5297" operator="equal">
      <formula>""</formula>
    </cfRule>
  </conditionalFormatting>
  <conditionalFormatting sqref="O157">
    <cfRule type="cellIs" dxfId="3161" priority="5295" operator="equal">
      <formula>""</formula>
    </cfRule>
  </conditionalFormatting>
  <conditionalFormatting sqref="U157:V157">
    <cfRule type="cellIs" dxfId="3160" priority="5284" operator="equal">
      <formula>""</formula>
    </cfRule>
  </conditionalFormatting>
  <conditionalFormatting sqref="L159">
    <cfRule type="cellIs" dxfId="3159" priority="5281" operator="equal">
      <formula>""</formula>
    </cfRule>
  </conditionalFormatting>
  <conditionalFormatting sqref="P159">
    <cfRule type="cellIs" dxfId="3158" priority="5278" operator="equal">
      <formula>""</formula>
    </cfRule>
  </conditionalFormatting>
  <conditionalFormatting sqref="P159">
    <cfRule type="cellIs" dxfId="3157" priority="5275" operator="equal">
      <formula>"não se aplica"</formula>
    </cfRule>
    <cfRule type="cellIs" dxfId="3156" priority="5276" operator="equal">
      <formula>"concluída"</formula>
    </cfRule>
    <cfRule type="cellIs" dxfId="3155" priority="5277" operator="equal">
      <formula>""</formula>
    </cfRule>
  </conditionalFormatting>
  <conditionalFormatting sqref="BD166">
    <cfRule type="cellIs" dxfId="3154" priority="5214" operator="equal">
      <formula>""</formula>
    </cfRule>
  </conditionalFormatting>
  <conditionalFormatting sqref="Q159">
    <cfRule type="cellIs" dxfId="3153" priority="5274" operator="equal">
      <formula>""</formula>
    </cfRule>
  </conditionalFormatting>
  <conditionalFormatting sqref="Q159">
    <cfRule type="cellIs" dxfId="3152" priority="5271" operator="equal">
      <formula>"não se aplica"</formula>
    </cfRule>
    <cfRule type="cellIs" dxfId="3151" priority="5272" operator="equal">
      <formula>"concluída"</formula>
    </cfRule>
    <cfRule type="cellIs" dxfId="3150" priority="5273" operator="equal">
      <formula>""</formula>
    </cfRule>
  </conditionalFormatting>
  <conditionalFormatting sqref="U159:V159">
    <cfRule type="cellIs" dxfId="3149" priority="5258" operator="equal">
      <formula>""</formula>
    </cfRule>
  </conditionalFormatting>
  <conditionalFormatting sqref="AF159:AG159">
    <cfRule type="cellIs" dxfId="3148" priority="5256" operator="equal">
      <formula>""</formula>
    </cfRule>
  </conditionalFormatting>
  <conditionalFormatting sqref="BA159:BD159">
    <cfRule type="cellIs" dxfId="3147" priority="5254" operator="equal">
      <formula>""</formula>
    </cfRule>
  </conditionalFormatting>
  <conditionalFormatting sqref="O160">
    <cfRule type="cellIs" dxfId="3146" priority="5252" operator="equal">
      <formula>""</formula>
    </cfRule>
  </conditionalFormatting>
  <conditionalFormatting sqref="P160:Q160">
    <cfRule type="cellIs" dxfId="3145" priority="5251" operator="equal">
      <formula>""</formula>
    </cfRule>
  </conditionalFormatting>
  <conditionalFormatting sqref="P160:Q160">
    <cfRule type="cellIs" dxfId="3144" priority="5248" operator="equal">
      <formula>"não se aplica"</formula>
    </cfRule>
    <cfRule type="cellIs" dxfId="3143" priority="5249" operator="equal">
      <formula>"concluída"</formula>
    </cfRule>
    <cfRule type="cellIs" dxfId="3142" priority="5250" operator="equal">
      <formula>""</formula>
    </cfRule>
  </conditionalFormatting>
  <conditionalFormatting sqref="U160:V160">
    <cfRule type="cellIs" dxfId="3141" priority="5238" operator="equal">
      <formula>""</formula>
    </cfRule>
  </conditionalFormatting>
  <conditionalFormatting sqref="X160">
    <cfRule type="cellIs" dxfId="3140" priority="5237" operator="equal">
      <formula>""</formula>
    </cfRule>
  </conditionalFormatting>
  <conditionalFormatting sqref="AF160:AG160">
    <cfRule type="cellIs" dxfId="3139" priority="5235" operator="equal">
      <formula>""</formula>
    </cfRule>
  </conditionalFormatting>
  <conditionalFormatting sqref="BA160:BD160">
    <cfRule type="cellIs" dxfId="3138" priority="5233" operator="equal">
      <formula>""</formula>
    </cfRule>
  </conditionalFormatting>
  <conditionalFormatting sqref="BG160">
    <cfRule type="cellIs" dxfId="3137" priority="5232" operator="equal">
      <formula>""</formula>
    </cfRule>
  </conditionalFormatting>
  <conditionalFormatting sqref="L166:M166">
    <cfRule type="cellIs" dxfId="3136" priority="5231" operator="equal">
      <formula>""</formula>
    </cfRule>
  </conditionalFormatting>
  <conditionalFormatting sqref="O166">
    <cfRule type="cellIs" dxfId="3135" priority="5230" operator="equal">
      <formula>""</formula>
    </cfRule>
  </conditionalFormatting>
  <conditionalFormatting sqref="U166:V166">
    <cfRule type="cellIs" dxfId="3134" priority="5219" operator="equal">
      <formula>""</formula>
    </cfRule>
  </conditionalFormatting>
  <conditionalFormatting sqref="AF166:AG166">
    <cfRule type="cellIs" dxfId="3133" priority="5217" operator="equal">
      <formula>""</formula>
    </cfRule>
  </conditionalFormatting>
  <conditionalFormatting sqref="BA166 BC166">
    <cfRule type="cellIs" dxfId="3132" priority="5215" operator="equal">
      <formula>""</formula>
    </cfRule>
  </conditionalFormatting>
  <conditionalFormatting sqref="BA179:BD180">
    <cfRule type="cellIs" dxfId="3131" priority="5177" operator="equal">
      <formula>""</formula>
    </cfRule>
  </conditionalFormatting>
  <conditionalFormatting sqref="L169:M169">
    <cfRule type="cellIs" dxfId="3130" priority="5212" operator="equal">
      <formula>""</formula>
    </cfRule>
  </conditionalFormatting>
  <conditionalFormatting sqref="O169">
    <cfRule type="cellIs" dxfId="3129" priority="5209" operator="equal">
      <formula>""</formula>
    </cfRule>
  </conditionalFormatting>
  <conditionalFormatting sqref="AF169:AG169">
    <cfRule type="cellIs" dxfId="3128" priority="5203" operator="equal">
      <formula>""</formula>
    </cfRule>
  </conditionalFormatting>
  <conditionalFormatting sqref="L179:L180">
    <cfRule type="cellIs" dxfId="3127" priority="5198" operator="equal">
      <formula>""</formula>
    </cfRule>
  </conditionalFormatting>
  <conditionalFormatting sqref="O179:O180">
    <cfRule type="cellIs" dxfId="3126" priority="5197" operator="equal">
      <formula>""</formula>
    </cfRule>
  </conditionalFormatting>
  <conditionalFormatting sqref="P179:P180">
    <cfRule type="cellIs" dxfId="3125" priority="5196" operator="equal">
      <formula>""</formula>
    </cfRule>
  </conditionalFormatting>
  <conditionalFormatting sqref="Q179">
    <cfRule type="cellIs" dxfId="3124" priority="5195" operator="equal">
      <formula>""</formula>
    </cfRule>
  </conditionalFormatting>
  <conditionalFormatting sqref="U179:V179">
    <cfRule type="cellIs" dxfId="3123" priority="5185" operator="equal">
      <formula>""</formula>
    </cfRule>
  </conditionalFormatting>
  <conditionalFormatting sqref="U180:V180">
    <cfRule type="cellIs" dxfId="3122" priority="5184" operator="equal">
      <formula>""</formula>
    </cfRule>
  </conditionalFormatting>
  <conditionalFormatting sqref="AF179:AG179">
    <cfRule type="cellIs" dxfId="3121" priority="5181" operator="equal">
      <formula>""</formula>
    </cfRule>
  </conditionalFormatting>
  <conditionalFormatting sqref="AF180:AG180">
    <cfRule type="cellIs" dxfId="3120" priority="5180" operator="equal">
      <formula>""</formula>
    </cfRule>
  </conditionalFormatting>
  <conditionalFormatting sqref="AL179">
    <cfRule type="cellIs" dxfId="3119" priority="5179" operator="equal">
      <formula>""</formula>
    </cfRule>
  </conditionalFormatting>
  <conditionalFormatting sqref="L208:L209">
    <cfRule type="cellIs" dxfId="3118" priority="5176" operator="equal">
      <formula>""</formula>
    </cfRule>
  </conditionalFormatting>
  <conditionalFormatting sqref="O208:O209">
    <cfRule type="cellIs" dxfId="3117" priority="5175" operator="equal">
      <formula>""</formula>
    </cfRule>
  </conditionalFormatting>
  <conditionalFormatting sqref="P208:Q209">
    <cfRule type="cellIs" dxfId="3116" priority="5174" operator="equal">
      <formula>""</formula>
    </cfRule>
  </conditionalFormatting>
  <conditionalFormatting sqref="S208">
    <cfRule type="cellIs" dxfId="3115" priority="5173" operator="equal">
      <formula>""</formula>
    </cfRule>
  </conditionalFormatting>
  <conditionalFormatting sqref="S208">
    <cfRule type="cellIs" dxfId="3114" priority="5165" operator="equal">
      <formula>5</formula>
    </cfRule>
    <cfRule type="cellIs" dxfId="3113" priority="5166" operator="equal">
      <formula>1</formula>
    </cfRule>
    <cfRule type="cellIs" dxfId="3112" priority="5167" operator="equal">
      <formula>2</formula>
    </cfRule>
    <cfRule type="cellIs" dxfId="3111" priority="5168" operator="equal">
      <formula>3</formula>
    </cfRule>
    <cfRule type="cellIs" dxfId="3110" priority="5169" operator="equal">
      <formula>4</formula>
    </cfRule>
    <cfRule type="cellIs" dxfId="3109" priority="5170" operator="equal">
      <formula>6</formula>
    </cfRule>
    <cfRule type="cellIs" dxfId="3108" priority="5171" operator="equal">
      <formula>7</formula>
    </cfRule>
    <cfRule type="cellIs" dxfId="3107" priority="5172" operator="equal">
      <formula>8</formula>
    </cfRule>
  </conditionalFormatting>
  <conditionalFormatting sqref="U208:V209">
    <cfRule type="cellIs" dxfId="3106" priority="5164" operator="equal">
      <formula>""</formula>
    </cfRule>
  </conditionalFormatting>
  <conditionalFormatting sqref="L216">
    <cfRule type="cellIs" dxfId="3105" priority="5141" operator="equal">
      <formula>""</formula>
    </cfRule>
  </conditionalFormatting>
  <conditionalFormatting sqref="O216">
    <cfRule type="cellIs" dxfId="3104" priority="5140" operator="equal">
      <formula>""</formula>
    </cfRule>
  </conditionalFormatting>
  <conditionalFormatting sqref="P216">
    <cfRule type="cellIs" dxfId="3103" priority="5139" operator="equal">
      <formula>""</formula>
    </cfRule>
  </conditionalFormatting>
  <conditionalFormatting sqref="P216">
    <cfRule type="cellIs" dxfId="3102" priority="5136" operator="equal">
      <formula>"não se aplica"</formula>
    </cfRule>
    <cfRule type="cellIs" dxfId="3101" priority="5137" operator="equal">
      <formula>"concluída"</formula>
    </cfRule>
    <cfRule type="cellIs" dxfId="3100" priority="5138" operator="equal">
      <formula>""</formula>
    </cfRule>
  </conditionalFormatting>
  <conditionalFormatting sqref="U216:V216">
    <cfRule type="cellIs" dxfId="3099" priority="5123" operator="equal">
      <formula>""</formula>
    </cfRule>
  </conditionalFormatting>
  <conditionalFormatting sqref="AF216:AG216">
    <cfRule type="cellIs" dxfId="3098" priority="5121" operator="equal">
      <formula>""</formula>
    </cfRule>
  </conditionalFormatting>
  <conditionalFormatting sqref="BA216:BD216">
    <cfRule type="cellIs" dxfId="3097" priority="5119" operator="equal">
      <formula>""</formula>
    </cfRule>
  </conditionalFormatting>
  <conditionalFormatting sqref="U181:V181">
    <cfRule type="cellIs" dxfId="3096" priority="5115" operator="equal">
      <formula>""</formula>
    </cfRule>
  </conditionalFormatting>
  <conditionalFormatting sqref="U186:V186 U196:V197">
    <cfRule type="cellIs" dxfId="3095" priority="5109" operator="equal">
      <formula>""</formula>
    </cfRule>
  </conditionalFormatting>
  <conditionalFormatting sqref="L217">
    <cfRule type="cellIs" dxfId="3094" priority="5105" operator="equal">
      <formula>""</formula>
    </cfRule>
  </conditionalFormatting>
  <conditionalFormatting sqref="O217">
    <cfRule type="cellIs" dxfId="3093" priority="5104" operator="equal">
      <formula>""</formula>
    </cfRule>
  </conditionalFormatting>
  <conditionalFormatting sqref="U217:V217">
    <cfRule type="cellIs" dxfId="3092" priority="5091" operator="equal">
      <formula>""</formula>
    </cfRule>
  </conditionalFormatting>
  <conditionalFormatting sqref="AF217:AG217">
    <cfRule type="cellIs" dxfId="3091" priority="5089" operator="equal">
      <formula>""</formula>
    </cfRule>
  </conditionalFormatting>
  <conditionalFormatting sqref="BA217:BD217">
    <cfRule type="cellIs" dxfId="3090" priority="5087" operator="equal">
      <formula>""</formula>
    </cfRule>
  </conditionalFormatting>
  <conditionalFormatting sqref="L218:M218">
    <cfRule type="cellIs" dxfId="3089" priority="5086" operator="equal">
      <formula>""</formula>
    </cfRule>
  </conditionalFormatting>
  <conditionalFormatting sqref="O218">
    <cfRule type="cellIs" dxfId="3088" priority="5085" operator="equal">
      <formula>""</formula>
    </cfRule>
  </conditionalFormatting>
  <conditionalFormatting sqref="P218">
    <cfRule type="cellIs" dxfId="3087" priority="5084" operator="equal">
      <formula>""</formula>
    </cfRule>
  </conditionalFormatting>
  <conditionalFormatting sqref="U218:V218">
    <cfRule type="cellIs" dxfId="3086" priority="5083" operator="equal">
      <formula>""</formula>
    </cfRule>
  </conditionalFormatting>
  <conditionalFormatting sqref="AF218:AG218">
    <cfRule type="cellIs" dxfId="3085" priority="5081" operator="equal">
      <formula>""</formula>
    </cfRule>
  </conditionalFormatting>
  <conditionalFormatting sqref="L219:L221">
    <cfRule type="cellIs" dxfId="3084" priority="5079" operator="equal">
      <formula>""</formula>
    </cfRule>
  </conditionalFormatting>
  <conditionalFormatting sqref="O219">
    <cfRule type="cellIs" dxfId="3083" priority="5078" operator="equal">
      <formula>""</formula>
    </cfRule>
  </conditionalFormatting>
  <conditionalFormatting sqref="U219:V221">
    <cfRule type="cellIs" dxfId="3082" priority="5076" operator="equal">
      <formula>""</formula>
    </cfRule>
  </conditionalFormatting>
  <conditionalFormatting sqref="T222:V222">
    <cfRule type="cellIs" dxfId="3081" priority="5071" operator="equal">
      <formula>""</formula>
    </cfRule>
  </conditionalFormatting>
  <conditionalFormatting sqref="L222">
    <cfRule type="cellIs" dxfId="3080" priority="5073" operator="equal">
      <formula>""</formula>
    </cfRule>
  </conditionalFormatting>
  <conditionalFormatting sqref="P222:Q222">
    <cfRule type="cellIs" dxfId="3079" priority="5072" operator="equal">
      <formula>""</formula>
    </cfRule>
  </conditionalFormatting>
  <conditionalFormatting sqref="L223:M223 L225:L227">
    <cfRule type="cellIs" dxfId="3078" priority="5068" operator="equal">
      <formula>""</formula>
    </cfRule>
  </conditionalFormatting>
  <conditionalFormatting sqref="P223:Q223">
    <cfRule type="cellIs" dxfId="3077" priority="5067" operator="equal">
      <formula>""</formula>
    </cfRule>
  </conditionalFormatting>
  <conditionalFormatting sqref="U223:V226">
    <cfRule type="cellIs" dxfId="3076" priority="5057" operator="equal">
      <formula>""</formula>
    </cfRule>
  </conditionalFormatting>
  <conditionalFormatting sqref="BA223:BD226">
    <cfRule type="cellIs" dxfId="3075" priority="5053" operator="equal">
      <formula>""</formula>
    </cfRule>
  </conditionalFormatting>
  <conditionalFormatting sqref="L228">
    <cfRule type="cellIs" dxfId="3074" priority="5052" operator="equal">
      <formula>""</formula>
    </cfRule>
  </conditionalFormatting>
  <conditionalFormatting sqref="Q228">
    <cfRule type="cellIs" dxfId="3073" priority="5049" operator="equal">
      <formula>""</formula>
    </cfRule>
  </conditionalFormatting>
  <conditionalFormatting sqref="O228">
    <cfRule type="cellIs" dxfId="3072" priority="5050" operator="equal">
      <formula>""</formula>
    </cfRule>
  </conditionalFormatting>
  <conditionalFormatting sqref="P228">
    <cfRule type="cellIs" dxfId="3071" priority="5048" operator="equal">
      <formula>""</formula>
    </cfRule>
  </conditionalFormatting>
  <conditionalFormatting sqref="U228:V228">
    <cfRule type="cellIs" dxfId="3070" priority="5035" operator="equal">
      <formula>""</formula>
    </cfRule>
  </conditionalFormatting>
  <conditionalFormatting sqref="O230">
    <cfRule type="cellIs" dxfId="3069" priority="5030" operator="equal">
      <formula>""</formula>
    </cfRule>
  </conditionalFormatting>
  <conditionalFormatting sqref="L230">
    <cfRule type="cellIs" dxfId="3068" priority="5031" operator="equal">
      <formula>""</formula>
    </cfRule>
  </conditionalFormatting>
  <conditionalFormatting sqref="P230:Q230">
    <cfRule type="cellIs" dxfId="3067" priority="5029" operator="equal">
      <formula>""</formula>
    </cfRule>
  </conditionalFormatting>
  <conditionalFormatting sqref="P230:Q230">
    <cfRule type="cellIs" dxfId="3066" priority="5026" operator="equal">
      <formula>"não se aplica"</formula>
    </cfRule>
    <cfRule type="cellIs" dxfId="3065" priority="5027" operator="equal">
      <formula>"concluída"</formula>
    </cfRule>
    <cfRule type="cellIs" dxfId="3064" priority="5028" operator="equal">
      <formula>""</formula>
    </cfRule>
  </conditionalFormatting>
  <conditionalFormatting sqref="U230:V230">
    <cfRule type="cellIs" dxfId="3063" priority="5013" operator="equal">
      <formula>""</formula>
    </cfRule>
  </conditionalFormatting>
  <conditionalFormatting sqref="L232">
    <cfRule type="cellIs" dxfId="3062" priority="5005" operator="equal">
      <formula>""</formula>
    </cfRule>
  </conditionalFormatting>
  <conditionalFormatting sqref="O232">
    <cfRule type="cellIs" dxfId="3061" priority="5004" operator="equal">
      <formula>""</formula>
    </cfRule>
  </conditionalFormatting>
  <conditionalFormatting sqref="U232:V232">
    <cfRule type="cellIs" dxfId="3060" priority="4993" operator="equal">
      <formula>""</formula>
    </cfRule>
  </conditionalFormatting>
  <conditionalFormatting sqref="L233:M233">
    <cfRule type="cellIs" dxfId="3059" priority="4990" operator="equal">
      <formula>""</formula>
    </cfRule>
  </conditionalFormatting>
  <conditionalFormatting sqref="O233">
    <cfRule type="cellIs" dxfId="3058" priority="4989" operator="equal">
      <formula>""</formula>
    </cfRule>
  </conditionalFormatting>
  <conditionalFormatting sqref="P233">
    <cfRule type="cellIs" dxfId="3057" priority="4988" operator="equal">
      <formula>""</formula>
    </cfRule>
  </conditionalFormatting>
  <conditionalFormatting sqref="P233">
    <cfRule type="cellIs" dxfId="3056" priority="4985" operator="equal">
      <formula>"não se aplica"</formula>
    </cfRule>
    <cfRule type="cellIs" dxfId="3055" priority="4986" operator="equal">
      <formula>"concluída"</formula>
    </cfRule>
    <cfRule type="cellIs" dxfId="3054" priority="4987" operator="equal">
      <formula>""</formula>
    </cfRule>
  </conditionalFormatting>
  <conditionalFormatting sqref="U233:V233">
    <cfRule type="cellIs" dxfId="3053" priority="4984" operator="equal">
      <formula>""</formula>
    </cfRule>
  </conditionalFormatting>
  <conditionalFormatting sqref="L235:M235">
    <cfRule type="cellIs" dxfId="3052" priority="4982" operator="equal">
      <formula>""</formula>
    </cfRule>
  </conditionalFormatting>
  <conditionalFormatting sqref="P235:Q235">
    <cfRule type="cellIs" dxfId="3051" priority="4981" operator="equal">
      <formula>""</formula>
    </cfRule>
  </conditionalFormatting>
  <conditionalFormatting sqref="U235:V235">
    <cfRule type="cellIs" dxfId="3050" priority="4963" operator="equal">
      <formula>""</formula>
    </cfRule>
  </conditionalFormatting>
  <conditionalFormatting sqref="BA235:BD235">
    <cfRule type="cellIs" dxfId="3049" priority="4961" operator="equal">
      <formula>""</formula>
    </cfRule>
  </conditionalFormatting>
  <conditionalFormatting sqref="L236:M236">
    <cfRule type="cellIs" dxfId="3048" priority="4960" operator="equal">
      <formula>""</formula>
    </cfRule>
  </conditionalFormatting>
  <conditionalFormatting sqref="O236">
    <cfRule type="cellIs" dxfId="3047" priority="4959" operator="equal">
      <formula>""</formula>
    </cfRule>
  </conditionalFormatting>
  <conditionalFormatting sqref="P236">
    <cfRule type="cellIs" dxfId="3046" priority="4958" operator="equal">
      <formula>""</formula>
    </cfRule>
  </conditionalFormatting>
  <conditionalFormatting sqref="P236">
    <cfRule type="cellIs" dxfId="3045" priority="4955" operator="equal">
      <formula>"não se aplica"</formula>
    </cfRule>
    <cfRule type="cellIs" dxfId="3044" priority="4956" operator="equal">
      <formula>"concluída"</formula>
    </cfRule>
    <cfRule type="cellIs" dxfId="3043" priority="4957" operator="equal">
      <formula>""</formula>
    </cfRule>
  </conditionalFormatting>
  <conditionalFormatting sqref="U236:V236">
    <cfRule type="cellIs" dxfId="3042" priority="4942" operator="equal">
      <formula>""</formula>
    </cfRule>
  </conditionalFormatting>
  <conditionalFormatting sqref="AF236:AG236">
    <cfRule type="cellIs" dxfId="3041" priority="4940" operator="equal">
      <formula>""</formula>
    </cfRule>
  </conditionalFormatting>
  <conditionalFormatting sqref="L238:M238 L239:L240">
    <cfRule type="cellIs" dxfId="3040" priority="4929" operator="equal">
      <formula>""</formula>
    </cfRule>
  </conditionalFormatting>
  <conditionalFormatting sqref="O238:O240">
    <cfRule type="cellIs" dxfId="3039" priority="4928" operator="equal">
      <formula>""</formula>
    </cfRule>
  </conditionalFormatting>
  <conditionalFormatting sqref="Q238:Q240">
    <cfRule type="cellIs" dxfId="3038" priority="4927" operator="equal">
      <formula>""</formula>
    </cfRule>
  </conditionalFormatting>
  <conditionalFormatting sqref="U238:V240">
    <cfRule type="cellIs" dxfId="3037" priority="4926" operator="equal">
      <formula>""</formula>
    </cfRule>
  </conditionalFormatting>
  <conditionalFormatting sqref="AF238:AG240">
    <cfRule type="cellIs" dxfId="3036" priority="4924" operator="equal">
      <formula>""</formula>
    </cfRule>
  </conditionalFormatting>
  <conditionalFormatting sqref="BA238:BD240">
    <cfRule type="cellIs" dxfId="3035" priority="4922" operator="equal">
      <formula>""</formula>
    </cfRule>
  </conditionalFormatting>
  <conditionalFormatting sqref="L241:L242">
    <cfRule type="cellIs" dxfId="3034" priority="4921" operator="equal">
      <formula>""</formula>
    </cfRule>
  </conditionalFormatting>
  <conditionalFormatting sqref="O241:O242">
    <cfRule type="cellIs" dxfId="3033" priority="4920" operator="equal">
      <formula>""</formula>
    </cfRule>
  </conditionalFormatting>
  <conditionalFormatting sqref="P241:Q241 Q242">
    <cfRule type="cellIs" dxfId="3032" priority="4919" operator="equal">
      <formula>""</formula>
    </cfRule>
  </conditionalFormatting>
  <conditionalFormatting sqref="U241:V242">
    <cfRule type="cellIs" dxfId="3031" priority="4918" operator="equal">
      <formula>""</formula>
    </cfRule>
  </conditionalFormatting>
  <conditionalFormatting sqref="L243">
    <cfRule type="cellIs" dxfId="3030" priority="4915" operator="equal">
      <formula>""</formula>
    </cfRule>
  </conditionalFormatting>
  <conditionalFormatting sqref="O243">
    <cfRule type="cellIs" dxfId="3029" priority="4914" operator="equal">
      <formula>""</formula>
    </cfRule>
  </conditionalFormatting>
  <conditionalFormatting sqref="P243">
    <cfRule type="cellIs" dxfId="3028" priority="4913" operator="equal">
      <formula>""</formula>
    </cfRule>
  </conditionalFormatting>
  <conditionalFormatting sqref="P243">
    <cfRule type="cellIs" dxfId="3027" priority="4910" operator="equal">
      <formula>"não se aplica"</formula>
    </cfRule>
    <cfRule type="cellIs" dxfId="3026" priority="4911" operator="equal">
      <formula>"concluída"</formula>
    </cfRule>
    <cfRule type="cellIs" dxfId="3025" priority="4912" operator="equal">
      <formula>""</formula>
    </cfRule>
  </conditionalFormatting>
  <conditionalFormatting sqref="U243:V243">
    <cfRule type="cellIs" dxfId="3024" priority="4909" operator="equal">
      <formula>""</formula>
    </cfRule>
  </conditionalFormatting>
  <conditionalFormatting sqref="AF243:AG243">
    <cfRule type="cellIs" dxfId="3023" priority="4907" operator="equal">
      <formula>""</formula>
    </cfRule>
  </conditionalFormatting>
  <conditionalFormatting sqref="AN243:AO243">
    <cfRule type="cellIs" dxfId="3022" priority="4906" operator="equal">
      <formula>""</formula>
    </cfRule>
  </conditionalFormatting>
  <conditionalFormatting sqref="AP243">
    <cfRule type="cellIs" dxfId="3021" priority="4905" operator="equal">
      <formula>""</formula>
    </cfRule>
  </conditionalFormatting>
  <conditionalFormatting sqref="BA243:BD243">
    <cfRule type="cellIs" dxfId="3020" priority="4903" operator="equal">
      <formula>""</formula>
    </cfRule>
  </conditionalFormatting>
  <conditionalFormatting sqref="L244:M244">
    <cfRule type="cellIs" dxfId="3019" priority="4902" operator="equal">
      <formula>""</formula>
    </cfRule>
  </conditionalFormatting>
  <conditionalFormatting sqref="O244">
    <cfRule type="cellIs" dxfId="3018" priority="4901" operator="equal">
      <formula>""</formula>
    </cfRule>
  </conditionalFormatting>
  <conditionalFormatting sqref="P244:Q244">
    <cfRule type="cellIs" dxfId="3017" priority="4900" operator="equal">
      <formula>""</formula>
    </cfRule>
  </conditionalFormatting>
  <conditionalFormatting sqref="P244:Q244">
    <cfRule type="cellIs" dxfId="3016" priority="4897" operator="equal">
      <formula>"não se aplica"</formula>
    </cfRule>
    <cfRule type="cellIs" dxfId="3015" priority="4898" operator="equal">
      <formula>"concluída"</formula>
    </cfRule>
    <cfRule type="cellIs" dxfId="3014" priority="4899" operator="equal">
      <formula>""</formula>
    </cfRule>
  </conditionalFormatting>
  <conditionalFormatting sqref="U244:V244">
    <cfRule type="cellIs" dxfId="3013" priority="4896" operator="equal">
      <formula>""</formula>
    </cfRule>
  </conditionalFormatting>
  <conditionalFormatting sqref="AF244:AG244">
    <cfRule type="cellIs" dxfId="3012" priority="4894" operator="equal">
      <formula>""</formula>
    </cfRule>
  </conditionalFormatting>
  <conditionalFormatting sqref="AL244">
    <cfRule type="cellIs" dxfId="3011" priority="4893" operator="equal">
      <formula>""</formula>
    </cfRule>
  </conditionalFormatting>
  <conditionalFormatting sqref="AN244:AO244">
    <cfRule type="cellIs" dxfId="3010" priority="4892" operator="equal">
      <formula>""</formula>
    </cfRule>
  </conditionalFormatting>
  <conditionalFormatting sqref="BA244:BD244">
    <cfRule type="cellIs" dxfId="3009" priority="4890" operator="equal">
      <formula>""</formula>
    </cfRule>
  </conditionalFormatting>
  <conditionalFormatting sqref="L245">
    <cfRule type="cellIs" dxfId="3008" priority="4889" operator="equal">
      <formula>""</formula>
    </cfRule>
  </conditionalFormatting>
  <conditionalFormatting sqref="O245">
    <cfRule type="cellIs" dxfId="3007" priority="4888" operator="equal">
      <formula>""</formula>
    </cfRule>
  </conditionalFormatting>
  <conditionalFormatting sqref="U245:V245">
    <cfRule type="cellIs" dxfId="3006" priority="4887" operator="equal">
      <formula>""</formula>
    </cfRule>
  </conditionalFormatting>
  <conditionalFormatting sqref="AF245:AG245">
    <cfRule type="cellIs" dxfId="3005" priority="4885" operator="equal">
      <formula>""</formula>
    </cfRule>
  </conditionalFormatting>
  <conditionalFormatting sqref="BA245:BD245">
    <cfRule type="cellIs" dxfId="3004" priority="4883" operator="equal">
      <formula>""</formula>
    </cfRule>
  </conditionalFormatting>
  <conditionalFormatting sqref="O246">
    <cfRule type="cellIs" dxfId="3003" priority="4881" operator="equal">
      <formula>""</formula>
    </cfRule>
  </conditionalFormatting>
  <conditionalFormatting sqref="P246:Q246">
    <cfRule type="cellIs" dxfId="3002" priority="4880" operator="equal">
      <formula>""</formula>
    </cfRule>
  </conditionalFormatting>
  <conditionalFormatting sqref="P246:Q246">
    <cfRule type="cellIs" dxfId="3001" priority="4877" operator="equal">
      <formula>"não se aplica"</formula>
    </cfRule>
    <cfRule type="cellIs" dxfId="3000" priority="4878" operator="equal">
      <formula>"concluída"</formula>
    </cfRule>
    <cfRule type="cellIs" dxfId="2999" priority="4879" operator="equal">
      <formula>""</formula>
    </cfRule>
  </conditionalFormatting>
  <conditionalFormatting sqref="U246:V246">
    <cfRule type="cellIs" dxfId="2998" priority="4876" operator="equal">
      <formula>""</formula>
    </cfRule>
  </conditionalFormatting>
  <conditionalFormatting sqref="AF246:AG246">
    <cfRule type="cellIs" dxfId="2997" priority="4874" operator="equal">
      <formula>""</formula>
    </cfRule>
  </conditionalFormatting>
  <conditionalFormatting sqref="BA246:BD246">
    <cfRule type="cellIs" dxfId="2996" priority="4872" operator="equal">
      <formula>""</formula>
    </cfRule>
  </conditionalFormatting>
  <conditionalFormatting sqref="L252:M252">
    <cfRule type="cellIs" dxfId="2995" priority="4847" operator="equal">
      <formula>""</formula>
    </cfRule>
  </conditionalFormatting>
  <conditionalFormatting sqref="O252">
    <cfRule type="cellIs" dxfId="2994" priority="4846" operator="equal">
      <formula>""</formula>
    </cfRule>
  </conditionalFormatting>
  <conditionalFormatting sqref="P252">
    <cfRule type="cellIs" dxfId="2993" priority="4845" operator="equal">
      <formula>""</formula>
    </cfRule>
  </conditionalFormatting>
  <conditionalFormatting sqref="P252">
    <cfRule type="cellIs" dxfId="2992" priority="4842" operator="equal">
      <formula>"não se aplica"</formula>
    </cfRule>
    <cfRule type="cellIs" dxfId="2991" priority="4843" operator="equal">
      <formula>"concluída"</formula>
    </cfRule>
    <cfRule type="cellIs" dxfId="2990" priority="4844" operator="equal">
      <formula>""</formula>
    </cfRule>
  </conditionalFormatting>
  <conditionalFormatting sqref="U252:V252">
    <cfRule type="cellIs" dxfId="2989" priority="4841" operator="equal">
      <formula>""</formula>
    </cfRule>
  </conditionalFormatting>
  <conditionalFormatting sqref="X252">
    <cfRule type="cellIs" dxfId="2988" priority="4840" operator="equal">
      <formula>""</formula>
    </cfRule>
  </conditionalFormatting>
  <conditionalFormatting sqref="AF252:AG252">
    <cfRule type="cellIs" dxfId="2987" priority="4838" operator="equal">
      <formula>""</formula>
    </cfRule>
  </conditionalFormatting>
  <conditionalFormatting sqref="AI252 AK252">
    <cfRule type="cellIs" dxfId="2986" priority="4837" operator="equal">
      <formula>""</formula>
    </cfRule>
  </conditionalFormatting>
  <conditionalFormatting sqref="BA252:BD252">
    <cfRule type="cellIs" dxfId="2985" priority="4835" operator="equal">
      <formula>""</formula>
    </cfRule>
  </conditionalFormatting>
  <conditionalFormatting sqref="L253:L254">
    <cfRule type="cellIs" dxfId="2984" priority="4834" operator="equal">
      <formula>""</formula>
    </cfRule>
  </conditionalFormatting>
  <conditionalFormatting sqref="O253:O254">
    <cfRule type="cellIs" dxfId="2983" priority="4833" operator="equal">
      <formula>""</formula>
    </cfRule>
  </conditionalFormatting>
  <conditionalFormatting sqref="P253:Q253 Q254">
    <cfRule type="cellIs" dxfId="2982" priority="4832" operator="equal">
      <formula>""</formula>
    </cfRule>
  </conditionalFormatting>
  <conditionalFormatting sqref="U253:V253">
    <cfRule type="cellIs" dxfId="2981" priority="4831" operator="equal">
      <formula>""</formula>
    </cfRule>
  </conditionalFormatting>
  <conditionalFormatting sqref="U254:V254">
    <cfRule type="cellIs" dxfId="2980" priority="4830" operator="equal">
      <formula>""</formula>
    </cfRule>
  </conditionalFormatting>
  <conditionalFormatting sqref="X253">
    <cfRule type="cellIs" dxfId="2979" priority="4829" operator="equal">
      <formula>""</formula>
    </cfRule>
  </conditionalFormatting>
  <conditionalFormatting sqref="X254">
    <cfRule type="cellIs" dxfId="2978" priority="4828" operator="equal">
      <formula>""</formula>
    </cfRule>
  </conditionalFormatting>
  <conditionalFormatting sqref="AF253:AG254">
    <cfRule type="cellIs" dxfId="2977" priority="4826" operator="equal">
      <formula>""</formula>
    </cfRule>
  </conditionalFormatting>
  <conditionalFormatting sqref="AI253:AI254 AK253:AK254">
    <cfRule type="cellIs" dxfId="2976" priority="4825" operator="equal">
      <formula>""</formula>
    </cfRule>
  </conditionalFormatting>
  <conditionalFormatting sqref="BA253:BD254">
    <cfRule type="cellIs" dxfId="2975" priority="4823" operator="equal">
      <formula>""</formula>
    </cfRule>
  </conditionalFormatting>
  <conditionalFormatting sqref="L255">
    <cfRule type="cellIs" dxfId="2974" priority="4822" operator="equal">
      <formula>""</formula>
    </cfRule>
  </conditionalFormatting>
  <conditionalFormatting sqref="O255">
    <cfRule type="cellIs" dxfId="2973" priority="4821" operator="equal">
      <formula>""</formula>
    </cfRule>
  </conditionalFormatting>
  <conditionalFormatting sqref="P255:Q255">
    <cfRule type="cellIs" dxfId="2972" priority="4820" operator="equal">
      <formula>""</formula>
    </cfRule>
  </conditionalFormatting>
  <conditionalFormatting sqref="P255:Q255">
    <cfRule type="cellIs" dxfId="2971" priority="4817" operator="equal">
      <formula>"não se aplica"</formula>
    </cfRule>
    <cfRule type="cellIs" dxfId="2970" priority="4818" operator="equal">
      <formula>"concluída"</formula>
    </cfRule>
    <cfRule type="cellIs" dxfId="2969" priority="4819" operator="equal">
      <formula>""</formula>
    </cfRule>
  </conditionalFormatting>
  <conditionalFormatting sqref="U255:V255">
    <cfRule type="cellIs" dxfId="2968" priority="4816" operator="equal">
      <formula>""</formula>
    </cfRule>
  </conditionalFormatting>
  <conditionalFormatting sqref="X255">
    <cfRule type="cellIs" dxfId="2967" priority="4815" operator="equal">
      <formula>""</formula>
    </cfRule>
  </conditionalFormatting>
  <conditionalFormatting sqref="AF255:AG255">
    <cfRule type="cellIs" dxfId="2966" priority="4813" operator="equal">
      <formula>""</formula>
    </cfRule>
  </conditionalFormatting>
  <conditionalFormatting sqref="AI255 AK255">
    <cfRule type="cellIs" dxfId="2965" priority="4812" operator="equal">
      <formula>""</formula>
    </cfRule>
  </conditionalFormatting>
  <conditionalFormatting sqref="BA255:BD255">
    <cfRule type="cellIs" dxfId="2964" priority="4810" operator="equal">
      <formula>""</formula>
    </cfRule>
  </conditionalFormatting>
  <conditionalFormatting sqref="BG255">
    <cfRule type="cellIs" dxfId="2963" priority="4809" operator="equal">
      <formula>""</formula>
    </cfRule>
  </conditionalFormatting>
  <conditionalFormatting sqref="L257:M257">
    <cfRule type="cellIs" dxfId="2962" priority="4794" operator="equal">
      <formula>""</formula>
    </cfRule>
  </conditionalFormatting>
  <conditionalFormatting sqref="X261">
    <cfRule type="cellIs" dxfId="2961" priority="4753" operator="equal">
      <formula>""</formula>
    </cfRule>
  </conditionalFormatting>
  <conditionalFormatting sqref="P257">
    <cfRule type="cellIs" dxfId="2960" priority="4793" operator="equal">
      <formula>""</formula>
    </cfRule>
  </conditionalFormatting>
  <conditionalFormatting sqref="P257">
    <cfRule type="cellIs" dxfId="2959" priority="4790" operator="equal">
      <formula>"não se aplica"</formula>
    </cfRule>
    <cfRule type="cellIs" dxfId="2958" priority="4791" operator="equal">
      <formula>"concluída"</formula>
    </cfRule>
    <cfRule type="cellIs" dxfId="2957" priority="4792" operator="equal">
      <formula>""</formula>
    </cfRule>
  </conditionalFormatting>
  <conditionalFormatting sqref="Q257">
    <cfRule type="cellIs" dxfId="2956" priority="4789" operator="equal">
      <formula>""</formula>
    </cfRule>
  </conditionalFormatting>
  <conditionalFormatting sqref="Q257">
    <cfRule type="cellIs" dxfId="2955" priority="4786" operator="equal">
      <formula>"não se aplica"</formula>
    </cfRule>
    <cfRule type="cellIs" dxfId="2954" priority="4787" operator="equal">
      <formula>"concluída"</formula>
    </cfRule>
    <cfRule type="cellIs" dxfId="2953" priority="4788" operator="equal">
      <formula>""</formula>
    </cfRule>
  </conditionalFormatting>
  <conditionalFormatting sqref="U257:V257">
    <cfRule type="cellIs" dxfId="2952" priority="4784" operator="equal">
      <formula>""</formula>
    </cfRule>
  </conditionalFormatting>
  <conditionalFormatting sqref="X257">
    <cfRule type="cellIs" dxfId="2951" priority="4782" operator="equal">
      <formula>""</formula>
    </cfRule>
  </conditionalFormatting>
  <conditionalFormatting sqref="AF257:AG257">
    <cfRule type="cellIs" dxfId="2950" priority="4778" operator="equal">
      <formula>""</formula>
    </cfRule>
  </conditionalFormatting>
  <conditionalFormatting sqref="AQ257">
    <cfRule type="cellIs" dxfId="2949" priority="4774" operator="equal">
      <formula>""</formula>
    </cfRule>
  </conditionalFormatting>
  <conditionalFormatting sqref="BA257:BD257">
    <cfRule type="cellIs" dxfId="2948" priority="4772" operator="equal">
      <formula>""</formula>
    </cfRule>
  </conditionalFormatting>
  <conditionalFormatting sqref="BG257">
    <cfRule type="cellIs" dxfId="2947" priority="4771" operator="equal">
      <formula>""</formula>
    </cfRule>
  </conditionalFormatting>
  <conditionalFormatting sqref="L259:M259 L258">
    <cfRule type="cellIs" dxfId="2946" priority="4770" operator="equal">
      <formula>""</formula>
    </cfRule>
  </conditionalFormatting>
  <conditionalFormatting sqref="O258:O259">
    <cfRule type="cellIs" dxfId="2945" priority="4769" operator="equal">
      <formula>""</formula>
    </cfRule>
  </conditionalFormatting>
  <conditionalFormatting sqref="P258:Q258">
    <cfRule type="cellIs" dxfId="2944" priority="4768" operator="equal">
      <formula>""</formula>
    </cfRule>
  </conditionalFormatting>
  <conditionalFormatting sqref="P258:Q258">
    <cfRule type="cellIs" dxfId="2943" priority="4765" operator="equal">
      <formula>"não se aplica"</formula>
    </cfRule>
    <cfRule type="cellIs" dxfId="2942" priority="4766" operator="equal">
      <formula>"concluída"</formula>
    </cfRule>
    <cfRule type="cellIs" dxfId="2941" priority="4767" operator="equal">
      <formula>""</formula>
    </cfRule>
  </conditionalFormatting>
  <conditionalFormatting sqref="U258:V259">
    <cfRule type="cellIs" dxfId="2940" priority="4764" operator="equal">
      <formula>""</formula>
    </cfRule>
  </conditionalFormatting>
  <conditionalFormatting sqref="X258:X259">
    <cfRule type="cellIs" dxfId="2939" priority="4763" operator="equal">
      <formula>""</formula>
    </cfRule>
  </conditionalFormatting>
  <conditionalFormatting sqref="AF259:AG259 AG258">
    <cfRule type="cellIs" dxfId="2938" priority="4761" operator="equal">
      <formula>""</formula>
    </cfRule>
  </conditionalFormatting>
  <conditionalFormatting sqref="AI259:AK259 AI258 AK258">
    <cfRule type="cellIs" dxfId="2937" priority="4760" operator="equal">
      <formula>""</formula>
    </cfRule>
  </conditionalFormatting>
  <conditionalFormatting sqref="BA258:BD259">
    <cfRule type="cellIs" dxfId="2936" priority="4758" operator="equal">
      <formula>""</formula>
    </cfRule>
  </conditionalFormatting>
  <conditionalFormatting sqref="BG258:BG259">
    <cfRule type="cellIs" dxfId="2935" priority="4757" operator="equal">
      <formula>""</formula>
    </cfRule>
  </conditionalFormatting>
  <conditionalFormatting sqref="L261">
    <cfRule type="cellIs" dxfId="2934" priority="4756" operator="equal">
      <formula>""</formula>
    </cfRule>
  </conditionalFormatting>
  <conditionalFormatting sqref="P261:Q261">
    <cfRule type="cellIs" dxfId="2933" priority="4755" operator="equal">
      <formula>""</formula>
    </cfRule>
  </conditionalFormatting>
  <conditionalFormatting sqref="U261:V261">
    <cfRule type="cellIs" dxfId="2932" priority="4754" operator="equal">
      <formula>""</formula>
    </cfRule>
  </conditionalFormatting>
  <conditionalFormatting sqref="L263:M263 L262">
    <cfRule type="cellIs" dxfId="2931" priority="4752" operator="equal">
      <formula>""</formula>
    </cfRule>
  </conditionalFormatting>
  <conditionalFormatting sqref="P262:Q263">
    <cfRule type="cellIs" dxfId="2930" priority="4751" operator="equal">
      <formula>""</formula>
    </cfRule>
  </conditionalFormatting>
  <conditionalFormatting sqref="P262:Q263">
    <cfRule type="cellIs" dxfId="2929" priority="4748" operator="equal">
      <formula>"não se aplica"</formula>
    </cfRule>
    <cfRule type="cellIs" dxfId="2928" priority="4749" operator="equal">
      <formula>"concluída"</formula>
    </cfRule>
    <cfRule type="cellIs" dxfId="2927" priority="4750" operator="equal">
      <formula>""</formula>
    </cfRule>
  </conditionalFormatting>
  <conditionalFormatting sqref="U262:U263">
    <cfRule type="cellIs" dxfId="2926" priority="4747" operator="equal">
      <formula>""</formula>
    </cfRule>
  </conditionalFormatting>
  <conditionalFormatting sqref="X262:X263">
    <cfRule type="cellIs" dxfId="2925" priority="4746" operator="equal">
      <formula>""</formula>
    </cfRule>
  </conditionalFormatting>
  <conditionalFormatting sqref="L264:L265">
    <cfRule type="cellIs" dxfId="2924" priority="4745" operator="equal">
      <formula>""</formula>
    </cfRule>
  </conditionalFormatting>
  <conditionalFormatting sqref="O264:O265">
    <cfRule type="cellIs" dxfId="2923" priority="4743" operator="equal">
      <formula>""</formula>
    </cfRule>
  </conditionalFormatting>
  <conditionalFormatting sqref="P264:Q264 Q265">
    <cfRule type="cellIs" dxfId="2922" priority="4742" operator="equal">
      <formula>""</formula>
    </cfRule>
  </conditionalFormatting>
  <conditionalFormatting sqref="U264:V265">
    <cfRule type="cellIs" dxfId="2921" priority="4732" operator="equal">
      <formula>""</formula>
    </cfRule>
  </conditionalFormatting>
  <conditionalFormatting sqref="X264:X265">
    <cfRule type="cellIs" dxfId="2920" priority="4731" operator="equal">
      <formula>""</formula>
    </cfRule>
  </conditionalFormatting>
  <conditionalFormatting sqref="L266">
    <cfRule type="cellIs" dxfId="2919" priority="4728" operator="equal">
      <formula>""</formula>
    </cfRule>
  </conditionalFormatting>
  <conditionalFormatting sqref="U266:V267">
    <cfRule type="cellIs" dxfId="2918" priority="4723" operator="equal">
      <formula>""</formula>
    </cfRule>
  </conditionalFormatting>
  <conditionalFormatting sqref="X266:X267">
    <cfRule type="cellIs" dxfId="2917" priority="4722" operator="equal">
      <formula>""</formula>
    </cfRule>
  </conditionalFormatting>
  <conditionalFormatting sqref="AF266:AG267">
    <cfRule type="cellIs" dxfId="2916" priority="4720" operator="equal">
      <formula>""</formula>
    </cfRule>
  </conditionalFormatting>
  <conditionalFormatting sqref="AL266">
    <cfRule type="cellIs" dxfId="2915" priority="4719" operator="equal">
      <formula>""</formula>
    </cfRule>
  </conditionalFormatting>
  <conditionalFormatting sqref="AN266:AO266">
    <cfRule type="cellIs" dxfId="2914" priority="4718" operator="equal">
      <formula>""</formula>
    </cfRule>
  </conditionalFormatting>
  <conditionalFormatting sqref="AQ266">
    <cfRule type="cellIs" dxfId="2913" priority="4717" operator="equal">
      <formula>""</formula>
    </cfRule>
  </conditionalFormatting>
  <conditionalFormatting sqref="L274:L275">
    <cfRule type="cellIs" dxfId="2912" priority="4715" operator="equal">
      <formula>""</formula>
    </cfRule>
  </conditionalFormatting>
  <conditionalFormatting sqref="O274">
    <cfRule type="cellIs" dxfId="2911" priority="4714" operator="equal">
      <formula>""</formula>
    </cfRule>
  </conditionalFormatting>
  <conditionalFormatting sqref="P274">
    <cfRule type="cellIs" dxfId="2910" priority="4713" operator="equal">
      <formula>""</formula>
    </cfRule>
  </conditionalFormatting>
  <conditionalFormatting sqref="P274">
    <cfRule type="cellIs" dxfId="2909" priority="4710" operator="equal">
      <formula>"não se aplica"</formula>
    </cfRule>
    <cfRule type="cellIs" dxfId="2908" priority="4711" operator="equal">
      <formula>"concluída"</formula>
    </cfRule>
    <cfRule type="cellIs" dxfId="2907" priority="4712" operator="equal">
      <formula>""</formula>
    </cfRule>
  </conditionalFormatting>
  <conditionalFormatting sqref="U274:V274">
    <cfRule type="cellIs" dxfId="2906" priority="4697" operator="equal">
      <formula>""</formula>
    </cfRule>
  </conditionalFormatting>
  <conditionalFormatting sqref="X274">
    <cfRule type="cellIs" dxfId="2905" priority="4696" operator="equal">
      <formula>""</formula>
    </cfRule>
  </conditionalFormatting>
  <conditionalFormatting sqref="AF274:AG274">
    <cfRule type="cellIs" dxfId="2904" priority="4694" operator="equal">
      <formula>""</formula>
    </cfRule>
  </conditionalFormatting>
  <conditionalFormatting sqref="AI274:AK274">
    <cfRule type="cellIs" dxfId="2903" priority="4693" operator="equal">
      <formula>""</formula>
    </cfRule>
  </conditionalFormatting>
  <conditionalFormatting sqref="L280:M280">
    <cfRule type="cellIs" dxfId="2902" priority="4690" operator="equal">
      <formula>""</formula>
    </cfRule>
  </conditionalFormatting>
  <conditionalFormatting sqref="O280">
    <cfRule type="cellIs" dxfId="2901" priority="4689" operator="equal">
      <formula>""</formula>
    </cfRule>
  </conditionalFormatting>
  <conditionalFormatting sqref="P280:Q280">
    <cfRule type="cellIs" dxfId="2900" priority="4688" operator="equal">
      <formula>""</formula>
    </cfRule>
  </conditionalFormatting>
  <conditionalFormatting sqref="U280:V280">
    <cfRule type="cellIs" dxfId="2899" priority="4687" operator="equal">
      <formula>""</formula>
    </cfRule>
  </conditionalFormatting>
  <conditionalFormatting sqref="X280">
    <cfRule type="cellIs" dxfId="2898" priority="4686" operator="equal">
      <formula>""</formula>
    </cfRule>
  </conditionalFormatting>
  <conditionalFormatting sqref="AF280:AG280">
    <cfRule type="cellIs" dxfId="2897" priority="4684" operator="equal">
      <formula>""</formula>
    </cfRule>
  </conditionalFormatting>
  <conditionalFormatting sqref="AI280 AK280">
    <cfRule type="cellIs" dxfId="2896" priority="4683" operator="equal">
      <formula>""</formula>
    </cfRule>
  </conditionalFormatting>
  <conditionalFormatting sqref="BA280:BD280">
    <cfRule type="cellIs" dxfId="2895" priority="4681" operator="equal">
      <formula>""</formula>
    </cfRule>
  </conditionalFormatting>
  <conditionalFormatting sqref="BG280">
    <cfRule type="cellIs" dxfId="2894" priority="4680" operator="equal">
      <formula>""</formula>
    </cfRule>
  </conditionalFormatting>
  <conditionalFormatting sqref="L282:L283">
    <cfRule type="cellIs" dxfId="2893" priority="4663" operator="equal">
      <formula>""</formula>
    </cfRule>
  </conditionalFormatting>
  <conditionalFormatting sqref="P282:Q283">
    <cfRule type="cellIs" dxfId="2892" priority="4660" operator="equal">
      <formula>""</formula>
    </cfRule>
  </conditionalFormatting>
  <conditionalFormatting sqref="O282:O283">
    <cfRule type="cellIs" dxfId="2891" priority="4661" operator="equal">
      <formula>""</formula>
    </cfRule>
  </conditionalFormatting>
  <conditionalFormatting sqref="P282:Q283">
    <cfRule type="cellIs" dxfId="2890" priority="4657" operator="equal">
      <formula>"não se aplica"</formula>
    </cfRule>
    <cfRule type="cellIs" dxfId="2889" priority="4658" operator="equal">
      <formula>"concluída"</formula>
    </cfRule>
    <cfRule type="cellIs" dxfId="2888" priority="4659" operator="equal">
      <formula>""</formula>
    </cfRule>
  </conditionalFormatting>
  <conditionalFormatting sqref="U282:V283">
    <cfRule type="cellIs" dxfId="2887" priority="4656" operator="equal">
      <formula>""</formula>
    </cfRule>
  </conditionalFormatting>
  <conditionalFormatting sqref="X282">
    <cfRule type="cellIs" dxfId="2886" priority="4655" operator="equal">
      <formula>""</formula>
    </cfRule>
  </conditionalFormatting>
  <conditionalFormatting sqref="X283">
    <cfRule type="cellIs" dxfId="2885" priority="4654" operator="equal">
      <formula>""</formula>
    </cfRule>
  </conditionalFormatting>
  <conditionalFormatting sqref="AF282:AG283">
    <cfRule type="cellIs" dxfId="2884" priority="4652" operator="equal">
      <formula>""</formula>
    </cfRule>
  </conditionalFormatting>
  <conditionalFormatting sqref="AI282 AK282">
    <cfRule type="cellIs" dxfId="2883" priority="4651" operator="equal">
      <formula>""</formula>
    </cfRule>
  </conditionalFormatting>
  <conditionalFormatting sqref="AI283 AK283">
    <cfRule type="cellIs" dxfId="2882" priority="4650" operator="equal">
      <formula>""</formula>
    </cfRule>
  </conditionalFormatting>
  <conditionalFormatting sqref="AL282:AL283">
    <cfRule type="cellIs" dxfId="2881" priority="4649" operator="equal">
      <formula>""</formula>
    </cfRule>
  </conditionalFormatting>
  <conditionalFormatting sqref="AN282:AO283">
    <cfRule type="cellIs" dxfId="2880" priority="4648" operator="equal">
      <formula>""</formula>
    </cfRule>
  </conditionalFormatting>
  <conditionalFormatting sqref="AQ282">
    <cfRule type="cellIs" dxfId="2879" priority="4647" operator="equal">
      <formula>""</formula>
    </cfRule>
  </conditionalFormatting>
  <conditionalFormatting sqref="AQ283">
    <cfRule type="cellIs" dxfId="2878" priority="4646" operator="equal">
      <formula>""</formula>
    </cfRule>
  </conditionalFormatting>
  <conditionalFormatting sqref="L284">
    <cfRule type="cellIs" dxfId="2877" priority="4645" operator="equal">
      <formula>""</formula>
    </cfRule>
  </conditionalFormatting>
  <conditionalFormatting sqref="P284:Q284">
    <cfRule type="cellIs" dxfId="2876" priority="4643" operator="equal">
      <formula>""</formula>
    </cfRule>
  </conditionalFormatting>
  <conditionalFormatting sqref="P284:Q284">
    <cfRule type="cellIs" dxfId="2875" priority="4640" operator="equal">
      <formula>"não se aplica"</formula>
    </cfRule>
    <cfRule type="cellIs" dxfId="2874" priority="4641" operator="equal">
      <formula>"concluída"</formula>
    </cfRule>
    <cfRule type="cellIs" dxfId="2873" priority="4642" operator="equal">
      <formula>""</formula>
    </cfRule>
  </conditionalFormatting>
  <conditionalFormatting sqref="U284:V284">
    <cfRule type="cellIs" dxfId="2872" priority="4639" operator="equal">
      <formula>""</formula>
    </cfRule>
  </conditionalFormatting>
  <conditionalFormatting sqref="X284">
    <cfRule type="cellIs" dxfId="2871" priority="4638" operator="equal">
      <formula>""</formula>
    </cfRule>
  </conditionalFormatting>
  <conditionalFormatting sqref="AF284:AG284">
    <cfRule type="cellIs" dxfId="2870" priority="4636" operator="equal">
      <formula>""</formula>
    </cfRule>
  </conditionalFormatting>
  <conditionalFormatting sqref="AI284 AK284">
    <cfRule type="cellIs" dxfId="2869" priority="4635" operator="equal">
      <formula>""</formula>
    </cfRule>
  </conditionalFormatting>
  <conditionalFormatting sqref="BA284:BD284">
    <cfRule type="cellIs" dxfId="2868" priority="4633" operator="equal">
      <formula>""</formula>
    </cfRule>
  </conditionalFormatting>
  <conditionalFormatting sqref="BG284">
    <cfRule type="cellIs" dxfId="2867" priority="4632" operator="equal">
      <formula>""</formula>
    </cfRule>
  </conditionalFormatting>
  <conditionalFormatting sqref="L142">
    <cfRule type="cellIs" dxfId="2866" priority="4631" operator="equal">
      <formula>""</formula>
    </cfRule>
  </conditionalFormatting>
  <conditionalFormatting sqref="L143:L145">
    <cfRule type="cellIs" dxfId="2865" priority="4630" operator="equal">
      <formula>""</formula>
    </cfRule>
  </conditionalFormatting>
  <conditionalFormatting sqref="O142">
    <cfRule type="cellIs" dxfId="2864" priority="4628" operator="equal">
      <formula>""</formula>
    </cfRule>
  </conditionalFormatting>
  <conditionalFormatting sqref="U142:V142">
    <cfRule type="cellIs" dxfId="2863" priority="4626" operator="equal">
      <formula>""</formula>
    </cfRule>
  </conditionalFormatting>
  <conditionalFormatting sqref="U143:V145">
    <cfRule type="cellIs" dxfId="2862" priority="4625" operator="equal">
      <formula>""</formula>
    </cfRule>
  </conditionalFormatting>
  <conditionalFormatting sqref="X142">
    <cfRule type="cellIs" dxfId="2861" priority="4624" operator="equal">
      <formula>""</formula>
    </cfRule>
  </conditionalFormatting>
  <conditionalFormatting sqref="X143:X145">
    <cfRule type="cellIs" dxfId="2860" priority="4623" operator="equal">
      <formula>""</formula>
    </cfRule>
  </conditionalFormatting>
  <conditionalFormatting sqref="L174">
    <cfRule type="cellIs" dxfId="2859" priority="4618" operator="equal">
      <formula>""</formula>
    </cfRule>
  </conditionalFormatting>
  <conditionalFormatting sqref="O174">
    <cfRule type="cellIs" dxfId="2858" priority="4617" operator="equal">
      <formula>""</formula>
    </cfRule>
  </conditionalFormatting>
  <conditionalFormatting sqref="P174:Q174">
    <cfRule type="cellIs" dxfId="2857" priority="4616" operator="equal">
      <formula>""</formula>
    </cfRule>
  </conditionalFormatting>
  <conditionalFormatting sqref="U174:V175">
    <cfRule type="cellIs" dxfId="2856" priority="4615" operator="equal">
      <formula>""</formula>
    </cfRule>
  </conditionalFormatting>
  <conditionalFormatting sqref="X174:X175">
    <cfRule type="cellIs" dxfId="2855" priority="4614" operator="equal">
      <formula>""</formula>
    </cfRule>
  </conditionalFormatting>
  <conditionalFormatting sqref="AL174:AL175">
    <cfRule type="cellIs" dxfId="2854" priority="4613" operator="equal">
      <formula>""</formula>
    </cfRule>
  </conditionalFormatting>
  <conditionalFormatting sqref="AQ174:AQ175">
    <cfRule type="cellIs" dxfId="2853" priority="4612" operator="equal">
      <formula>""</formula>
    </cfRule>
  </conditionalFormatting>
  <conditionalFormatting sqref="M158">
    <cfRule type="cellIs" dxfId="2852" priority="4611" operator="equal">
      <formula>""</formula>
    </cfRule>
  </conditionalFormatting>
  <conditionalFormatting sqref="O158">
    <cfRule type="cellIs" dxfId="2851" priority="4609" operator="equal">
      <formula>""</formula>
    </cfRule>
  </conditionalFormatting>
  <conditionalFormatting sqref="U158:V158">
    <cfRule type="cellIs" dxfId="2850" priority="4605" operator="equal">
      <formula>""</formula>
    </cfRule>
  </conditionalFormatting>
  <conditionalFormatting sqref="AL158">
    <cfRule type="cellIs" dxfId="2849" priority="4600" operator="equal">
      <formula>""</formula>
    </cfRule>
  </conditionalFormatting>
  <conditionalFormatting sqref="AQ158">
    <cfRule type="cellIs" dxfId="2848" priority="4599" operator="equal">
      <formula>""</formula>
    </cfRule>
  </conditionalFormatting>
  <conditionalFormatting sqref="AP158">
    <cfRule type="cellIs" dxfId="2847" priority="4597" operator="equal">
      <formula>""</formula>
    </cfRule>
  </conditionalFormatting>
  <conditionalFormatting sqref="BA158:BD158">
    <cfRule type="cellIs" dxfId="2846" priority="4596" operator="equal">
      <formula>""</formula>
    </cfRule>
  </conditionalFormatting>
  <conditionalFormatting sqref="BG158">
    <cfRule type="cellIs" dxfId="2845" priority="4595" operator="equal">
      <formula>""</formula>
    </cfRule>
  </conditionalFormatting>
  <conditionalFormatting sqref="I290">
    <cfRule type="cellIs" dxfId="2844" priority="4564" operator="equal">
      <formula>""</formula>
    </cfRule>
  </conditionalFormatting>
  <conditionalFormatting sqref="I291:I293">
    <cfRule type="cellIs" dxfId="2843" priority="4563" operator="equal">
      <formula>""</formula>
    </cfRule>
  </conditionalFormatting>
  <conditionalFormatting sqref="L290">
    <cfRule type="cellIs" dxfId="2842" priority="4562" operator="equal">
      <formula>""</formula>
    </cfRule>
  </conditionalFormatting>
  <conditionalFormatting sqref="M290">
    <cfRule type="cellIs" dxfId="2841" priority="4561" operator="equal">
      <formula>""</formula>
    </cfRule>
  </conditionalFormatting>
  <conditionalFormatting sqref="M291">
    <cfRule type="cellIs" dxfId="2840" priority="4559" operator="equal">
      <formula>""</formula>
    </cfRule>
  </conditionalFormatting>
  <conditionalFormatting sqref="U285:X287">
    <cfRule type="cellIs" dxfId="2839" priority="4538" operator="equal">
      <formula>""</formula>
    </cfRule>
  </conditionalFormatting>
  <conditionalFormatting sqref="U290:V290">
    <cfRule type="cellIs" dxfId="2838" priority="4537" operator="equal">
      <formula>""</formula>
    </cfRule>
  </conditionalFormatting>
  <conditionalFormatting sqref="U291:V291">
    <cfRule type="cellIs" dxfId="2837" priority="4536" operator="equal">
      <formula>""</formula>
    </cfRule>
  </conditionalFormatting>
  <conditionalFormatting sqref="X290">
    <cfRule type="cellIs" dxfId="2836" priority="4535" operator="equal">
      <formula>""</formula>
    </cfRule>
  </conditionalFormatting>
  <conditionalFormatting sqref="X291">
    <cfRule type="cellIs" dxfId="2835" priority="4534" operator="equal">
      <formula>""</formula>
    </cfRule>
  </conditionalFormatting>
  <conditionalFormatting sqref="M292">
    <cfRule type="cellIs" dxfId="2834" priority="4530" operator="equal">
      <formula>""</formula>
    </cfRule>
  </conditionalFormatting>
  <conditionalFormatting sqref="P292">
    <cfRule type="cellIs" dxfId="2833" priority="4529" operator="equal">
      <formula>""</formula>
    </cfRule>
  </conditionalFormatting>
  <conditionalFormatting sqref="V292">
    <cfRule type="cellIs" dxfId="2832" priority="4528" operator="equal">
      <formula>""</formula>
    </cfRule>
  </conditionalFormatting>
  <conditionalFormatting sqref="U292">
    <cfRule type="cellIs" dxfId="2831" priority="4527" operator="equal">
      <formula>""</formula>
    </cfRule>
  </conditionalFormatting>
  <conditionalFormatting sqref="X292">
    <cfRule type="cellIs" dxfId="2830" priority="4526" operator="equal">
      <formula>""</formula>
    </cfRule>
  </conditionalFormatting>
  <conditionalFormatting sqref="M293">
    <cfRule type="cellIs" dxfId="2829" priority="4522" operator="equal">
      <formula>""</formula>
    </cfRule>
  </conditionalFormatting>
  <conditionalFormatting sqref="P293">
    <cfRule type="cellIs" dxfId="2828" priority="4521" operator="equal">
      <formula>""</formula>
    </cfRule>
  </conditionalFormatting>
  <conditionalFormatting sqref="U293:V293">
    <cfRule type="cellIs" dxfId="2827" priority="4520" operator="equal">
      <formula>""</formula>
    </cfRule>
  </conditionalFormatting>
  <conditionalFormatting sqref="X293">
    <cfRule type="cellIs" dxfId="2826" priority="4519" operator="equal">
      <formula>""</formula>
    </cfRule>
  </conditionalFormatting>
  <conditionalFormatting sqref="AF285:AH287">
    <cfRule type="cellIs" dxfId="2825" priority="4518" operator="equal">
      <formula>""</formula>
    </cfRule>
  </conditionalFormatting>
  <conditionalFormatting sqref="BA285:BD287">
    <cfRule type="cellIs" dxfId="2824" priority="4517" operator="equal">
      <formula>""</formula>
    </cfRule>
  </conditionalFormatting>
  <conditionalFormatting sqref="X107:X108">
    <cfRule type="cellIs" dxfId="2823" priority="4516" operator="equal">
      <formula>""</formula>
    </cfRule>
  </conditionalFormatting>
  <conditionalFormatting sqref="X119">
    <cfRule type="cellIs" dxfId="2822" priority="4513" operator="equal">
      <formula>""</formula>
    </cfRule>
  </conditionalFormatting>
  <conditionalFormatting sqref="AI119:AK119">
    <cfRule type="cellIs" dxfId="2821" priority="4512" operator="equal">
      <formula>""</formula>
    </cfRule>
  </conditionalFormatting>
  <conditionalFormatting sqref="BG135">
    <cfRule type="cellIs" dxfId="2820" priority="4509" operator="equal">
      <formula>""</formula>
    </cfRule>
  </conditionalFormatting>
  <conditionalFormatting sqref="P303:Q303">
    <cfRule type="cellIs" dxfId="2819" priority="4507" operator="equal">
      <formula>""</formula>
    </cfRule>
  </conditionalFormatting>
  <conditionalFormatting sqref="AF303">
    <cfRule type="cellIs" dxfId="2818" priority="4492" operator="equal">
      <formula>""</formula>
    </cfRule>
  </conditionalFormatting>
  <conditionalFormatting sqref="AD303">
    <cfRule type="cellIs" dxfId="2817" priority="4491" operator="equal">
      <formula>""</formula>
    </cfRule>
  </conditionalFormatting>
  <conditionalFormatting sqref="AG303">
    <cfRule type="cellIs" dxfId="2816" priority="4490" operator="equal">
      <formula>""</formula>
    </cfRule>
  </conditionalFormatting>
  <conditionalFormatting sqref="X303 T303:V303">
    <cfRule type="cellIs" dxfId="2815" priority="4489" operator="equal">
      <formula>""</formula>
    </cfRule>
  </conditionalFormatting>
  <conditionalFormatting sqref="W303">
    <cfRule type="cellIs" dxfId="2814" priority="4488" operator="equal">
      <formula>""</formula>
    </cfRule>
  </conditionalFormatting>
  <conditionalFormatting sqref="BP303:BU303">
    <cfRule type="cellIs" dxfId="2813" priority="4486" operator="equal">
      <formula>""</formula>
    </cfRule>
  </conditionalFormatting>
  <conditionalFormatting sqref="X304 T304:V304">
    <cfRule type="cellIs" dxfId="2812" priority="4485" operator="equal">
      <formula>""</formula>
    </cfRule>
  </conditionalFormatting>
  <conditionalFormatting sqref="W304">
    <cfRule type="cellIs" dxfId="2811" priority="4484" operator="equal">
      <formula>""</formula>
    </cfRule>
  </conditionalFormatting>
  <conditionalFormatting sqref="BP304:BU304">
    <cfRule type="cellIs" dxfId="2810" priority="4482" operator="equal">
      <formula>""</formula>
    </cfRule>
  </conditionalFormatting>
  <conditionalFormatting sqref="X157">
    <cfRule type="cellIs" dxfId="2809" priority="4481" operator="equal">
      <formula>""</formula>
    </cfRule>
  </conditionalFormatting>
  <conditionalFormatting sqref="BP306:BU306">
    <cfRule type="cellIs" dxfId="2808" priority="4459" operator="equal">
      <formula>""</formula>
    </cfRule>
  </conditionalFormatting>
  <conditionalFormatting sqref="J306:L306">
    <cfRule type="cellIs" dxfId="2807" priority="4462" operator="equal">
      <formula>""</formula>
    </cfRule>
  </conditionalFormatting>
  <conditionalFormatting sqref="P306:Q307">
    <cfRule type="cellIs" dxfId="2806" priority="4461" operator="equal">
      <formula>""</formula>
    </cfRule>
  </conditionalFormatting>
  <conditionalFormatting sqref="U306:X306">
    <cfRule type="cellIs" dxfId="2805" priority="4460" operator="equal">
      <formula>""</formula>
    </cfRule>
  </conditionalFormatting>
  <conditionalFormatting sqref="L147">
    <cfRule type="cellIs" dxfId="2804" priority="4457" operator="equal">
      <formula>""</formula>
    </cfRule>
  </conditionalFormatting>
  <conditionalFormatting sqref="W147:X147 Z147">
    <cfRule type="cellIs" dxfId="2803" priority="4454" operator="equal">
      <formula>"00/01/1900"</formula>
    </cfRule>
  </conditionalFormatting>
  <conditionalFormatting sqref="U147:V147">
    <cfRule type="cellIs" dxfId="2802" priority="4453" operator="equal">
      <formula>""</formula>
    </cfRule>
  </conditionalFormatting>
  <conditionalFormatting sqref="AL147:AN147">
    <cfRule type="cellIs" dxfId="2801" priority="4451" operator="equal">
      <formula>"00/01/1900"</formula>
    </cfRule>
  </conditionalFormatting>
  <conditionalFormatting sqref="AO147:AP147">
    <cfRule type="cellIs" dxfId="2800" priority="4450" operator="equal">
      <formula>""</formula>
    </cfRule>
  </conditionalFormatting>
  <conditionalFormatting sqref="AH158">
    <cfRule type="cellIs" dxfId="2799" priority="4446" operator="equal">
      <formula>"00/01/1900"</formula>
    </cfRule>
  </conditionalFormatting>
  <conditionalFormatting sqref="AF158:AG158">
    <cfRule type="cellIs" dxfId="2798" priority="4444" operator="equal">
      <formula>""</formula>
    </cfRule>
  </conditionalFormatting>
  <conditionalFormatting sqref="AI158:AK158">
    <cfRule type="cellIs" dxfId="2797" priority="4443" operator="equal">
      <formula>""</formula>
    </cfRule>
  </conditionalFormatting>
  <conditionalFormatting sqref="BI158:BL158">
    <cfRule type="cellIs" dxfId="2796" priority="4439" operator="equal">
      <formula>""</formula>
    </cfRule>
  </conditionalFormatting>
  <conditionalFormatting sqref="J307:K307">
    <cfRule type="cellIs" dxfId="2795" priority="4438" operator="equal">
      <formula>""</formula>
    </cfRule>
  </conditionalFormatting>
  <conditionalFormatting sqref="U307:X307">
    <cfRule type="cellIs" dxfId="2794" priority="4437" operator="equal">
      <formula>""</formula>
    </cfRule>
  </conditionalFormatting>
  <conditionalFormatting sqref="BP307:BU307">
    <cfRule type="cellIs" dxfId="2793" priority="4436" operator="equal">
      <formula>""</formula>
    </cfRule>
  </conditionalFormatting>
  <conditionalFormatting sqref="BQ308:BU308">
    <cfRule type="cellIs" dxfId="2792" priority="4432" operator="equal">
      <formula>""</formula>
    </cfRule>
  </conditionalFormatting>
  <conditionalFormatting sqref="U308:V308">
    <cfRule type="cellIs" dxfId="2791" priority="4433" operator="equal">
      <formula>""</formula>
    </cfRule>
  </conditionalFormatting>
  <conditionalFormatting sqref="J309:L309">
    <cfRule type="cellIs" dxfId="2790" priority="4431" operator="equal">
      <formula>""</formula>
    </cfRule>
  </conditionalFormatting>
  <conditionalFormatting sqref="T279">
    <cfRule type="cellIs" dxfId="2789" priority="4424" operator="equal">
      <formula>"00/01/1900"</formula>
    </cfRule>
  </conditionalFormatting>
  <conditionalFormatting sqref="BI169:BL169">
    <cfRule type="cellIs" dxfId="2788" priority="4417" operator="equal">
      <formula>""</formula>
    </cfRule>
  </conditionalFormatting>
  <conditionalFormatting sqref="BO169">
    <cfRule type="cellIs" dxfId="2787" priority="4416" operator="equal">
      <formula>""</formula>
    </cfRule>
  </conditionalFormatting>
  <conditionalFormatting sqref="BE169">
    <cfRule type="cellIs" dxfId="2786" priority="4415" operator="equal">
      <formula>""</formula>
    </cfRule>
  </conditionalFormatting>
  <conditionalFormatting sqref="BA169:BD169">
    <cfRule type="cellIs" dxfId="2785" priority="4414" operator="equal">
      <formula>""</formula>
    </cfRule>
  </conditionalFormatting>
  <conditionalFormatting sqref="BG169">
    <cfRule type="cellIs" dxfId="2784" priority="4413" operator="equal">
      <formula>""</formula>
    </cfRule>
  </conditionalFormatting>
  <conditionalFormatting sqref="U309:V309">
    <cfRule type="cellIs" dxfId="2783" priority="4398" operator="equal">
      <formula>""</formula>
    </cfRule>
  </conditionalFormatting>
  <conditionalFormatting sqref="BP309:BU309">
    <cfRule type="cellIs" dxfId="2782" priority="4397" operator="equal">
      <formula>""</formula>
    </cfRule>
  </conditionalFormatting>
  <conditionalFormatting sqref="J310 L310">
    <cfRule type="cellIs" dxfId="2781" priority="4396" operator="equal">
      <formula>""</formula>
    </cfRule>
  </conditionalFormatting>
  <conditionalFormatting sqref="U310:V310">
    <cfRule type="cellIs" dxfId="2780" priority="4395" operator="equal">
      <formula>""</formula>
    </cfRule>
  </conditionalFormatting>
  <conditionalFormatting sqref="X310">
    <cfRule type="cellIs" dxfId="2779" priority="4394" operator="equal">
      <formula>""</formula>
    </cfRule>
  </conditionalFormatting>
  <conditionalFormatting sqref="BQ310:BU310">
    <cfRule type="cellIs" dxfId="2778" priority="4393" operator="equal">
      <formula>""</formula>
    </cfRule>
  </conditionalFormatting>
  <conditionalFormatting sqref="J311 L311">
    <cfRule type="cellIs" dxfId="2777" priority="4392" operator="equal">
      <formula>""</formula>
    </cfRule>
  </conditionalFormatting>
  <conditionalFormatting sqref="U311:V311">
    <cfRule type="cellIs" dxfId="2776" priority="4391" operator="equal">
      <formula>""</formula>
    </cfRule>
  </conditionalFormatting>
  <conditionalFormatting sqref="BP311:BU311">
    <cfRule type="cellIs" dxfId="2775" priority="4390" operator="equal">
      <formula>""</formula>
    </cfRule>
  </conditionalFormatting>
  <conditionalFormatting sqref="J312 L312">
    <cfRule type="cellIs" dxfId="2774" priority="4389" operator="equal">
      <formula>""</formula>
    </cfRule>
  </conditionalFormatting>
  <conditionalFormatting sqref="U312:V312">
    <cfRule type="cellIs" dxfId="2773" priority="4388" operator="equal">
      <formula>""</formula>
    </cfRule>
  </conditionalFormatting>
  <conditionalFormatting sqref="X312">
    <cfRule type="cellIs" dxfId="2772" priority="4387" operator="equal">
      <formula>""</formula>
    </cfRule>
  </conditionalFormatting>
  <conditionalFormatting sqref="BP312:BU312">
    <cfRule type="cellIs" dxfId="2771" priority="4386" operator="equal">
      <formula>""</formula>
    </cfRule>
  </conditionalFormatting>
  <conditionalFormatting sqref="U316:V316">
    <cfRule type="cellIs" dxfId="2770" priority="4384" operator="equal">
      <formula>""</formula>
    </cfRule>
  </conditionalFormatting>
  <conditionalFormatting sqref="BP316:BT316">
    <cfRule type="cellIs" dxfId="2769" priority="4383" operator="equal">
      <formula>""</formula>
    </cfRule>
  </conditionalFormatting>
  <conditionalFormatting sqref="L194 L199:L203 L197">
    <cfRule type="cellIs" dxfId="2768" priority="4382" operator="equal">
      <formula>""</formula>
    </cfRule>
  </conditionalFormatting>
  <conditionalFormatting sqref="V321">
    <cfRule type="cellIs" dxfId="2767" priority="4343" operator="equal">
      <formula>"00/01/1900"</formula>
    </cfRule>
  </conditionalFormatting>
  <conditionalFormatting sqref="T307">
    <cfRule type="cellIs" dxfId="2766" priority="4316" operator="equal">
      <formula>"00/01/1900"</formula>
    </cfRule>
  </conditionalFormatting>
  <conditionalFormatting sqref="T306">
    <cfRule type="cellIs" dxfId="2765" priority="4314" operator="equal">
      <formula>"00/01/1900"</formula>
    </cfRule>
  </conditionalFormatting>
  <conditionalFormatting sqref="T308:T310">
    <cfRule type="cellIs" dxfId="2764" priority="4308" operator="equal">
      <formula>"00/01/1900"</formula>
    </cfRule>
  </conditionalFormatting>
  <conditionalFormatting sqref="T311">
    <cfRule type="cellIs" dxfId="2763" priority="4306" operator="equal">
      <formula>"00/01/1900"</formula>
    </cfRule>
  </conditionalFormatting>
  <conditionalFormatting sqref="T312">
    <cfRule type="cellIs" dxfId="2762" priority="4304" operator="equal">
      <formula>"00/01/1900"</formula>
    </cfRule>
  </conditionalFormatting>
  <conditionalFormatting sqref="T316">
    <cfRule type="cellIs" dxfId="2761" priority="4297" operator="equal">
      <formula>"00/01/1900"</formula>
    </cfRule>
  </conditionalFormatting>
  <conditionalFormatting sqref="T139">
    <cfRule type="cellIs" dxfId="2760" priority="4281" operator="equal">
      <formula>"00/01/1900"</formula>
    </cfRule>
  </conditionalFormatting>
  <conditionalFormatting sqref="T140">
    <cfRule type="cellIs" dxfId="2759" priority="4277" operator="equal">
      <formula>"00/01/1900"</formula>
    </cfRule>
  </conditionalFormatting>
  <conditionalFormatting sqref="T141">
    <cfRule type="cellIs" dxfId="2758" priority="4275" operator="equal">
      <formula>"00/01/1900"</formula>
    </cfRule>
  </conditionalFormatting>
  <conditionalFormatting sqref="T142:T145">
    <cfRule type="cellIs" dxfId="2757" priority="4273" operator="equal">
      <formula>"00/01/1900"</formula>
    </cfRule>
  </conditionalFormatting>
  <conditionalFormatting sqref="T146">
    <cfRule type="cellIs" dxfId="2756" priority="4271" operator="equal">
      <formula>"00/01/1900"</formula>
    </cfRule>
  </conditionalFormatting>
  <conditionalFormatting sqref="T147">
    <cfRule type="cellIs" dxfId="2755" priority="4269" operator="equal">
      <formula>"00/01/1900"</formula>
    </cfRule>
  </conditionalFormatting>
  <conditionalFormatting sqref="T149">
    <cfRule type="cellIs" dxfId="2754" priority="4267" operator="equal">
      <formula>"00/01/1900"</formula>
    </cfRule>
  </conditionalFormatting>
  <conditionalFormatting sqref="T150:T151">
    <cfRule type="cellIs" dxfId="2753" priority="4265" operator="equal">
      <formula>"00/01/1900"</formula>
    </cfRule>
  </conditionalFormatting>
  <conditionalFormatting sqref="T152:T153">
    <cfRule type="cellIs" dxfId="2752" priority="4261" operator="equal">
      <formula>"00/01/1900"</formula>
    </cfRule>
  </conditionalFormatting>
  <conditionalFormatting sqref="T154">
    <cfRule type="cellIs" dxfId="2751" priority="4259" operator="equal">
      <formula>"00/01/1900"</formula>
    </cfRule>
  </conditionalFormatting>
  <conditionalFormatting sqref="V154:W154">
    <cfRule type="cellIs" dxfId="2750" priority="4258" operator="equal">
      <formula>""</formula>
    </cfRule>
  </conditionalFormatting>
  <conditionalFormatting sqref="T155">
    <cfRule type="cellIs" dxfId="2749" priority="4245" operator="equal">
      <formula>"00/01/1900"</formula>
    </cfRule>
  </conditionalFormatting>
  <conditionalFormatting sqref="T157">
    <cfRule type="cellIs" dxfId="2748" priority="4242" operator="equal">
      <formula>"00/01/1900"</formula>
    </cfRule>
  </conditionalFormatting>
  <conditionalFormatting sqref="T158">
    <cfRule type="cellIs" dxfId="2747" priority="4234" operator="equal">
      <formula>"00/01/1900"</formula>
    </cfRule>
  </conditionalFormatting>
  <conditionalFormatting sqref="T159">
    <cfRule type="cellIs" dxfId="2746" priority="4229" operator="equal">
      <formula>"00/01/1900"</formula>
    </cfRule>
  </conditionalFormatting>
  <conditionalFormatting sqref="T160">
    <cfRule type="cellIs" dxfId="2745" priority="4227" operator="equal">
      <formula>"00/01/1900"</formula>
    </cfRule>
  </conditionalFormatting>
  <conditionalFormatting sqref="T166">
    <cfRule type="cellIs" dxfId="2744" priority="4225" operator="equal">
      <formula>"00/01/1900"</formula>
    </cfRule>
  </conditionalFormatting>
  <conditionalFormatting sqref="T179">
    <cfRule type="cellIs" dxfId="2743" priority="4220" operator="equal">
      <formula>"00/01/1900"</formula>
    </cfRule>
  </conditionalFormatting>
  <conditionalFormatting sqref="T180">
    <cfRule type="cellIs" dxfId="2742" priority="4218" operator="equal">
      <formula>"00/01/1900"</formula>
    </cfRule>
  </conditionalFormatting>
  <conditionalFormatting sqref="T181">
    <cfRule type="cellIs" dxfId="2741" priority="4216" operator="equal">
      <formula>"00/01/1900"</formula>
    </cfRule>
  </conditionalFormatting>
  <conditionalFormatting sqref="T208:T209 T186 T196:T197 T188:T193">
    <cfRule type="cellIs" dxfId="2740" priority="4214" operator="equal">
      <formula>"00/01/1900"</formula>
    </cfRule>
  </conditionalFormatting>
  <conditionalFormatting sqref="T217">
    <cfRule type="cellIs" dxfId="2739" priority="4209" operator="equal">
      <formula>"00/01/1900"</formula>
    </cfRule>
  </conditionalFormatting>
  <conditionalFormatting sqref="T218">
    <cfRule type="cellIs" dxfId="2738" priority="4207" operator="equal">
      <formula>"00/01/1900"</formula>
    </cfRule>
  </conditionalFormatting>
  <conditionalFormatting sqref="T219:T221">
    <cfRule type="cellIs" dxfId="2737" priority="4205" operator="equal">
      <formula>"00/01/1900"</formula>
    </cfRule>
  </conditionalFormatting>
  <conditionalFormatting sqref="T223:T226">
    <cfRule type="cellIs" dxfId="2736" priority="4203" operator="equal">
      <formula>"00/01/1900"</formula>
    </cfRule>
  </conditionalFormatting>
  <conditionalFormatting sqref="T228">
    <cfRule type="cellIs" dxfId="2735" priority="4201" operator="equal">
      <formula>"00/01/1900"</formula>
    </cfRule>
  </conditionalFormatting>
  <conditionalFormatting sqref="T230">
    <cfRule type="cellIs" dxfId="2734" priority="4199" operator="equal">
      <formula>"00/01/1900"</formula>
    </cfRule>
  </conditionalFormatting>
  <conditionalFormatting sqref="T232">
    <cfRule type="cellIs" dxfId="2733" priority="4195" operator="equal">
      <formula>"00/01/1900"</formula>
    </cfRule>
  </conditionalFormatting>
  <conditionalFormatting sqref="T233">
    <cfRule type="cellIs" dxfId="2732" priority="4193" operator="equal">
      <formula>"00/01/1900"</formula>
    </cfRule>
  </conditionalFormatting>
  <conditionalFormatting sqref="T235">
    <cfRule type="cellIs" dxfId="2731" priority="4191" operator="equal">
      <formula>"00/01/1900"</formula>
    </cfRule>
  </conditionalFormatting>
  <conditionalFormatting sqref="T236">
    <cfRule type="cellIs" dxfId="2730" priority="4189" operator="equal">
      <formula>"00/01/1900"</formula>
    </cfRule>
  </conditionalFormatting>
  <conditionalFormatting sqref="T238:T240">
    <cfRule type="cellIs" dxfId="2729" priority="4185" operator="equal">
      <formula>"00/01/1900"</formula>
    </cfRule>
  </conditionalFormatting>
  <conditionalFormatting sqref="T241:T242">
    <cfRule type="cellIs" dxfId="2728" priority="4183" operator="equal">
      <formula>"00/01/1900"</formula>
    </cfRule>
  </conditionalFormatting>
  <conditionalFormatting sqref="T243">
    <cfRule type="cellIs" dxfId="2727" priority="4181" operator="equal">
      <formula>"00/01/1900"</formula>
    </cfRule>
  </conditionalFormatting>
  <conditionalFormatting sqref="T244">
    <cfRule type="cellIs" dxfId="2726" priority="4179" operator="equal">
      <formula>"00/01/1900"</formula>
    </cfRule>
  </conditionalFormatting>
  <conditionalFormatting sqref="T245">
    <cfRule type="cellIs" dxfId="2725" priority="4177" operator="equal">
      <formula>"00/01/1900"</formula>
    </cfRule>
  </conditionalFormatting>
  <conditionalFormatting sqref="T246">
    <cfRule type="cellIs" dxfId="2724" priority="4175" operator="equal">
      <formula>"00/01/1900"</formula>
    </cfRule>
  </conditionalFormatting>
  <conditionalFormatting sqref="T252">
    <cfRule type="cellIs" dxfId="2723" priority="4171" operator="equal">
      <formula>"00/01/1900"</formula>
    </cfRule>
  </conditionalFormatting>
  <conditionalFormatting sqref="T253">
    <cfRule type="cellIs" dxfId="2722" priority="4169" operator="equal">
      <formula>"00/01/1900"</formula>
    </cfRule>
  </conditionalFormatting>
  <conditionalFormatting sqref="T254">
    <cfRule type="cellIs" dxfId="2721" priority="4167" operator="equal">
      <formula>"00/01/1900"</formula>
    </cfRule>
  </conditionalFormatting>
  <conditionalFormatting sqref="T255">
    <cfRule type="cellIs" dxfId="2720" priority="4165" operator="equal">
      <formula>"00/01/1900"</formula>
    </cfRule>
  </conditionalFormatting>
  <conditionalFormatting sqref="T258:T259">
    <cfRule type="cellIs" dxfId="2719" priority="4159" operator="equal">
      <formula>"00/01/1900"</formula>
    </cfRule>
  </conditionalFormatting>
  <conditionalFormatting sqref="T261:T262">
    <cfRule type="cellIs" dxfId="2718" priority="4157" operator="equal">
      <formula>"00/01/1900"</formula>
    </cfRule>
  </conditionalFormatting>
  <conditionalFormatting sqref="T263">
    <cfRule type="cellIs" dxfId="2717" priority="4155" operator="equal">
      <formula>"00/01/1900"</formula>
    </cfRule>
  </conditionalFormatting>
  <conditionalFormatting sqref="T264:T265">
    <cfRule type="cellIs" dxfId="2716" priority="4153" operator="equal">
      <formula>"00/01/1900"</formula>
    </cfRule>
  </conditionalFormatting>
  <conditionalFormatting sqref="T266:T267">
    <cfRule type="cellIs" dxfId="2715" priority="4151" operator="equal">
      <formula>"00/01/1900"</formula>
    </cfRule>
  </conditionalFormatting>
  <conditionalFormatting sqref="T274">
    <cfRule type="cellIs" dxfId="2714" priority="4149" operator="equal">
      <formula>"00/01/1900"</formula>
    </cfRule>
  </conditionalFormatting>
  <conditionalFormatting sqref="T280">
    <cfRule type="cellIs" dxfId="2713" priority="4147" operator="equal">
      <formula>"00/01/1900"</formula>
    </cfRule>
  </conditionalFormatting>
  <conditionalFormatting sqref="T282:T283">
    <cfRule type="cellIs" dxfId="2712" priority="4145" operator="equal">
      <formula>"00/01/1900"</formula>
    </cfRule>
  </conditionalFormatting>
  <conditionalFormatting sqref="T284">
    <cfRule type="cellIs" dxfId="2711" priority="4143" operator="equal">
      <formula>"00/01/1900"</formula>
    </cfRule>
  </conditionalFormatting>
  <conditionalFormatting sqref="T285:T287">
    <cfRule type="cellIs" dxfId="2710" priority="4141" operator="equal">
      <formula>"00/01/1900"</formula>
    </cfRule>
  </conditionalFormatting>
  <conditionalFormatting sqref="T290:T291">
    <cfRule type="cellIs" dxfId="2709" priority="4139" operator="equal">
      <formula>"00/01/1900"</formula>
    </cfRule>
  </conditionalFormatting>
  <conditionalFormatting sqref="T292">
    <cfRule type="cellIs" dxfId="2708" priority="4137" operator="equal">
      <formula>"00/01/1900"</formula>
    </cfRule>
  </conditionalFormatting>
  <conditionalFormatting sqref="T293">
    <cfRule type="cellIs" dxfId="2707" priority="4135" operator="equal">
      <formula>"00/01/1900"</formula>
    </cfRule>
  </conditionalFormatting>
  <conditionalFormatting sqref="BP308">
    <cfRule type="cellIs" dxfId="2706" priority="4042" operator="equal">
      <formula>""</formula>
    </cfRule>
  </conditionalFormatting>
  <conditionalFormatting sqref="BQ142:BR142">
    <cfRule type="cellIs" dxfId="2705" priority="3985" operator="equal">
      <formula>""</formula>
    </cfRule>
  </conditionalFormatting>
  <conditionalFormatting sqref="BQ143:BR145">
    <cfRule type="cellIs" dxfId="2704" priority="3984" operator="equal">
      <formula>""</formula>
    </cfRule>
  </conditionalFormatting>
  <conditionalFormatting sqref="BI246:BL246">
    <cfRule type="cellIs" dxfId="2703" priority="3925" operator="equal">
      <formula>""</formula>
    </cfRule>
  </conditionalFormatting>
  <conditionalFormatting sqref="L251">
    <cfRule type="cellIs" dxfId="2702" priority="3918" operator="equal">
      <formula>""</formula>
    </cfRule>
  </conditionalFormatting>
  <conditionalFormatting sqref="U251">
    <cfRule type="cellIs" dxfId="2701" priority="3916" operator="equal">
      <formula>"00/01/1900"</formula>
    </cfRule>
  </conditionalFormatting>
  <conditionalFormatting sqref="BT22:BT27">
    <cfRule type="cellIs" dxfId="2700" priority="3908" operator="equal">
      <formula>"00/01/1900"</formula>
    </cfRule>
  </conditionalFormatting>
  <conditionalFormatting sqref="O175">
    <cfRule type="cellIs" dxfId="2699" priority="3893" operator="equal">
      <formula>""</formula>
    </cfRule>
  </conditionalFormatting>
  <conditionalFormatting sqref="Q175">
    <cfRule type="cellIs" dxfId="2698" priority="3892" operator="equal">
      <formula>""</formula>
    </cfRule>
  </conditionalFormatting>
  <conditionalFormatting sqref="BU17">
    <cfRule type="cellIs" dxfId="2697" priority="3889" operator="equal">
      <formula>"00/01/1900"</formula>
    </cfRule>
  </conditionalFormatting>
  <conditionalFormatting sqref="BQ29:BU30">
    <cfRule type="cellIs" dxfId="2696" priority="3882" operator="equal">
      <formula>"00/01/1900"</formula>
    </cfRule>
  </conditionalFormatting>
  <conditionalFormatting sqref="BU56">
    <cfRule type="cellIs" dxfId="2695" priority="3875" operator="equal">
      <formula>"00/01/1900"</formula>
    </cfRule>
  </conditionalFormatting>
  <conditionalFormatting sqref="AD85:AD87 AF85:AI87 AK85:AW85">
    <cfRule type="cellIs" dxfId="2694" priority="3873" operator="equal">
      <formula>"00/01/1900"</formula>
    </cfRule>
  </conditionalFormatting>
  <conditionalFormatting sqref="AO148">
    <cfRule type="cellIs" dxfId="2693" priority="3836" operator="equal">
      <formula>""</formula>
    </cfRule>
  </conditionalFormatting>
  <conditionalFormatting sqref="AO60:AO62">
    <cfRule type="cellIs" dxfId="2692" priority="3834" operator="equal">
      <formula>"00/01/1900"</formula>
    </cfRule>
  </conditionalFormatting>
  <conditionalFormatting sqref="BR343:BS344">
    <cfRule type="cellIs" dxfId="2691" priority="3820" operator="equal">
      <formula>"00/01/1900"</formula>
    </cfRule>
  </conditionalFormatting>
  <conditionalFormatting sqref="BR154">
    <cfRule type="cellIs" dxfId="2690" priority="3814" operator="equal">
      <formula>"00/01/1900"</formula>
    </cfRule>
  </conditionalFormatting>
  <conditionalFormatting sqref="T65:T66">
    <cfRule type="cellIs" dxfId="2689" priority="3813" operator="equal">
      <formula>"00/01/1900"</formula>
    </cfRule>
  </conditionalFormatting>
  <conditionalFormatting sqref="AN233:AN234">
    <cfRule type="cellIs" dxfId="2688" priority="3801" operator="equal">
      <formula>"00/01/1900"</formula>
    </cfRule>
  </conditionalFormatting>
  <conditionalFormatting sqref="AM233:AM234">
    <cfRule type="cellIs" dxfId="2687" priority="3799" operator="equal">
      <formula>"00/01/1900"</formula>
    </cfRule>
  </conditionalFormatting>
  <conditionalFormatting sqref="AN232">
    <cfRule type="cellIs" dxfId="2686" priority="3797" operator="equal">
      <formula>"00/01/1900"</formula>
    </cfRule>
  </conditionalFormatting>
  <conditionalFormatting sqref="BS232">
    <cfRule type="cellIs" dxfId="2685" priority="3795" operator="equal">
      <formula>"00/01/1900"</formula>
    </cfRule>
  </conditionalFormatting>
  <conditionalFormatting sqref="BS233:BS234">
    <cfRule type="cellIs" dxfId="2684" priority="3793" operator="equal">
      <formula>"00/01/1900"</formula>
    </cfRule>
  </conditionalFormatting>
  <conditionalFormatting sqref="AM320">
    <cfRule type="cellIs" dxfId="2683" priority="3788" operator="equal">
      <formula>"00/01/1900"</formula>
    </cfRule>
  </conditionalFormatting>
  <conditionalFormatting sqref="AP320">
    <cfRule type="cellIs" dxfId="2682" priority="3787" operator="equal">
      <formula>"00/01/1900"</formula>
    </cfRule>
  </conditionalFormatting>
  <conditionalFormatting sqref="AO320">
    <cfRule type="cellIs" dxfId="2681" priority="3786" operator="equal">
      <formula>"00/01/1900"</formula>
    </cfRule>
  </conditionalFormatting>
  <conditionalFormatting sqref="AN320">
    <cfRule type="cellIs" dxfId="2680" priority="3785" operator="equal">
      <formula>"00/01/1900"</formula>
    </cfRule>
  </conditionalFormatting>
  <conditionalFormatting sqref="BQ320 BT320:BU320">
    <cfRule type="cellIs" dxfId="2679" priority="3784" operator="equal">
      <formula>"00/01/1900"</formula>
    </cfRule>
  </conditionalFormatting>
  <conditionalFormatting sqref="BR320:BS320">
    <cfRule type="cellIs" dxfId="2678" priority="3783" operator="equal">
      <formula>"00/01/1900"</formula>
    </cfRule>
  </conditionalFormatting>
  <conditionalFormatting sqref="BQ351">
    <cfRule type="cellIs" dxfId="2677" priority="3743" operator="equal">
      <formula>"00/01/1900"</formula>
    </cfRule>
  </conditionalFormatting>
  <conditionalFormatting sqref="AH362:AL362 AM385 AR383:AR391 AS385:AW385 AD385:AD391 BC379:BG385 BI379:BO385 AL353:AM355 AH352:AI357 AL357:AM357 AL366:AM366 AL383:AM383 AH360:AM361 AH359:AI359 AK359:AM359 AK352:AM352 AK356:AM356 AK363:AM365 AH373:AI385 AK367:AM382 AK384:AM384 AK385 AH358:AM358 AL385:AL409 BS371:BU371 BU367:BU370 BS379:BU385 BS375:BU375 BU372">
    <cfRule type="cellIs" dxfId="2676" priority="3740" operator="equal">
      <formula>"00/01/1900"</formula>
    </cfRule>
  </conditionalFormatting>
  <conditionalFormatting sqref="AN352:AO359 AN361:AO361">
    <cfRule type="cellIs" dxfId="2675" priority="3739" operator="equal">
      <formula>"00/01/1900"</formula>
    </cfRule>
  </conditionalFormatting>
  <conditionalFormatting sqref="BR371 BR379:BR385 BR375">
    <cfRule type="cellIs" dxfId="2674" priority="3738" operator="equal">
      <formula>"00/01/1900"</formula>
    </cfRule>
  </conditionalFormatting>
  <conditionalFormatting sqref="V352">
    <cfRule type="cellIs" dxfId="2673" priority="3736" operator="equal">
      <formula>"00/01/1900"</formula>
    </cfRule>
  </conditionalFormatting>
  <conditionalFormatting sqref="BQ371 BQ379:BQ385 BQ375">
    <cfRule type="cellIs" dxfId="2672" priority="3734" operator="equal">
      <formula>"00/01/1900"</formula>
    </cfRule>
  </conditionalFormatting>
  <conditionalFormatting sqref="BU132">
    <cfRule type="cellIs" dxfId="2671" priority="3723" operator="equal">
      <formula>"00/01/1900"</formula>
    </cfRule>
  </conditionalFormatting>
  <conditionalFormatting sqref="BB358">
    <cfRule type="cellIs" dxfId="2670" priority="3717" operator="equal">
      <formula>"00/01/1900"</formula>
    </cfRule>
  </conditionalFormatting>
  <conditionalFormatting sqref="BB379:BB385">
    <cfRule type="cellIs" dxfId="2669" priority="3716" operator="equal">
      <formula>"00/01/1900"</formula>
    </cfRule>
  </conditionalFormatting>
  <conditionalFormatting sqref="L167:L168">
    <cfRule type="cellIs" dxfId="2668" priority="3715" operator="equal">
      <formula>""</formula>
    </cfRule>
  </conditionalFormatting>
  <conditionalFormatting sqref="O159">
    <cfRule type="cellIs" dxfId="2667" priority="3694" operator="equal">
      <formula>""</formula>
    </cfRule>
  </conditionalFormatting>
  <conditionalFormatting sqref="L158">
    <cfRule type="cellIs" dxfId="2666" priority="3695" operator="equal">
      <formula>""</formula>
    </cfRule>
  </conditionalFormatting>
  <conditionalFormatting sqref="P266:P267">
    <cfRule type="cellIs" dxfId="2665" priority="3686" operator="equal">
      <formula>""</formula>
    </cfRule>
  </conditionalFormatting>
  <conditionalFormatting sqref="O284">
    <cfRule type="cellIs" dxfId="2664" priority="3684" operator="equal">
      <formula>""</formula>
    </cfRule>
  </conditionalFormatting>
  <conditionalFormatting sqref="AM362:AO362">
    <cfRule type="cellIs" dxfId="2663" priority="3673" operator="equal">
      <formula>"00/01/1900"</formula>
    </cfRule>
  </conditionalFormatting>
  <conditionalFormatting sqref="AN360:AO360">
    <cfRule type="cellIs" dxfId="2662" priority="3672" operator="equal">
      <formula>"00/01/1900"</formula>
    </cfRule>
  </conditionalFormatting>
  <conditionalFormatting sqref="L175">
    <cfRule type="cellIs" dxfId="2661" priority="3670" operator="equal">
      <formula>""</formula>
    </cfRule>
  </conditionalFormatting>
  <conditionalFormatting sqref="T174">
    <cfRule type="cellIs" dxfId="2660" priority="3668" operator="equal">
      <formula>"00/01/1900"</formula>
    </cfRule>
  </conditionalFormatting>
  <conditionalFormatting sqref="T175">
    <cfRule type="cellIs" dxfId="2659" priority="3666" operator="equal">
      <formula>"00/01/1900"</formula>
    </cfRule>
  </conditionalFormatting>
  <conditionalFormatting sqref="U373">
    <cfRule type="cellIs" dxfId="2658" priority="3644" operator="equal">
      <formula>"00/01/1900"</formula>
    </cfRule>
  </conditionalFormatting>
  <conditionalFormatting sqref="V373">
    <cfRule type="cellIs" dxfId="2657" priority="3643" operator="equal">
      <formula>"00/01/1900"</formula>
    </cfRule>
  </conditionalFormatting>
  <conditionalFormatting sqref="U374:U375">
    <cfRule type="cellIs" dxfId="2656" priority="3642" operator="equal">
      <formula>"00/01/1900"</formula>
    </cfRule>
  </conditionalFormatting>
  <conditionalFormatting sqref="V374:V375">
    <cfRule type="cellIs" dxfId="2655" priority="3641" operator="equal">
      <formula>"00/01/1900"</formula>
    </cfRule>
  </conditionalFormatting>
  <conditionalFormatting sqref="L148">
    <cfRule type="cellIs" dxfId="2654" priority="3636" operator="equal">
      <formula>""</formula>
    </cfRule>
  </conditionalFormatting>
  <conditionalFormatting sqref="W376:X376 T376:T385">
    <cfRule type="cellIs" dxfId="2653" priority="3630" operator="equal">
      <formula>"00/01/1900"</formula>
    </cfRule>
  </conditionalFormatting>
  <conditionalFormatting sqref="U376">
    <cfRule type="cellIs" dxfId="2652" priority="3629" operator="equal">
      <formula>"00/01/1900"</formula>
    </cfRule>
  </conditionalFormatting>
  <conditionalFormatting sqref="V376">
    <cfRule type="cellIs" dxfId="2651" priority="3628" operator="equal">
      <formula>"00/01/1900"</formula>
    </cfRule>
  </conditionalFormatting>
  <conditionalFormatting sqref="W377:X377">
    <cfRule type="cellIs" dxfId="2650" priority="3625" operator="equal">
      <formula>"00/01/1900"</formula>
    </cfRule>
  </conditionalFormatting>
  <conditionalFormatting sqref="U377">
    <cfRule type="cellIs" dxfId="2649" priority="3624" operator="equal">
      <formula>"00/01/1900"</formula>
    </cfRule>
  </conditionalFormatting>
  <conditionalFormatting sqref="V377">
    <cfRule type="cellIs" dxfId="2648" priority="3623" operator="equal">
      <formula>"00/01/1900"</formula>
    </cfRule>
  </conditionalFormatting>
  <conditionalFormatting sqref="W378:X380">
    <cfRule type="cellIs" dxfId="2647" priority="3622" operator="equal">
      <formula>"00/01/1900"</formula>
    </cfRule>
  </conditionalFormatting>
  <conditionalFormatting sqref="U378:U383">
    <cfRule type="cellIs" dxfId="2646" priority="3621" operator="equal">
      <formula>"00/01/1900"</formula>
    </cfRule>
  </conditionalFormatting>
  <conditionalFormatting sqref="V378:V383">
    <cfRule type="cellIs" dxfId="2645" priority="3620" operator="equal">
      <formula>"00/01/1900"</formula>
    </cfRule>
  </conditionalFormatting>
  <conditionalFormatting sqref="W381:X383">
    <cfRule type="cellIs" dxfId="2644" priority="3595" operator="equal">
      <formula>"00/01/1900"</formula>
    </cfRule>
  </conditionalFormatting>
  <conditionalFormatting sqref="T44:T46 T49:T51">
    <cfRule type="cellIs" dxfId="2643" priority="3565" operator="equal">
      <formula>"00/01/1900"</formula>
    </cfRule>
  </conditionalFormatting>
  <conditionalFormatting sqref="L44">
    <cfRule type="cellIs" dxfId="2642" priority="3562" operator="equal">
      <formula>""</formula>
    </cfRule>
  </conditionalFormatting>
  <conditionalFormatting sqref="U44:X46 U49:X51">
    <cfRule type="cellIs" dxfId="2641" priority="3558" operator="equal">
      <formula>"00/01/1900"</formula>
    </cfRule>
  </conditionalFormatting>
  <conditionalFormatting sqref="BQ110">
    <cfRule type="cellIs" dxfId="2640" priority="3553" operator="equal">
      <formula>""</formula>
    </cfRule>
  </conditionalFormatting>
  <conditionalFormatting sqref="T198:X198">
    <cfRule type="cellIs" dxfId="2639" priority="3538" operator="equal">
      <formula>"00/01/1900"</formula>
    </cfRule>
  </conditionalFormatting>
  <conditionalFormatting sqref="T199:T207 W199:X204 Z199:Z201 W206:X207 W205">
    <cfRule type="cellIs" dxfId="2638" priority="3533" operator="equal">
      <formula>"00/01/1900"</formula>
    </cfRule>
  </conditionalFormatting>
  <conditionalFormatting sqref="U199:U204 U206:U207">
    <cfRule type="cellIs" dxfId="2637" priority="3532" operator="equal">
      <formula>"00/01/1900"</formula>
    </cfRule>
  </conditionalFormatting>
  <conditionalFormatting sqref="V199:V204 V206:V207">
    <cfRule type="cellIs" dxfId="2636" priority="3531" operator="equal">
      <formula>"00/01/1900"</formula>
    </cfRule>
  </conditionalFormatting>
  <conditionalFormatting sqref="AP199:AP207 AL199:AM207">
    <cfRule type="cellIs" dxfId="2635" priority="3529" operator="equal">
      <formula>"00/01/1900"</formula>
    </cfRule>
  </conditionalFormatting>
  <conditionalFormatting sqref="AN199:AO207">
    <cfRule type="cellIs" dxfId="2634" priority="3528" operator="equal">
      <formula>"00/01/1900"</formula>
    </cfRule>
  </conditionalFormatting>
  <conditionalFormatting sqref="T185:X185 Z185">
    <cfRule type="cellIs" dxfId="2633" priority="3525" operator="equal">
      <formula>"00/01/1900"</formula>
    </cfRule>
  </conditionalFormatting>
  <conditionalFormatting sqref="AR185:AW185 AL185:AM185 AP185">
    <cfRule type="cellIs" dxfId="2632" priority="3523" operator="equal">
      <formula>"00/01/1900"</formula>
    </cfRule>
  </conditionalFormatting>
  <conditionalFormatting sqref="AN185:AO185">
    <cfRule type="cellIs" dxfId="2631" priority="3522" operator="equal">
      <formula>"00/01/1900"</formula>
    </cfRule>
  </conditionalFormatting>
  <conditionalFormatting sqref="T195">
    <cfRule type="cellIs" dxfId="2630" priority="3504" operator="equal">
      <formula>"00/01/1900"</formula>
    </cfRule>
  </conditionalFormatting>
  <conditionalFormatting sqref="U195">
    <cfRule type="cellIs" dxfId="2629" priority="3503" operator="equal">
      <formula>"00/01/1900"</formula>
    </cfRule>
  </conditionalFormatting>
  <conditionalFormatting sqref="V195">
    <cfRule type="cellIs" dxfId="2628" priority="3502" operator="equal">
      <formula>"00/01/1900"</formula>
    </cfRule>
  </conditionalFormatting>
  <conditionalFormatting sqref="O224:O226">
    <cfRule type="cellIs" dxfId="2627" priority="3501" operator="equal">
      <formula>""</formula>
    </cfRule>
  </conditionalFormatting>
  <conditionalFormatting sqref="T85:T87">
    <cfRule type="cellIs" dxfId="2626" priority="3486" operator="equal">
      <formula>"00/01/1900"</formula>
    </cfRule>
  </conditionalFormatting>
  <conditionalFormatting sqref="U85:U87">
    <cfRule type="cellIs" dxfId="2625" priority="3485" operator="equal">
      <formula>"00/01/1900"</formula>
    </cfRule>
  </conditionalFormatting>
  <conditionalFormatting sqref="V85:V87">
    <cfRule type="cellIs" dxfId="2624" priority="3484" operator="equal">
      <formula>"00/01/1900"</formula>
    </cfRule>
  </conditionalFormatting>
  <conditionalFormatting sqref="BC85:BG87">
    <cfRule type="cellIs" dxfId="2623" priority="3482" operator="equal">
      <formula>"00/01/1900"</formula>
    </cfRule>
  </conditionalFormatting>
  <conditionalFormatting sqref="BB85:BB87">
    <cfRule type="cellIs" dxfId="2622" priority="3481" operator="equal">
      <formula>"00/01/1900"</formula>
    </cfRule>
  </conditionalFormatting>
  <conditionalFormatting sqref="W384:X385">
    <cfRule type="cellIs" dxfId="2621" priority="3438" operator="equal">
      <formula>"00/01/1900"</formula>
    </cfRule>
  </conditionalFormatting>
  <conditionalFormatting sqref="U384:U385">
    <cfRule type="cellIs" dxfId="2620" priority="3437" operator="equal">
      <formula>"00/01/1900"</formula>
    </cfRule>
  </conditionalFormatting>
  <conditionalFormatting sqref="V384:V385">
    <cfRule type="cellIs" dxfId="2619" priority="3436" operator="equal">
      <formula>"00/01/1900"</formula>
    </cfRule>
  </conditionalFormatting>
  <conditionalFormatting sqref="U188:U192">
    <cfRule type="cellIs" dxfId="2618" priority="3425" operator="equal">
      <formula>"00/01/1900"</formula>
    </cfRule>
  </conditionalFormatting>
  <conditionalFormatting sqref="V188:V193">
    <cfRule type="cellIs" dxfId="2617" priority="3424" operator="equal">
      <formula>"00/01/1900"</formula>
    </cfRule>
  </conditionalFormatting>
  <conditionalFormatting sqref="O220:O221">
    <cfRule type="cellIs" dxfId="2616" priority="3416" operator="equal">
      <formula>""</formula>
    </cfRule>
  </conditionalFormatting>
  <conditionalFormatting sqref="L165">
    <cfRule type="cellIs" dxfId="2615" priority="3409" operator="equal">
      <formula>""</formula>
    </cfRule>
  </conditionalFormatting>
  <conditionalFormatting sqref="L246">
    <cfRule type="cellIs" dxfId="2614" priority="3405" operator="equal">
      <formula>""</formula>
    </cfRule>
  </conditionalFormatting>
  <conditionalFormatting sqref="L178">
    <cfRule type="cellIs" dxfId="2613" priority="3404" operator="equal">
      <formula>""</formula>
    </cfRule>
  </conditionalFormatting>
  <conditionalFormatting sqref="L181">
    <cfRule type="cellIs" dxfId="2612" priority="3403" operator="equal">
      <formula>""</formula>
    </cfRule>
  </conditionalFormatting>
  <conditionalFormatting sqref="L155">
    <cfRule type="cellIs" dxfId="2611" priority="3393" operator="equal">
      <formula>""</formula>
    </cfRule>
  </conditionalFormatting>
  <conditionalFormatting sqref="L156">
    <cfRule type="cellIs" dxfId="2610" priority="3392" operator="equal">
      <formula>""</formula>
    </cfRule>
  </conditionalFormatting>
  <conditionalFormatting sqref="L157">
    <cfRule type="cellIs" dxfId="2609" priority="3391" operator="equal">
      <formula>""</formula>
    </cfRule>
  </conditionalFormatting>
  <conditionalFormatting sqref="L291">
    <cfRule type="cellIs" dxfId="2608" priority="3384" operator="equal">
      <formula>""</formula>
    </cfRule>
  </conditionalFormatting>
  <conditionalFormatting sqref="L292">
    <cfRule type="cellIs" dxfId="2607" priority="3383" operator="equal">
      <formula>""</formula>
    </cfRule>
  </conditionalFormatting>
  <conditionalFormatting sqref="L293">
    <cfRule type="cellIs" dxfId="2606" priority="3382" operator="equal">
      <formula>""</formula>
    </cfRule>
  </conditionalFormatting>
  <conditionalFormatting sqref="L294:L295">
    <cfRule type="cellIs" dxfId="2605" priority="3381" operator="equal">
      <formula>""</formula>
    </cfRule>
  </conditionalFormatting>
  <conditionalFormatting sqref="L308">
    <cfRule type="cellIs" dxfId="2604" priority="3380" operator="equal">
      <formula>""</formula>
    </cfRule>
  </conditionalFormatting>
  <conditionalFormatting sqref="L303">
    <cfRule type="cellIs" dxfId="2603" priority="3379" operator="equal">
      <formula>""</formula>
    </cfRule>
  </conditionalFormatting>
  <conditionalFormatting sqref="L304">
    <cfRule type="cellIs" dxfId="2602" priority="3378" operator="equal">
      <formula>""</formula>
    </cfRule>
  </conditionalFormatting>
  <conditionalFormatting sqref="L305">
    <cfRule type="cellIs" dxfId="2601" priority="3377" operator="equal">
      <formula>""</formula>
    </cfRule>
  </conditionalFormatting>
  <conditionalFormatting sqref="L324">
    <cfRule type="cellIs" dxfId="2600" priority="3376" operator="equal">
      <formula>""</formula>
    </cfRule>
  </conditionalFormatting>
  <conditionalFormatting sqref="L326">
    <cfRule type="cellIs" dxfId="2599" priority="3375" operator="equal">
      <formula>""</formula>
    </cfRule>
  </conditionalFormatting>
  <conditionalFormatting sqref="T386">
    <cfRule type="cellIs" dxfId="2598" priority="3354" operator="equal">
      <formula>"00/01/1900"</formula>
    </cfRule>
  </conditionalFormatting>
  <conditionalFormatting sqref="Z386">
    <cfRule type="cellIs" dxfId="2597" priority="3352" operator="equal">
      <formula>"00/01/1900"</formula>
    </cfRule>
  </conditionalFormatting>
  <conditionalFormatting sqref="T387">
    <cfRule type="cellIs" dxfId="2596" priority="3330" operator="equal">
      <formula>"00/01/1900"</formula>
    </cfRule>
  </conditionalFormatting>
  <conditionalFormatting sqref="Z387">
    <cfRule type="cellIs" dxfId="2595" priority="3328" operator="equal">
      <formula>"00/01/1900"</formula>
    </cfRule>
  </conditionalFormatting>
  <conditionalFormatting sqref="AH386:AK387">
    <cfRule type="cellIs" dxfId="2594" priority="3324" operator="equal">
      <formula>"00/01/1900"</formula>
    </cfRule>
  </conditionalFormatting>
  <conditionalFormatting sqref="T388:T391">
    <cfRule type="cellIs" dxfId="2593" priority="3314" operator="equal">
      <formula>"00/01/1900"</formula>
    </cfRule>
  </conditionalFormatting>
  <conditionalFormatting sqref="AY388:AY391">
    <cfRule type="cellIs" dxfId="2592" priority="3308" operator="equal">
      <formula>"00/01/1900"</formula>
    </cfRule>
  </conditionalFormatting>
  <conditionalFormatting sqref="BP388:BP391">
    <cfRule type="cellIs" dxfId="2591" priority="3304" operator="equal">
      <formula>"00/01/1900"</formula>
    </cfRule>
  </conditionalFormatting>
  <conditionalFormatting sqref="BP386">
    <cfRule type="cellIs" dxfId="2590" priority="3302" operator="equal">
      <formula>"00/01/1900"</formula>
    </cfRule>
  </conditionalFormatting>
  <conditionalFormatting sqref="AM267 AP267">
    <cfRule type="cellIs" dxfId="2589" priority="3300" operator="equal">
      <formula>"00/01/1900"</formula>
    </cfRule>
  </conditionalFormatting>
  <conditionalFormatting sqref="AL267">
    <cfRule type="cellIs" dxfId="2588" priority="3299" operator="equal">
      <formula>""</formula>
    </cfRule>
  </conditionalFormatting>
  <conditionalFormatting sqref="AN267:AO267">
    <cfRule type="cellIs" dxfId="2587" priority="3298" operator="equal">
      <formula>""</formula>
    </cfRule>
  </conditionalFormatting>
  <conditionalFormatting sqref="AQ267">
    <cfRule type="cellIs" dxfId="2586" priority="3297" operator="equal">
      <formula>""</formula>
    </cfRule>
  </conditionalFormatting>
  <conditionalFormatting sqref="W388:W389">
    <cfRule type="cellIs" dxfId="2585" priority="3269" operator="equal">
      <formula>"00/01/1900"</formula>
    </cfRule>
  </conditionalFormatting>
  <conditionalFormatting sqref="U388:U389">
    <cfRule type="cellIs" dxfId="2584" priority="3268" operator="equal">
      <formula>"00/01/1900"</formula>
    </cfRule>
  </conditionalFormatting>
  <conditionalFormatting sqref="V388:V389">
    <cfRule type="cellIs" dxfId="2583" priority="3267" operator="equal">
      <formula>"00/01/1900"</formula>
    </cfRule>
  </conditionalFormatting>
  <conditionalFormatting sqref="X388:X389">
    <cfRule type="cellIs" dxfId="2582" priority="3266" operator="equal">
      <formula>"00/01/1900"</formula>
    </cfRule>
  </conditionalFormatting>
  <conditionalFormatting sqref="AK388 AH388:AI391 AK390:AK391">
    <cfRule type="cellIs" dxfId="2581" priority="3262" operator="equal">
      <formula>"00/01/1900"</formula>
    </cfRule>
  </conditionalFormatting>
  <conditionalFormatting sqref="AP388:AP391 AS388:AW391 AM388:AM391">
    <cfRule type="cellIs" dxfId="2580" priority="3260" operator="equal">
      <formula>"00/01/1900"</formula>
    </cfRule>
  </conditionalFormatting>
  <conditionalFormatting sqref="AN388:AO391">
    <cfRule type="cellIs" dxfId="2579" priority="3259" operator="equal">
      <formula>"00/01/1900"</formula>
    </cfRule>
  </conditionalFormatting>
  <conditionalFormatting sqref="BC388:BG391">
    <cfRule type="cellIs" dxfId="2578" priority="3258" operator="equal">
      <formula>"00/01/1900"</formula>
    </cfRule>
  </conditionalFormatting>
  <conditionalFormatting sqref="BB388:BB391">
    <cfRule type="cellIs" dxfId="2577" priority="3257" operator="equal">
      <formula>"00/01/1900"</formula>
    </cfRule>
  </conditionalFormatting>
  <conditionalFormatting sqref="BI388:BO391">
    <cfRule type="cellIs" dxfId="2576" priority="3256" operator="equal">
      <formula>"00/01/1900"</formula>
    </cfRule>
  </conditionalFormatting>
  <conditionalFormatting sqref="BS388:BT390 BS391">
    <cfRule type="cellIs" dxfId="2575" priority="3254" operator="equal">
      <formula>"00/01/1900"</formula>
    </cfRule>
  </conditionalFormatting>
  <conditionalFormatting sqref="BR388:BR391">
    <cfRule type="cellIs" dxfId="2574" priority="3253" operator="equal">
      <formula>"00/01/1900"</formula>
    </cfRule>
  </conditionalFormatting>
  <conditionalFormatting sqref="BQ388:BQ391">
    <cfRule type="cellIs" dxfId="2573" priority="3252" operator="equal">
      <formula>"00/01/1900"</formula>
    </cfRule>
  </conditionalFormatting>
  <conditionalFormatting sqref="BU388:BU391">
    <cfRule type="cellIs" dxfId="2572" priority="3251" operator="equal">
      <formula>"00/01/1900"</formula>
    </cfRule>
  </conditionalFormatting>
  <conditionalFormatting sqref="W390:X390">
    <cfRule type="cellIs" dxfId="2571" priority="3232" operator="equal">
      <formula>"00/01/1900"</formula>
    </cfRule>
  </conditionalFormatting>
  <conditionalFormatting sqref="U390">
    <cfRule type="cellIs" dxfId="2570" priority="3231" operator="equal">
      <formula>"00/01/1900"</formula>
    </cfRule>
  </conditionalFormatting>
  <conditionalFormatting sqref="V390">
    <cfRule type="cellIs" dxfId="2569" priority="3230" operator="equal">
      <formula>"00/01/1900"</formula>
    </cfRule>
  </conditionalFormatting>
  <conditionalFormatting sqref="W391:X391">
    <cfRule type="cellIs" dxfId="2568" priority="3229" operator="equal">
      <formula>"00/01/1900"</formula>
    </cfRule>
  </conditionalFormatting>
  <conditionalFormatting sqref="U391">
    <cfRule type="cellIs" dxfId="2567" priority="3228" operator="equal">
      <formula>"00/01/1900"</formula>
    </cfRule>
  </conditionalFormatting>
  <conditionalFormatting sqref="V391">
    <cfRule type="cellIs" dxfId="2566" priority="3227" operator="equal">
      <formula>"00/01/1900"</formula>
    </cfRule>
  </conditionalFormatting>
  <conditionalFormatting sqref="T392">
    <cfRule type="cellIs" dxfId="2565" priority="3171" operator="equal">
      <formula>"00/01/1900"</formula>
    </cfRule>
  </conditionalFormatting>
  <conditionalFormatting sqref="Z392">
    <cfRule type="cellIs" dxfId="2564" priority="3169" operator="equal">
      <formula>"00/01/1900"</formula>
    </cfRule>
  </conditionalFormatting>
  <conditionalFormatting sqref="AY392">
    <cfRule type="cellIs" dxfId="2563" priority="3163" operator="equal">
      <formula>"00/01/1900"</formula>
    </cfRule>
  </conditionalFormatting>
  <conditionalFormatting sqref="BP392">
    <cfRule type="cellIs" dxfId="2562" priority="3161" operator="equal">
      <formula>"00/01/1900"</formula>
    </cfRule>
  </conditionalFormatting>
  <conditionalFormatting sqref="T393">
    <cfRule type="cellIs" dxfId="2561" priority="3143" operator="equal">
      <formula>"00/01/1900"</formula>
    </cfRule>
  </conditionalFormatting>
  <conditionalFormatting sqref="Z393">
    <cfRule type="cellIs" dxfId="2560" priority="3141" operator="equal">
      <formula>"00/01/1900"</formula>
    </cfRule>
  </conditionalFormatting>
  <conditionalFormatting sqref="AY393">
    <cfRule type="cellIs" dxfId="2559" priority="3137" operator="equal">
      <formula>"00/01/1900"</formula>
    </cfRule>
  </conditionalFormatting>
  <conditionalFormatting sqref="BP393">
    <cfRule type="cellIs" dxfId="2558" priority="3135" operator="equal">
      <formula>"00/01/1900"</formula>
    </cfRule>
  </conditionalFormatting>
  <conditionalFormatting sqref="T394">
    <cfRule type="cellIs" dxfId="2557" priority="3112" operator="equal">
      <formula>"00/01/1900"</formula>
    </cfRule>
  </conditionalFormatting>
  <conditionalFormatting sqref="W394:X394">
    <cfRule type="cellIs" dxfId="2556" priority="3099" operator="equal">
      <formula>"00/01/1900"</formula>
    </cfRule>
  </conditionalFormatting>
  <conditionalFormatting sqref="U394">
    <cfRule type="cellIs" dxfId="2555" priority="3098" operator="equal">
      <formula>"00/01/1900"</formula>
    </cfRule>
  </conditionalFormatting>
  <conditionalFormatting sqref="V394">
    <cfRule type="cellIs" dxfId="2554" priority="3097" operator="equal">
      <formula>"00/01/1900"</formula>
    </cfRule>
  </conditionalFormatting>
  <conditionalFormatting sqref="AY394">
    <cfRule type="cellIs" dxfId="2553" priority="3095" operator="equal">
      <formula>"00/01/1900"</formula>
    </cfRule>
  </conditionalFormatting>
  <conditionalFormatting sqref="AY396:AY408">
    <cfRule type="cellIs" dxfId="2552" priority="3092" operator="equal">
      <formula>"00/01/1900"</formula>
    </cfRule>
  </conditionalFormatting>
  <conditionalFormatting sqref="AY395">
    <cfRule type="cellIs" dxfId="2551" priority="3090" operator="equal">
      <formula>"00/01/1900"</formula>
    </cfRule>
  </conditionalFormatting>
  <conditionalFormatting sqref="T395:T408">
    <cfRule type="cellIs" dxfId="2550" priority="3067" operator="equal">
      <formula>"00/01/1900"</formula>
    </cfRule>
  </conditionalFormatting>
  <conditionalFormatting sqref="W395:X397">
    <cfRule type="cellIs" dxfId="2549" priority="3054" operator="equal">
      <formula>"00/01/1900"</formula>
    </cfRule>
  </conditionalFormatting>
  <conditionalFormatting sqref="U395:U397">
    <cfRule type="cellIs" dxfId="2548" priority="3053" operator="equal">
      <formula>"00/01/1900"</formula>
    </cfRule>
  </conditionalFormatting>
  <conditionalFormatting sqref="V395:V397">
    <cfRule type="cellIs" dxfId="2547" priority="3052" operator="equal">
      <formula>"00/01/1900"</formula>
    </cfRule>
  </conditionalFormatting>
  <conditionalFormatting sqref="AE109:AE111 AE136:AE140 AE155:AE156 AE167:AE168 AE18 AE235 AE260:AE263 AE281 AE288:AE289 AE275:AE279 AE52:AE55 AE392:AE393 AE170:AE178 AE161:AE165 AE22:AE28 AE148:AE151 AE57:AE83 AE268:AE273">
    <cfRule type="cellIs" dxfId="2546" priority="3046" operator="equal">
      <formula>"00/01/1900"</formula>
    </cfRule>
  </conditionalFormatting>
  <conditionalFormatting sqref="AE304">
    <cfRule type="cellIs" dxfId="2545" priority="3045" operator="equal">
      <formula>""</formula>
    </cfRule>
  </conditionalFormatting>
  <conditionalFormatting sqref="AE141">
    <cfRule type="cellIs" dxfId="2544" priority="3044" operator="equal">
      <formula>""</formula>
    </cfRule>
  </conditionalFormatting>
  <conditionalFormatting sqref="AE146:AE147">
    <cfRule type="cellIs" dxfId="2543" priority="3043" operator="equal">
      <formula>""</formula>
    </cfRule>
  </conditionalFormatting>
  <conditionalFormatting sqref="AE160">
    <cfRule type="cellIs" dxfId="2542" priority="3042" operator="equal">
      <formula>""</formula>
    </cfRule>
  </conditionalFormatting>
  <conditionalFormatting sqref="AE166">
    <cfRule type="cellIs" dxfId="2541" priority="3041" operator="equal">
      <formula>""</formula>
    </cfRule>
  </conditionalFormatting>
  <conditionalFormatting sqref="AE179">
    <cfRule type="cellIs" dxfId="2540" priority="3040" operator="equal">
      <formula>""</formula>
    </cfRule>
  </conditionalFormatting>
  <conditionalFormatting sqref="AE180">
    <cfRule type="cellIs" dxfId="2539" priority="3039" operator="equal">
      <formula>""</formula>
    </cfRule>
  </conditionalFormatting>
  <conditionalFormatting sqref="AE216">
    <cfRule type="cellIs" dxfId="2538" priority="3038" operator="equal">
      <formula>""</formula>
    </cfRule>
  </conditionalFormatting>
  <conditionalFormatting sqref="AE181">
    <cfRule type="cellIs" dxfId="2537" priority="3037" operator="equal">
      <formula>""</formula>
    </cfRule>
  </conditionalFormatting>
  <conditionalFormatting sqref="AE181">
    <cfRule type="cellIs" dxfId="2536" priority="3036" operator="equal">
      <formula>""</formula>
    </cfRule>
  </conditionalFormatting>
  <conditionalFormatting sqref="AE181">
    <cfRule type="cellIs" dxfId="2535" priority="3035" operator="equal">
      <formula>""</formula>
    </cfRule>
  </conditionalFormatting>
  <conditionalFormatting sqref="AE217">
    <cfRule type="cellIs" dxfId="2534" priority="3034" operator="equal">
      <formula>""</formula>
    </cfRule>
  </conditionalFormatting>
  <conditionalFormatting sqref="AE218">
    <cfRule type="cellIs" dxfId="2533" priority="3033" operator="equal">
      <formula>""</formula>
    </cfRule>
  </conditionalFormatting>
  <conditionalFormatting sqref="AE222">
    <cfRule type="cellIs" dxfId="2532" priority="3032" operator="equal">
      <formula>""</formula>
    </cfRule>
  </conditionalFormatting>
  <conditionalFormatting sqref="AE233">
    <cfRule type="cellIs" dxfId="2531" priority="3030" operator="equal">
      <formula>""</formula>
    </cfRule>
  </conditionalFormatting>
  <conditionalFormatting sqref="AE236">
    <cfRule type="cellIs" dxfId="2530" priority="3029" operator="equal">
      <formula>""</formula>
    </cfRule>
  </conditionalFormatting>
  <conditionalFormatting sqref="AE238:AE240">
    <cfRule type="cellIs" dxfId="2529" priority="3027" operator="equal">
      <formula>""</formula>
    </cfRule>
  </conditionalFormatting>
  <conditionalFormatting sqref="AE241:AE242">
    <cfRule type="cellIs" dxfId="2528" priority="3026" operator="equal">
      <formula>""</formula>
    </cfRule>
  </conditionalFormatting>
  <conditionalFormatting sqref="AE243">
    <cfRule type="cellIs" dxfId="2527" priority="3025" operator="equal">
      <formula>""</formula>
    </cfRule>
  </conditionalFormatting>
  <conditionalFormatting sqref="AE244">
    <cfRule type="cellIs" dxfId="2526" priority="3024" operator="equal">
      <formula>""</formula>
    </cfRule>
  </conditionalFormatting>
  <conditionalFormatting sqref="AE245">
    <cfRule type="cellIs" dxfId="2525" priority="3023" operator="equal">
      <formula>""</formula>
    </cfRule>
  </conditionalFormatting>
  <conditionalFormatting sqref="AE246">
    <cfRule type="cellIs" dxfId="2524" priority="3022" operator="equal">
      <formula>""</formula>
    </cfRule>
  </conditionalFormatting>
  <conditionalFormatting sqref="AE252">
    <cfRule type="cellIs" dxfId="2523" priority="3021" operator="equal">
      <formula>""</formula>
    </cfRule>
  </conditionalFormatting>
  <conditionalFormatting sqref="AE253:AE254">
    <cfRule type="cellIs" dxfId="2522" priority="3020" operator="equal">
      <formula>""</formula>
    </cfRule>
  </conditionalFormatting>
  <conditionalFormatting sqref="AE255">
    <cfRule type="cellIs" dxfId="2521" priority="3019" operator="equal">
      <formula>""</formula>
    </cfRule>
  </conditionalFormatting>
  <conditionalFormatting sqref="AE257">
    <cfRule type="cellIs" dxfId="2520" priority="3016" operator="equal">
      <formula>""</formula>
    </cfRule>
  </conditionalFormatting>
  <conditionalFormatting sqref="AE258:AE259">
    <cfRule type="cellIs" dxfId="2519" priority="3015" operator="equal">
      <formula>""</formula>
    </cfRule>
  </conditionalFormatting>
  <conditionalFormatting sqref="AE264:AE265">
    <cfRule type="cellIs" dxfId="2518" priority="3014" operator="equal">
      <formula>""</formula>
    </cfRule>
  </conditionalFormatting>
  <conditionalFormatting sqref="AE274">
    <cfRule type="cellIs" dxfId="2517" priority="3013" operator="equal">
      <formula>""</formula>
    </cfRule>
  </conditionalFormatting>
  <conditionalFormatting sqref="AE280">
    <cfRule type="cellIs" dxfId="2516" priority="3012" operator="equal">
      <formula>""</formula>
    </cfRule>
  </conditionalFormatting>
  <conditionalFormatting sqref="AE282:AE283">
    <cfRule type="cellIs" dxfId="2515" priority="3011" operator="equal">
      <formula>""</formula>
    </cfRule>
  </conditionalFormatting>
  <conditionalFormatting sqref="AE284">
    <cfRule type="cellIs" dxfId="2514" priority="3010" operator="equal">
      <formula>""</formula>
    </cfRule>
  </conditionalFormatting>
  <conditionalFormatting sqref="AE142">
    <cfRule type="cellIs" dxfId="2513" priority="3009" operator="equal">
      <formula>""</formula>
    </cfRule>
  </conditionalFormatting>
  <conditionalFormatting sqref="AE143:AE145">
    <cfRule type="cellIs" dxfId="2512" priority="3008" operator="equal">
      <formula>""</formula>
    </cfRule>
  </conditionalFormatting>
  <conditionalFormatting sqref="AE285:AE287">
    <cfRule type="cellIs" dxfId="2511" priority="3006" operator="equal">
      <formula>""</formula>
    </cfRule>
  </conditionalFormatting>
  <conditionalFormatting sqref="AE290:AE291">
    <cfRule type="cellIs" dxfId="2510" priority="3005" operator="equal">
      <formula>""</formula>
    </cfRule>
  </conditionalFormatting>
  <conditionalFormatting sqref="AE292:AE293">
    <cfRule type="cellIs" dxfId="2509" priority="3004" operator="equal">
      <formula>""</formula>
    </cfRule>
  </conditionalFormatting>
  <conditionalFormatting sqref="AE107:AE108">
    <cfRule type="cellIs" dxfId="2508" priority="3003" operator="equal">
      <formula>""</formula>
    </cfRule>
  </conditionalFormatting>
  <conditionalFormatting sqref="AE303">
    <cfRule type="cellIs" dxfId="2507" priority="3002" operator="equal">
      <formula>""</formula>
    </cfRule>
  </conditionalFormatting>
  <conditionalFormatting sqref="AE158">
    <cfRule type="cellIs" dxfId="2506" priority="3001" operator="equal">
      <formula>""</formula>
    </cfRule>
  </conditionalFormatting>
  <conditionalFormatting sqref="AE169">
    <cfRule type="cellIs" dxfId="2505" priority="2999" operator="equal">
      <formula>"00/01/1900"</formula>
    </cfRule>
  </conditionalFormatting>
  <conditionalFormatting sqref="AE135">
    <cfRule type="cellIs" dxfId="2504" priority="2997" operator="equal">
      <formula>"00/01/1900"</formula>
    </cfRule>
  </conditionalFormatting>
  <conditionalFormatting sqref="AE152:AE153">
    <cfRule type="cellIs" dxfId="2503" priority="2995" operator="equal">
      <formula>"00/01/1900"</formula>
    </cfRule>
  </conditionalFormatting>
  <conditionalFormatting sqref="AE154">
    <cfRule type="cellIs" dxfId="2502" priority="2993" operator="equal">
      <formula>"00/01/1900"</formula>
    </cfRule>
  </conditionalFormatting>
  <conditionalFormatting sqref="AE157">
    <cfRule type="cellIs" dxfId="2501" priority="2991" operator="equal">
      <formula>"00/01/1900"</formula>
    </cfRule>
  </conditionalFormatting>
  <conditionalFormatting sqref="AE203:AE207">
    <cfRule type="cellIs" dxfId="2500" priority="2990" operator="equal">
      <formula>""</formula>
    </cfRule>
  </conditionalFormatting>
  <conditionalFormatting sqref="AE266:AE267">
    <cfRule type="cellIs" dxfId="2499" priority="2988" operator="equal">
      <formula>"00/01/1900"</formula>
    </cfRule>
  </conditionalFormatting>
  <conditionalFormatting sqref="AE19:AE21">
    <cfRule type="cellIs" dxfId="2498" priority="2986" operator="equal">
      <formula>"00/01/1900"</formula>
    </cfRule>
  </conditionalFormatting>
  <conditionalFormatting sqref="AE17">
    <cfRule type="cellIs" dxfId="2497" priority="2984" operator="equal">
      <formula>"00/01/1900"</formula>
    </cfRule>
  </conditionalFormatting>
  <conditionalFormatting sqref="AE29:AE30">
    <cfRule type="cellIs" dxfId="2496" priority="2982" operator="equal">
      <formula>"00/01/1900"</formula>
    </cfRule>
  </conditionalFormatting>
  <conditionalFormatting sqref="AE56">
    <cfRule type="cellIs" dxfId="2495" priority="2980" operator="equal">
      <formula>"00/01/1900"</formula>
    </cfRule>
  </conditionalFormatting>
  <conditionalFormatting sqref="AE84">
    <cfRule type="cellIs" dxfId="2494" priority="2978" operator="equal">
      <formula>"00/01/1900"</formula>
    </cfRule>
  </conditionalFormatting>
  <conditionalFormatting sqref="AE112">
    <cfRule type="cellIs" dxfId="2493" priority="2976" operator="equal">
      <formula>"00/01/1900"</formula>
    </cfRule>
  </conditionalFormatting>
  <conditionalFormatting sqref="AE182">
    <cfRule type="cellIs" dxfId="2492" priority="2974" operator="equal">
      <formula>"00/01/1900"</formula>
    </cfRule>
  </conditionalFormatting>
  <conditionalFormatting sqref="AE215">
    <cfRule type="cellIs" dxfId="2491" priority="2972" operator="equal">
      <formula>"00/01/1900"</formula>
    </cfRule>
  </conditionalFormatting>
  <conditionalFormatting sqref="AE237">
    <cfRule type="cellIs" dxfId="2490" priority="2970" operator="equal">
      <formula>"00/01/1900"</formula>
    </cfRule>
  </conditionalFormatting>
  <conditionalFormatting sqref="AE228">
    <cfRule type="cellIs" dxfId="2489" priority="2968" operator="equal">
      <formula>"00/01/1900"</formula>
    </cfRule>
  </conditionalFormatting>
  <conditionalFormatting sqref="AE159">
    <cfRule type="cellIs" dxfId="2488" priority="2963" operator="equal">
      <formula>"00/01/1900"</formula>
    </cfRule>
  </conditionalFormatting>
  <conditionalFormatting sqref="AE49:AE51">
    <cfRule type="cellIs" dxfId="2487" priority="2955" operator="equal">
      <formula>"00/01/1900"</formula>
    </cfRule>
  </conditionalFormatting>
  <conditionalFormatting sqref="AE187">
    <cfRule type="cellIs" dxfId="2486" priority="2953" operator="equal">
      <formula>"00/01/1900"</formula>
    </cfRule>
  </conditionalFormatting>
  <conditionalFormatting sqref="AE188:AE193">
    <cfRule type="cellIs" dxfId="2485" priority="2951" operator="equal">
      <formula>"00/01/1900"</formula>
    </cfRule>
  </conditionalFormatting>
  <conditionalFormatting sqref="AE195">
    <cfRule type="cellIs" dxfId="2484" priority="2949" operator="equal">
      <formula>"00/01/1900"</formula>
    </cfRule>
  </conditionalFormatting>
  <conditionalFormatting sqref="AE85:AE87">
    <cfRule type="cellIs" dxfId="2483" priority="2947" operator="equal">
      <formula>"00/01/1900"</formula>
    </cfRule>
  </conditionalFormatting>
  <conditionalFormatting sqref="AE194">
    <cfRule type="cellIs" dxfId="2482" priority="2941" operator="equal">
      <formula>"00/01/1900"</formula>
    </cfRule>
  </conditionalFormatting>
  <conditionalFormatting sqref="AE196">
    <cfRule type="cellIs" dxfId="2481" priority="2939" operator="equal">
      <formula>"00/01/1900"</formula>
    </cfRule>
  </conditionalFormatting>
  <conditionalFormatting sqref="AE197">
    <cfRule type="cellIs" dxfId="2480" priority="2937" operator="equal">
      <formula>"00/01/1900"</formula>
    </cfRule>
  </conditionalFormatting>
  <conditionalFormatting sqref="AE198">
    <cfRule type="cellIs" dxfId="2479" priority="2933" operator="equal">
      <formula>"00/01/1900"</formula>
    </cfRule>
  </conditionalFormatting>
  <conditionalFormatting sqref="AE199:AE201">
    <cfRule type="cellIs" dxfId="2478" priority="2931" operator="equal">
      <formula>"00/01/1900"</formula>
    </cfRule>
  </conditionalFormatting>
  <conditionalFormatting sqref="AE202">
    <cfRule type="cellIs" dxfId="2477" priority="2929" operator="equal">
      <formula>"00/01/1900"</formula>
    </cfRule>
  </conditionalFormatting>
  <conditionalFormatting sqref="AE394">
    <cfRule type="cellIs" dxfId="2476" priority="2927" operator="equal">
      <formula>"00/01/1900"</formula>
    </cfRule>
  </conditionalFormatting>
  <conditionalFormatting sqref="AE395:AE408">
    <cfRule type="cellIs" dxfId="2475" priority="2925" operator="equal">
      <formula>"00/01/1900"</formula>
    </cfRule>
  </conditionalFormatting>
  <conditionalFormatting sqref="Z3">
    <cfRule type="cellIs" dxfId="2474" priority="2923" operator="equal">
      <formula>"00/01/1900"</formula>
    </cfRule>
  </conditionalFormatting>
  <conditionalFormatting sqref="AJ4">
    <cfRule type="cellIs" dxfId="2473" priority="2922" operator="equal">
      <formula>"00/01/1900"</formula>
    </cfRule>
  </conditionalFormatting>
  <conditionalFormatting sqref="AK4">
    <cfRule type="cellIs" dxfId="2472" priority="2921" operator="equal">
      <formula>"00/01/1900"</formula>
    </cfRule>
  </conditionalFormatting>
  <conditionalFormatting sqref="AJ3">
    <cfRule type="cellIs" dxfId="2471" priority="2920" operator="equal">
      <formula>"00/01/1900"</formula>
    </cfRule>
  </conditionalFormatting>
  <conditionalFormatting sqref="AZ140:AZ141 AZ148:AZ149 AZ52:AZ55 AZ281 AZ260:AZ263 AZ18 AZ181 AZ167:AZ168 AZ156 AZ109:AZ111 AZ170:AZ178 AZ161:AZ165 AZ22:AZ28 AZ285:AZ289 AZ57:AZ83 AZ268:AZ279">
    <cfRule type="cellIs" dxfId="2470" priority="2916" operator="equal">
      <formula>"00/01/1900"</formula>
    </cfRule>
  </conditionalFormatting>
  <conditionalFormatting sqref="AZ169 AZ282:AZ283">
    <cfRule type="cellIs" dxfId="2469" priority="2915" operator="equal">
      <formula>""</formula>
    </cfRule>
  </conditionalFormatting>
  <conditionalFormatting sqref="AZ146:AZ147">
    <cfRule type="cellIs" dxfId="2468" priority="2914" operator="equal">
      <formula>""</formula>
    </cfRule>
  </conditionalFormatting>
  <conditionalFormatting sqref="AZ155">
    <cfRule type="cellIs" dxfId="2467" priority="2913" operator="equal">
      <formula>""</formula>
    </cfRule>
  </conditionalFormatting>
  <conditionalFormatting sqref="AZ160">
    <cfRule type="cellIs" dxfId="2466" priority="2912" operator="equal">
      <formula>""</formula>
    </cfRule>
  </conditionalFormatting>
  <conditionalFormatting sqref="AZ166">
    <cfRule type="cellIs" dxfId="2465" priority="2911" operator="equal">
      <formula>""</formula>
    </cfRule>
  </conditionalFormatting>
  <conditionalFormatting sqref="AZ179:AZ180">
    <cfRule type="cellIs" dxfId="2464" priority="2910" operator="equal">
      <formula>""</formula>
    </cfRule>
  </conditionalFormatting>
  <conditionalFormatting sqref="AZ208:AZ209">
    <cfRule type="cellIs" dxfId="2463" priority="2909" operator="equal">
      <formula>""</formula>
    </cfRule>
  </conditionalFormatting>
  <conditionalFormatting sqref="AZ216">
    <cfRule type="cellIs" dxfId="2462" priority="2908" operator="equal">
      <formula>""</formula>
    </cfRule>
  </conditionalFormatting>
  <conditionalFormatting sqref="AZ217">
    <cfRule type="cellIs" dxfId="2461" priority="2907" operator="equal">
      <formula>""</formula>
    </cfRule>
  </conditionalFormatting>
  <conditionalFormatting sqref="AZ218">
    <cfRule type="cellIs" dxfId="2460" priority="2906" operator="equal">
      <formula>""</formula>
    </cfRule>
  </conditionalFormatting>
  <conditionalFormatting sqref="AZ219">
    <cfRule type="cellIs" dxfId="2459" priority="2905" operator="equal">
      <formula>""</formula>
    </cfRule>
  </conditionalFormatting>
  <conditionalFormatting sqref="AZ222">
    <cfRule type="cellIs" dxfId="2458" priority="2904" operator="equal">
      <formula>""</formula>
    </cfRule>
  </conditionalFormatting>
  <conditionalFormatting sqref="AZ223:AZ226">
    <cfRule type="cellIs" dxfId="2457" priority="2903" operator="equal">
      <formula>""</formula>
    </cfRule>
  </conditionalFormatting>
  <conditionalFormatting sqref="AZ228">
    <cfRule type="cellIs" dxfId="2456" priority="2902" operator="equal">
      <formula>""</formula>
    </cfRule>
  </conditionalFormatting>
  <conditionalFormatting sqref="AZ236">
    <cfRule type="cellIs" dxfId="2455" priority="2901" operator="equal">
      <formula>""</formula>
    </cfRule>
  </conditionalFormatting>
  <conditionalFormatting sqref="AZ238:AZ240">
    <cfRule type="cellIs" dxfId="2454" priority="2899" operator="equal">
      <formula>""</formula>
    </cfRule>
  </conditionalFormatting>
  <conditionalFormatting sqref="AZ241:AZ242">
    <cfRule type="cellIs" dxfId="2453" priority="2898" operator="equal">
      <formula>""</formula>
    </cfRule>
  </conditionalFormatting>
  <conditionalFormatting sqref="AZ243">
    <cfRule type="cellIs" dxfId="2452" priority="2897" operator="equal">
      <formula>""</formula>
    </cfRule>
  </conditionalFormatting>
  <conditionalFormatting sqref="AZ244">
    <cfRule type="cellIs" dxfId="2451" priority="2896" operator="equal">
      <formula>""</formula>
    </cfRule>
  </conditionalFormatting>
  <conditionalFormatting sqref="AZ245">
    <cfRule type="cellIs" dxfId="2450" priority="2895" operator="equal">
      <formula>""</formula>
    </cfRule>
  </conditionalFormatting>
  <conditionalFormatting sqref="AZ246">
    <cfRule type="cellIs" dxfId="2449" priority="2894" operator="equal">
      <formula>""</formula>
    </cfRule>
  </conditionalFormatting>
  <conditionalFormatting sqref="AZ252">
    <cfRule type="cellIs" dxfId="2448" priority="2893" operator="equal">
      <formula>""</formula>
    </cfRule>
  </conditionalFormatting>
  <conditionalFormatting sqref="AZ253:AZ254">
    <cfRule type="cellIs" dxfId="2447" priority="2892" operator="equal">
      <formula>""</formula>
    </cfRule>
  </conditionalFormatting>
  <conditionalFormatting sqref="AZ255">
    <cfRule type="cellIs" dxfId="2446" priority="2891" operator="equal">
      <formula>""</formula>
    </cfRule>
  </conditionalFormatting>
  <conditionalFormatting sqref="AZ258:AZ259">
    <cfRule type="cellIs" dxfId="2445" priority="2888" operator="equal">
      <formula>""</formula>
    </cfRule>
  </conditionalFormatting>
  <conditionalFormatting sqref="AZ264:AZ265">
    <cfRule type="cellIs" dxfId="2444" priority="2887" operator="equal">
      <formula>""</formula>
    </cfRule>
  </conditionalFormatting>
  <conditionalFormatting sqref="AZ266:AZ267">
    <cfRule type="cellIs" dxfId="2443" priority="2886" operator="equal">
      <formula>""</formula>
    </cfRule>
  </conditionalFormatting>
  <conditionalFormatting sqref="AZ280">
    <cfRule type="cellIs" dxfId="2442" priority="2885" operator="equal">
      <formula>""</formula>
    </cfRule>
  </conditionalFormatting>
  <conditionalFormatting sqref="AZ142">
    <cfRule type="cellIs" dxfId="2441" priority="2884" operator="equal">
      <formula>""</formula>
    </cfRule>
  </conditionalFormatting>
  <conditionalFormatting sqref="AZ143:AZ145">
    <cfRule type="cellIs" dxfId="2440" priority="2883" operator="equal">
      <formula>""</formula>
    </cfRule>
  </conditionalFormatting>
  <conditionalFormatting sqref="AZ158">
    <cfRule type="cellIs" dxfId="2439" priority="2882" operator="equal">
      <formula>""</formula>
    </cfRule>
  </conditionalFormatting>
  <conditionalFormatting sqref="AZ290:AZ291">
    <cfRule type="cellIs" dxfId="2438" priority="2881" operator="equal">
      <formula>""</formula>
    </cfRule>
  </conditionalFormatting>
  <conditionalFormatting sqref="AZ292:AZ293">
    <cfRule type="cellIs" dxfId="2437" priority="2880" operator="equal">
      <formula>""</formula>
    </cfRule>
  </conditionalFormatting>
  <conditionalFormatting sqref="AZ107:AZ108">
    <cfRule type="cellIs" dxfId="2436" priority="2879" operator="equal">
      <formula>""</formula>
    </cfRule>
  </conditionalFormatting>
  <conditionalFormatting sqref="AZ284">
    <cfRule type="cellIs" dxfId="2435" priority="2878" operator="equal">
      <formula>""</formula>
    </cfRule>
  </conditionalFormatting>
  <conditionalFormatting sqref="AZ123:AZ128">
    <cfRule type="cellIs" dxfId="2434" priority="2876" operator="equal">
      <formula>"00/01/1900"</formula>
    </cfRule>
  </conditionalFormatting>
  <conditionalFormatting sqref="AZ139">
    <cfRule type="cellIs" dxfId="2433" priority="2874" operator="equal">
      <formula>"00/01/1900"</formula>
    </cfRule>
  </conditionalFormatting>
  <conditionalFormatting sqref="AZ152:AZ153">
    <cfRule type="cellIs" dxfId="2432" priority="2872" operator="equal">
      <formula>"00/01/1900"</formula>
    </cfRule>
  </conditionalFormatting>
  <conditionalFormatting sqref="AZ154">
    <cfRule type="cellIs" dxfId="2431" priority="2870" operator="equal">
      <formula>"00/01/1900"</formula>
    </cfRule>
  </conditionalFormatting>
  <conditionalFormatting sqref="AZ157">
    <cfRule type="cellIs" dxfId="2430" priority="2868" operator="equal">
      <formula>"00/01/1900"</formula>
    </cfRule>
  </conditionalFormatting>
  <conditionalFormatting sqref="AZ235">
    <cfRule type="cellIs" dxfId="2429" priority="2866" operator="equal">
      <formula>"00/01/1900"</formula>
    </cfRule>
  </conditionalFormatting>
  <conditionalFormatting sqref="AZ19:AZ21">
    <cfRule type="cellIs" dxfId="2428" priority="2864" operator="equal">
      <formula>"00/01/1900"</formula>
    </cfRule>
  </conditionalFormatting>
  <conditionalFormatting sqref="AZ17">
    <cfRule type="cellIs" dxfId="2427" priority="2862" operator="equal">
      <formula>"00/01/1900"</formula>
    </cfRule>
  </conditionalFormatting>
  <conditionalFormatting sqref="AZ29:AZ30">
    <cfRule type="cellIs" dxfId="2426" priority="2860" operator="equal">
      <formula>"00/01/1900"</formula>
    </cfRule>
  </conditionalFormatting>
  <conditionalFormatting sqref="AZ56">
    <cfRule type="cellIs" dxfId="2425" priority="2858" operator="equal">
      <formula>"00/01/1900"</formula>
    </cfRule>
  </conditionalFormatting>
  <conditionalFormatting sqref="AZ84">
    <cfRule type="cellIs" dxfId="2424" priority="2856" operator="equal">
      <formula>"00/01/1900"</formula>
    </cfRule>
  </conditionalFormatting>
  <conditionalFormatting sqref="AZ112">
    <cfRule type="cellIs" dxfId="2423" priority="2854" operator="equal">
      <formula>"00/01/1900"</formula>
    </cfRule>
  </conditionalFormatting>
  <conditionalFormatting sqref="AZ182">
    <cfRule type="cellIs" dxfId="2422" priority="2852" operator="equal">
      <formula>"00/01/1900"</formula>
    </cfRule>
  </conditionalFormatting>
  <conditionalFormatting sqref="AZ215">
    <cfRule type="cellIs" dxfId="2421" priority="2850" operator="equal">
      <formula>"00/01/1900"</formula>
    </cfRule>
  </conditionalFormatting>
  <conditionalFormatting sqref="AZ237">
    <cfRule type="cellIs" dxfId="2420" priority="2848" operator="equal">
      <formula>"00/01/1900"</formula>
    </cfRule>
  </conditionalFormatting>
  <conditionalFormatting sqref="AZ379:AZ385">
    <cfRule type="cellIs" dxfId="2419" priority="2847" operator="equal">
      <formula>"00/01/1900"</formula>
    </cfRule>
  </conditionalFormatting>
  <conditionalFormatting sqref="AZ159">
    <cfRule type="cellIs" dxfId="2418" priority="2845" operator="equal">
      <formula>"00/01/1900"</formula>
    </cfRule>
  </conditionalFormatting>
  <conditionalFormatting sqref="AZ85:AZ87">
    <cfRule type="cellIs" dxfId="2417" priority="2835" operator="equal">
      <formula>"00/01/1900"</formula>
    </cfRule>
  </conditionalFormatting>
  <conditionalFormatting sqref="AZ220:AZ221">
    <cfRule type="cellIs" dxfId="2416" priority="2830" operator="equal">
      <formula>"00/01/1900"</formula>
    </cfRule>
  </conditionalFormatting>
  <conditionalFormatting sqref="AZ386:AZ391">
    <cfRule type="cellIs" dxfId="2415" priority="2828" operator="equal">
      <formula>"00/01/1900"</formula>
    </cfRule>
  </conditionalFormatting>
  <conditionalFormatting sqref="AZ392:AZ408">
    <cfRule type="cellIs" dxfId="2414" priority="2826" operator="equal">
      <formula>"00/01/1900"</formula>
    </cfRule>
  </conditionalFormatting>
  <conditionalFormatting sqref="BH109:BH111 BH18 BH152:BH157 BH52:BH55 BH392:BH408 BH170:BH181 BH22:BH28 BH57:BH83">
    <cfRule type="cellIs" dxfId="2413" priority="2823" operator="equal">
      <formula>"00/01/1900"</formula>
    </cfRule>
  </conditionalFormatting>
  <conditionalFormatting sqref="BH107:BH108">
    <cfRule type="cellIs" dxfId="2412" priority="2820" operator="equal">
      <formula>"00/01/1900"</formula>
    </cfRule>
  </conditionalFormatting>
  <conditionalFormatting sqref="BH158">
    <cfRule type="cellIs" dxfId="2411" priority="2819" operator="equal">
      <formula>""</formula>
    </cfRule>
  </conditionalFormatting>
  <conditionalFormatting sqref="BH169">
    <cfRule type="cellIs" dxfId="2410" priority="2818" operator="equal">
      <formula>""</formula>
    </cfRule>
  </conditionalFormatting>
  <conditionalFormatting sqref="BH19:BH21">
    <cfRule type="cellIs" dxfId="2409" priority="2815" operator="equal">
      <formula>"00/01/1900"</formula>
    </cfRule>
  </conditionalFormatting>
  <conditionalFormatting sqref="BH17">
    <cfRule type="cellIs" dxfId="2408" priority="2813" operator="equal">
      <formula>"00/01/1900"</formula>
    </cfRule>
  </conditionalFormatting>
  <conditionalFormatting sqref="BH29:BH30">
    <cfRule type="cellIs" dxfId="2407" priority="2811" operator="equal">
      <formula>"00/01/1900"</formula>
    </cfRule>
  </conditionalFormatting>
  <conditionalFormatting sqref="BH56">
    <cfRule type="cellIs" dxfId="2406" priority="2809" operator="equal">
      <formula>"00/01/1900"</formula>
    </cfRule>
  </conditionalFormatting>
  <conditionalFormatting sqref="BH84:BH87">
    <cfRule type="cellIs" dxfId="2405" priority="2807" operator="equal">
      <formula>"00/01/1900"</formula>
    </cfRule>
  </conditionalFormatting>
  <conditionalFormatting sqref="BH112">
    <cfRule type="cellIs" dxfId="2404" priority="2805" operator="equal">
      <formula>"00/01/1900"</formula>
    </cfRule>
  </conditionalFormatting>
  <conditionalFormatting sqref="BH182">
    <cfRule type="cellIs" dxfId="2403" priority="2803" operator="equal">
      <formula>"00/01/1900"</formula>
    </cfRule>
  </conditionalFormatting>
  <conditionalFormatting sqref="BH215">
    <cfRule type="cellIs" dxfId="2402" priority="2801" operator="equal">
      <formula>"00/01/1900"</formula>
    </cfRule>
  </conditionalFormatting>
  <conditionalFormatting sqref="BH237">
    <cfRule type="cellIs" dxfId="2401" priority="2799" operator="equal">
      <formula>"00/01/1900"</formula>
    </cfRule>
  </conditionalFormatting>
  <conditionalFormatting sqref="BH379:BH391">
    <cfRule type="cellIs" dxfId="2400" priority="2790" operator="equal">
      <formula>"00/01/1900"</formula>
    </cfRule>
  </conditionalFormatting>
  <conditionalFormatting sqref="AZ3">
    <cfRule type="cellIs" dxfId="2399" priority="2755" operator="equal">
      <formula>"00/01/1900"</formula>
    </cfRule>
  </conditionalFormatting>
  <conditionalFormatting sqref="Z388:Z391 Z373:Z385 Z321:Z334 Z301:Z313 Z203:Z207 Z112:Z116 Z394:Z408">
    <cfRule type="cellIs" dxfId="2398" priority="2753" operator="equal">
      <formula>"00/01/1900"</formula>
    </cfRule>
  </conditionalFormatting>
  <conditionalFormatting sqref="Z202 Z154:Z157 Z141:Z145 Z105:Z109 Z83:Z84 Z75:Z77 Z46 Z49:Z52 Z275:Z287">
    <cfRule type="cellIs" dxfId="2397" priority="2752" operator="equal">
      <formula>"00/01/1900"</formula>
    </cfRule>
  </conditionalFormatting>
  <conditionalFormatting sqref="AX390:AX391 AX85">
    <cfRule type="cellIs" dxfId="2396" priority="2747" operator="equal">
      <formula>"00/01/1900"</formula>
    </cfRule>
  </conditionalFormatting>
  <conditionalFormatting sqref="AX154:AX157 AX105:AX109 AX54:AX56 AX141:AX145 AX238:AX246 AX275:AX287">
    <cfRule type="cellIs" dxfId="2395" priority="2746" operator="equal">
      <formula>"00/01/1900"</formula>
    </cfRule>
  </conditionalFormatting>
  <conditionalFormatting sqref="AJ353:AK353">
    <cfRule type="cellIs" dxfId="2394" priority="2744" operator="equal">
      <formula>"00/01/1900"</formula>
    </cfRule>
  </conditionalFormatting>
  <conditionalFormatting sqref="AJ354:AK354">
    <cfRule type="cellIs" dxfId="2393" priority="2743" operator="equal">
      <formula>"00/01/1900"</formula>
    </cfRule>
  </conditionalFormatting>
  <conditionalFormatting sqref="AJ355:AK355">
    <cfRule type="cellIs" dxfId="2392" priority="2742" operator="equal">
      <formula>"00/01/1900"</formula>
    </cfRule>
  </conditionalFormatting>
  <conditionalFormatting sqref="AJ357:AK357">
    <cfRule type="cellIs" dxfId="2391" priority="2741" operator="equal">
      <formula>"00/01/1900"</formula>
    </cfRule>
  </conditionalFormatting>
  <conditionalFormatting sqref="AJ366:AK366">
    <cfRule type="cellIs" dxfId="2390" priority="2740" operator="equal">
      <formula>"00/01/1900"</formula>
    </cfRule>
  </conditionalFormatting>
  <conditionalFormatting sqref="AJ375">
    <cfRule type="cellIs" dxfId="2389" priority="2739" operator="equal">
      <formula>"00/01/1900"</formula>
    </cfRule>
  </conditionalFormatting>
  <conditionalFormatting sqref="AJ383:AK383">
    <cfRule type="cellIs" dxfId="2388" priority="2738" operator="equal">
      <formula>"00/01/1900"</formula>
    </cfRule>
  </conditionalFormatting>
  <conditionalFormatting sqref="AJ389:AK389">
    <cfRule type="cellIs" dxfId="2387" priority="2737" operator="equal">
      <formula>"00/01/1900"</formula>
    </cfRule>
  </conditionalFormatting>
  <conditionalFormatting sqref="AJ107">
    <cfRule type="cellIs" dxfId="2386" priority="2695" operator="equal">
      <formula>"00/01/1900"</formula>
    </cfRule>
  </conditionalFormatting>
  <conditionalFormatting sqref="AJ108">
    <cfRule type="cellIs" dxfId="2385" priority="2692" operator="equal">
      <formula>"00/01/1900"</formula>
    </cfRule>
  </conditionalFormatting>
  <conditionalFormatting sqref="AJ252">
    <cfRule type="cellIs" dxfId="2384" priority="2632" operator="equal">
      <formula>"00/01/1900"</formula>
    </cfRule>
  </conditionalFormatting>
  <conditionalFormatting sqref="AJ253">
    <cfRule type="cellIs" dxfId="2383" priority="2629" operator="equal">
      <formula>"00/01/1900"</formula>
    </cfRule>
  </conditionalFormatting>
  <conditionalFormatting sqref="AJ254">
    <cfRule type="cellIs" dxfId="2382" priority="2626" operator="equal">
      <formula>"00/01/1900"</formula>
    </cfRule>
  </conditionalFormatting>
  <conditionalFormatting sqref="AJ255">
    <cfRule type="cellIs" dxfId="2381" priority="2622" operator="equal">
      <formula>"00/01/1900"</formula>
    </cfRule>
  </conditionalFormatting>
  <conditionalFormatting sqref="AJ257">
    <cfRule type="cellIs" dxfId="2380" priority="2615" operator="equal">
      <formula>"00/01/1900"</formula>
    </cfRule>
  </conditionalFormatting>
  <conditionalFormatting sqref="AJ258">
    <cfRule type="cellIs" dxfId="2379" priority="2612" operator="equal">
      <formula>"00/01/1900"</formula>
    </cfRule>
  </conditionalFormatting>
  <conditionalFormatting sqref="AJ280">
    <cfRule type="cellIs" dxfId="2378" priority="2602" operator="equal">
      <formula>"00/01/1900"</formula>
    </cfRule>
  </conditionalFormatting>
  <conditionalFormatting sqref="AJ282">
    <cfRule type="cellIs" dxfId="2377" priority="2598" operator="equal">
      <formula>"00/01/1900"</formula>
    </cfRule>
  </conditionalFormatting>
  <conditionalFormatting sqref="AJ283">
    <cfRule type="cellIs" dxfId="2376" priority="2595" operator="equal">
      <formula>"00/01/1900"</formula>
    </cfRule>
  </conditionalFormatting>
  <conditionalFormatting sqref="AJ284">
    <cfRule type="cellIs" dxfId="2375" priority="2592" operator="equal">
      <formula>"00/01/1900"</formula>
    </cfRule>
  </conditionalFormatting>
  <conditionalFormatting sqref="AJ359">
    <cfRule type="cellIs" dxfId="2374" priority="2582" operator="equal">
      <formula>"00/01/1900"</formula>
    </cfRule>
  </conditionalFormatting>
  <conditionalFormatting sqref="AJ85">
    <cfRule type="cellIs" dxfId="2373" priority="2579" operator="equal">
      <formula>"00/01/1900"</formula>
    </cfRule>
  </conditionalFormatting>
  <conditionalFormatting sqref="AJ352">
    <cfRule type="cellIs" dxfId="2372" priority="2557" operator="equal">
      <formula>"00/01/1900"</formula>
    </cfRule>
  </conditionalFormatting>
  <conditionalFormatting sqref="AJ356">
    <cfRule type="cellIs" dxfId="2371" priority="2555" operator="equal">
      <formula>"00/01/1900"</formula>
    </cfRule>
  </conditionalFormatting>
  <conditionalFormatting sqref="AJ363">
    <cfRule type="cellIs" dxfId="2370" priority="2553" operator="equal">
      <formula>"00/01/1900"</formula>
    </cfRule>
  </conditionalFormatting>
  <conditionalFormatting sqref="AJ364">
    <cfRule type="cellIs" dxfId="2369" priority="2551" operator="equal">
      <formula>"00/01/1900"</formula>
    </cfRule>
  </conditionalFormatting>
  <conditionalFormatting sqref="AJ365">
    <cfRule type="cellIs" dxfId="2368" priority="2549" operator="equal">
      <formula>"00/01/1900"</formula>
    </cfRule>
  </conditionalFormatting>
  <conditionalFormatting sqref="AJ367">
    <cfRule type="cellIs" dxfId="2367" priority="2545" operator="equal">
      <formula>"00/01/1900"</formula>
    </cfRule>
  </conditionalFormatting>
  <conditionalFormatting sqref="AJ368">
    <cfRule type="cellIs" dxfId="2366" priority="2543" operator="equal">
      <formula>"00/01/1900"</formula>
    </cfRule>
  </conditionalFormatting>
  <conditionalFormatting sqref="AJ369">
    <cfRule type="cellIs" dxfId="2365" priority="2541" operator="equal">
      <formula>"00/01/1900"</formula>
    </cfRule>
  </conditionalFormatting>
  <conditionalFormatting sqref="AJ370">
    <cfRule type="cellIs" dxfId="2364" priority="2539" operator="equal">
      <formula>"00/01/1900"</formula>
    </cfRule>
  </conditionalFormatting>
  <conditionalFormatting sqref="AJ371">
    <cfRule type="cellIs" dxfId="2363" priority="2537" operator="equal">
      <formula>"00/01/1900"</formula>
    </cfRule>
  </conditionalFormatting>
  <conditionalFormatting sqref="AJ372">
    <cfRule type="cellIs" dxfId="2362" priority="2535" operator="equal">
      <formula>"00/01/1900"</formula>
    </cfRule>
  </conditionalFormatting>
  <conditionalFormatting sqref="AJ373">
    <cfRule type="cellIs" dxfId="2361" priority="2533" operator="equal">
      <formula>"00/01/1900"</formula>
    </cfRule>
  </conditionalFormatting>
  <conditionalFormatting sqref="AJ374">
    <cfRule type="cellIs" dxfId="2360" priority="2531" operator="equal">
      <formula>"00/01/1900"</formula>
    </cfRule>
  </conditionalFormatting>
  <conditionalFormatting sqref="AJ376">
    <cfRule type="cellIs" dxfId="2359" priority="2529" operator="equal">
      <formula>"00/01/1900"</formula>
    </cfRule>
  </conditionalFormatting>
  <conditionalFormatting sqref="AJ377">
    <cfRule type="cellIs" dxfId="2358" priority="2525" operator="equal">
      <formula>"00/01/1900"</formula>
    </cfRule>
  </conditionalFormatting>
  <conditionalFormatting sqref="AJ378">
    <cfRule type="cellIs" dxfId="2357" priority="2523" operator="equal">
      <formula>"00/01/1900"</formula>
    </cfRule>
  </conditionalFormatting>
  <conditionalFormatting sqref="AJ379">
    <cfRule type="cellIs" dxfId="2356" priority="2521" operator="equal">
      <formula>"00/01/1900"</formula>
    </cfRule>
  </conditionalFormatting>
  <conditionalFormatting sqref="AJ380">
    <cfRule type="cellIs" dxfId="2355" priority="2519" operator="equal">
      <formula>"00/01/1900"</formula>
    </cfRule>
  </conditionalFormatting>
  <conditionalFormatting sqref="AJ381">
    <cfRule type="cellIs" dxfId="2354" priority="2517" operator="equal">
      <formula>"00/01/1900"</formula>
    </cfRule>
  </conditionalFormatting>
  <conditionalFormatting sqref="AJ382">
    <cfRule type="cellIs" dxfId="2353" priority="2515" operator="equal">
      <formula>"00/01/1900"</formula>
    </cfRule>
  </conditionalFormatting>
  <conditionalFormatting sqref="AJ384">
    <cfRule type="cellIs" dxfId="2352" priority="2513" operator="equal">
      <formula>"00/01/1900"</formula>
    </cfRule>
  </conditionalFormatting>
  <conditionalFormatting sqref="AJ385">
    <cfRule type="cellIs" dxfId="2351" priority="2511" operator="equal">
      <formula>"00/01/1900"</formula>
    </cfRule>
  </conditionalFormatting>
  <conditionalFormatting sqref="AJ388">
    <cfRule type="cellIs" dxfId="2350" priority="2509" operator="equal">
      <formula>"00/01/1900"</formula>
    </cfRule>
  </conditionalFormatting>
  <conditionalFormatting sqref="AJ390">
    <cfRule type="cellIs" dxfId="2349" priority="2507" operator="equal">
      <formula>"00/01/1900"</formula>
    </cfRule>
  </conditionalFormatting>
  <conditionalFormatting sqref="AJ391">
    <cfRule type="cellIs" dxfId="2348" priority="2505" operator="equal">
      <formula>"00/01/1900"</formula>
    </cfRule>
  </conditionalFormatting>
  <conditionalFormatting sqref="AM387 AO387:AQ387">
    <cfRule type="cellIs" dxfId="2347" priority="2488" operator="equal">
      <formula>"00/01/1900"</formula>
    </cfRule>
  </conditionalFormatting>
  <conditionalFormatting sqref="AN387">
    <cfRule type="cellIs" dxfId="2346" priority="2487" operator="equal">
      <formula>"00/01/1900"</formula>
    </cfRule>
  </conditionalFormatting>
  <conditionalFormatting sqref="BQ387:BU387">
    <cfRule type="cellIs" dxfId="2345" priority="2486" operator="equal">
      <formula>"00/01/1900"</formula>
    </cfRule>
  </conditionalFormatting>
  <conditionalFormatting sqref="BP387">
    <cfRule type="cellIs" dxfId="2344" priority="2485" operator="equal">
      <formula>"00/01/1900"</formula>
    </cfRule>
  </conditionalFormatting>
  <conditionalFormatting sqref="AX388:AX389 AX379:AX383 AX301:AX313">
    <cfRule type="cellIs" dxfId="2343" priority="2483" operator="equal">
      <formula>"00/01/1900"</formula>
    </cfRule>
  </conditionalFormatting>
  <conditionalFormatting sqref="W398:X408">
    <cfRule type="cellIs" dxfId="2342" priority="2473" operator="equal">
      <formula>"00/01/1900"</formula>
    </cfRule>
  </conditionalFormatting>
  <conditionalFormatting sqref="U398">
    <cfRule type="cellIs" dxfId="2341" priority="2472" operator="equal">
      <formula>"00/01/1900"</formula>
    </cfRule>
  </conditionalFormatting>
  <conditionalFormatting sqref="V398">
    <cfRule type="cellIs" dxfId="2340" priority="2471" operator="equal">
      <formula>"00/01/1900"</formula>
    </cfRule>
  </conditionalFormatting>
  <conditionalFormatting sqref="U399">
    <cfRule type="cellIs" dxfId="2339" priority="2465" operator="equal">
      <formula>"00/01/1900"</formula>
    </cfRule>
  </conditionalFormatting>
  <conditionalFormatting sqref="V399">
    <cfRule type="cellIs" dxfId="2338" priority="2464" operator="equal">
      <formula>"00/01/1900"</formula>
    </cfRule>
  </conditionalFormatting>
  <conditionalFormatting sqref="U400">
    <cfRule type="cellIs" dxfId="2337" priority="2460" operator="equal">
      <formula>"00/01/1900"</formula>
    </cfRule>
  </conditionalFormatting>
  <conditionalFormatting sqref="V400">
    <cfRule type="cellIs" dxfId="2336" priority="2459" operator="equal">
      <formula>"00/01/1900"</formula>
    </cfRule>
  </conditionalFormatting>
  <conditionalFormatting sqref="U401">
    <cfRule type="cellIs" dxfId="2335" priority="2452" operator="equal">
      <formula>"00/01/1900"</formula>
    </cfRule>
  </conditionalFormatting>
  <conditionalFormatting sqref="V401">
    <cfRule type="cellIs" dxfId="2334" priority="2451" operator="equal">
      <formula>"00/01/1900"</formula>
    </cfRule>
  </conditionalFormatting>
  <conditionalFormatting sqref="U402">
    <cfRule type="cellIs" dxfId="2333" priority="2443" operator="equal">
      <formula>"00/01/1900"</formula>
    </cfRule>
  </conditionalFormatting>
  <conditionalFormatting sqref="V402">
    <cfRule type="cellIs" dxfId="2332" priority="2442" operator="equal">
      <formula>"00/01/1900"</formula>
    </cfRule>
  </conditionalFormatting>
  <conditionalFormatting sqref="U403:U404 U406:U407">
    <cfRule type="cellIs" dxfId="2331" priority="2436" operator="equal">
      <formula>"00/01/1900"</formula>
    </cfRule>
  </conditionalFormatting>
  <conditionalFormatting sqref="V403:V404 V406:V407">
    <cfRule type="cellIs" dxfId="2330" priority="2435" operator="equal">
      <formula>"00/01/1900"</formula>
    </cfRule>
  </conditionalFormatting>
  <conditionalFormatting sqref="AA404">
    <cfRule type="cellIs" dxfId="2329" priority="2424" operator="equal">
      <formula>"00/01/1900"</formula>
    </cfRule>
  </conditionalFormatting>
  <conditionalFormatting sqref="BP403:BP408">
    <cfRule type="cellIs" dxfId="2328" priority="2422" operator="equal">
      <formula>"00/01/1900"</formula>
    </cfRule>
  </conditionalFormatting>
  <conditionalFormatting sqref="AA405:AA408">
    <cfRule type="cellIs" dxfId="2327" priority="2408" operator="equal">
      <formula>"00/01/1900"</formula>
    </cfRule>
  </conditionalFormatting>
  <conditionalFormatting sqref="U405">
    <cfRule type="cellIs" dxfId="2326" priority="2373" operator="equal">
      <formula>"00/01/1900"</formula>
    </cfRule>
  </conditionalFormatting>
  <conditionalFormatting sqref="V405">
    <cfRule type="cellIs" dxfId="2325" priority="2372" operator="equal">
      <formula>"00/01/1900"</formula>
    </cfRule>
  </conditionalFormatting>
  <conditionalFormatting sqref="Z4:AC4">
    <cfRule type="cellIs" dxfId="2324" priority="2367" operator="equal">
      <formula>"00/01/1900"</formula>
    </cfRule>
  </conditionalFormatting>
  <conditionalFormatting sqref="AE4">
    <cfRule type="cellIs" dxfId="2323" priority="2366" operator="equal">
      <formula>"00/01/1900"</formula>
    </cfRule>
  </conditionalFormatting>
  <conditionalFormatting sqref="AX4">
    <cfRule type="cellIs" dxfId="2322" priority="2365" operator="equal">
      <formula>"00/01/1900"</formula>
    </cfRule>
  </conditionalFormatting>
  <conditionalFormatting sqref="AZ4">
    <cfRule type="cellIs" dxfId="2321" priority="2364" operator="equal">
      <formula>"00/01/1900"</formula>
    </cfRule>
  </conditionalFormatting>
  <conditionalFormatting sqref="BH4">
    <cfRule type="cellIs" dxfId="2320" priority="2363" operator="equal">
      <formula>"00/01/1900"</formula>
    </cfRule>
  </conditionalFormatting>
  <conditionalFormatting sqref="U408">
    <cfRule type="cellIs" dxfId="2319" priority="2356" operator="equal">
      <formula>"00/01/1900"</formula>
    </cfRule>
  </conditionalFormatting>
  <conditionalFormatting sqref="V408">
    <cfRule type="cellIs" dxfId="2318" priority="2355" operator="equal">
      <formula>"00/01/1900"</formula>
    </cfRule>
  </conditionalFormatting>
  <conditionalFormatting sqref="AO146">
    <cfRule type="cellIs" dxfId="2317" priority="2349" operator="equal">
      <formula>""</formula>
    </cfRule>
  </conditionalFormatting>
  <conditionalFormatting sqref="AN146">
    <cfRule type="cellIs" dxfId="2316" priority="2348" operator="equal">
      <formula>""</formula>
    </cfRule>
  </conditionalFormatting>
  <conditionalFormatting sqref="AM146">
    <cfRule type="cellIs" dxfId="2315" priority="2347" operator="equal">
      <formula>""</formula>
    </cfRule>
  </conditionalFormatting>
  <conditionalFormatting sqref="AP146">
    <cfRule type="cellIs" dxfId="2314" priority="2345" operator="equal">
      <formula>"00/01/1900"</formula>
    </cfRule>
  </conditionalFormatting>
  <conditionalFormatting sqref="T409">
    <cfRule type="cellIs" dxfId="2313" priority="2318" operator="equal">
      <formula>"00/01/1900"</formula>
    </cfRule>
  </conditionalFormatting>
  <conditionalFormatting sqref="U410:W410">
    <cfRule type="cellIs" dxfId="2312" priority="2293" operator="equal">
      <formula>"00/01/1900"</formula>
    </cfRule>
  </conditionalFormatting>
  <conditionalFormatting sqref="T410">
    <cfRule type="cellIs" dxfId="2311" priority="2291" operator="equal">
      <formula>"00/01/1900"</formula>
    </cfRule>
  </conditionalFormatting>
  <conditionalFormatting sqref="AB410:AC410">
    <cfRule type="cellIs" dxfId="2310" priority="2289" operator="equal">
      <formula>"00/01/1900"</formula>
    </cfRule>
  </conditionalFormatting>
  <conditionalFormatting sqref="AA410">
    <cfRule type="cellIs" dxfId="2309" priority="2287" operator="equal">
      <formula>"00/01/1900"</formula>
    </cfRule>
  </conditionalFormatting>
  <conditionalFormatting sqref="BP410">
    <cfRule type="cellIs" dxfId="2308" priority="2285" operator="equal">
      <formula>"00/01/1900"</formula>
    </cfRule>
  </conditionalFormatting>
  <conditionalFormatting sqref="Y411">
    <cfRule type="cellIs" dxfId="2307" priority="2261" operator="equal">
      <formula>"00/01/1900"</formula>
    </cfRule>
  </conditionalFormatting>
  <conditionalFormatting sqref="T411">
    <cfRule type="cellIs" dxfId="2306" priority="2259" operator="equal">
      <formula>"00/01/1900"</formula>
    </cfRule>
  </conditionalFormatting>
  <conditionalFormatting sqref="Z411">
    <cfRule type="cellIs" dxfId="2305" priority="2257" operator="equal">
      <formula>"00/01/1900"</formula>
    </cfRule>
  </conditionalFormatting>
  <conditionalFormatting sqref="W411:X411">
    <cfRule type="cellIs" dxfId="2304" priority="2256" operator="equal">
      <formula>"00/01/1900"</formula>
    </cfRule>
  </conditionalFormatting>
  <conditionalFormatting sqref="AA411">
    <cfRule type="cellIs" dxfId="2303" priority="2254" operator="equal">
      <formula>"00/01/1900"</formula>
    </cfRule>
  </conditionalFormatting>
  <conditionalFormatting sqref="U411">
    <cfRule type="cellIs" dxfId="2302" priority="2253" operator="equal">
      <formula>"00/01/1900"</formula>
    </cfRule>
  </conditionalFormatting>
  <conditionalFormatting sqref="V411">
    <cfRule type="cellIs" dxfId="2301" priority="2252" operator="equal">
      <formula>"00/01/1900"</formula>
    </cfRule>
  </conditionalFormatting>
  <conditionalFormatting sqref="Y412">
    <cfRule type="cellIs" dxfId="2300" priority="2228" operator="equal">
      <formula>"00/01/1900"</formula>
    </cfRule>
  </conditionalFormatting>
  <conditionalFormatting sqref="T412">
    <cfRule type="cellIs" dxfId="2299" priority="2226" operator="equal">
      <formula>"00/01/1900"</formula>
    </cfRule>
  </conditionalFormatting>
  <conditionalFormatting sqref="W412:X412">
    <cfRule type="cellIs" dxfId="2298" priority="2225" operator="equal">
      <formula>"00/01/1900"</formula>
    </cfRule>
  </conditionalFormatting>
  <conditionalFormatting sqref="U412">
    <cfRule type="cellIs" dxfId="2297" priority="2224" operator="equal">
      <formula>"00/01/1900"</formula>
    </cfRule>
  </conditionalFormatting>
  <conditionalFormatting sqref="V412">
    <cfRule type="cellIs" dxfId="2296" priority="2223" operator="equal">
      <formula>"00/01/1900"</formula>
    </cfRule>
  </conditionalFormatting>
  <conditionalFormatting sqref="Z412">
    <cfRule type="cellIs" dxfId="2295" priority="2221" operator="equal">
      <formula>"00/01/1900"</formula>
    </cfRule>
  </conditionalFormatting>
  <conditionalFormatting sqref="AA412">
    <cfRule type="cellIs" dxfId="2294" priority="2219" operator="equal">
      <formula>"00/01/1900"</formula>
    </cfRule>
  </conditionalFormatting>
  <conditionalFormatting sqref="T413">
    <cfRule type="cellIs" dxfId="2293" priority="2195" operator="equal">
      <formula>"00/01/1900"</formula>
    </cfRule>
  </conditionalFormatting>
  <conditionalFormatting sqref="AA413">
    <cfRule type="cellIs" dxfId="2292" priority="2193" operator="equal">
      <formula>"00/01/1900"</formula>
    </cfRule>
  </conditionalFormatting>
  <conditionalFormatting sqref="BP411">
    <cfRule type="cellIs" dxfId="2291" priority="2190" operator="equal">
      <formula>"00/01/1900"</formula>
    </cfRule>
  </conditionalFormatting>
  <conditionalFormatting sqref="BP412:BP413">
    <cfRule type="cellIs" dxfId="2290" priority="2188" operator="equal">
      <formula>"00/01/1900"</formula>
    </cfRule>
  </conditionalFormatting>
  <conditionalFormatting sqref="T414">
    <cfRule type="cellIs" dxfId="2289" priority="2167" operator="equal">
      <formula>"00/01/1900"</formula>
    </cfRule>
  </conditionalFormatting>
  <conditionalFormatting sqref="Z414">
    <cfRule type="cellIs" dxfId="2288" priority="2166" operator="equal">
      <formula>"00/01/1900"</formula>
    </cfRule>
  </conditionalFormatting>
  <conditionalFormatting sqref="AA414">
    <cfRule type="cellIs" dxfId="2287" priority="2164" operator="equal">
      <formula>"00/01/1900"</formula>
    </cfRule>
  </conditionalFormatting>
  <conditionalFormatting sqref="BS370:BT370">
    <cfRule type="cellIs" dxfId="2286" priority="2140" operator="equal">
      <formula>"00/01/1900"</formula>
    </cfRule>
  </conditionalFormatting>
  <conditionalFormatting sqref="BR370">
    <cfRule type="cellIs" dxfId="2285" priority="2139" operator="equal">
      <formula>"00/01/1900"</formula>
    </cfRule>
  </conditionalFormatting>
  <conditionalFormatting sqref="BQ370">
    <cfRule type="cellIs" dxfId="2284" priority="2138" operator="equal">
      <formula>"00/01/1900"</formula>
    </cfRule>
  </conditionalFormatting>
  <conditionalFormatting sqref="BS369:BT369">
    <cfRule type="cellIs" dxfId="2283" priority="2136" operator="equal">
      <formula>"00/01/1900"</formula>
    </cfRule>
  </conditionalFormatting>
  <conditionalFormatting sqref="BR369">
    <cfRule type="cellIs" dxfId="2282" priority="2135" operator="equal">
      <formula>"00/01/1900"</formula>
    </cfRule>
  </conditionalFormatting>
  <conditionalFormatting sqref="BQ369">
    <cfRule type="cellIs" dxfId="2281" priority="2134" operator="equal">
      <formula>"00/01/1900"</formula>
    </cfRule>
  </conditionalFormatting>
  <conditionalFormatting sqref="BP368">
    <cfRule type="cellIs" dxfId="2280" priority="2132" operator="equal">
      <formula>"00/01/1900"</formula>
    </cfRule>
  </conditionalFormatting>
  <conditionalFormatting sqref="BS368:BT368">
    <cfRule type="cellIs" dxfId="2279" priority="2130" operator="equal">
      <formula>"00/01/1900"</formula>
    </cfRule>
  </conditionalFormatting>
  <conditionalFormatting sqref="BR368">
    <cfRule type="cellIs" dxfId="2278" priority="2129" operator="equal">
      <formula>"00/01/1900"</formula>
    </cfRule>
  </conditionalFormatting>
  <conditionalFormatting sqref="BQ368">
    <cfRule type="cellIs" dxfId="2277" priority="2128" operator="equal">
      <formula>"00/01/1900"</formula>
    </cfRule>
  </conditionalFormatting>
  <conditionalFormatting sqref="BP367">
    <cfRule type="cellIs" dxfId="2276" priority="2126" operator="equal">
      <formula>"00/01/1900"</formula>
    </cfRule>
  </conditionalFormatting>
  <conditionalFormatting sqref="BS367:BT367">
    <cfRule type="cellIs" dxfId="2275" priority="2124" operator="equal">
      <formula>"00/01/1900"</formula>
    </cfRule>
  </conditionalFormatting>
  <conditionalFormatting sqref="BR367">
    <cfRule type="cellIs" dxfId="2274" priority="2123" operator="equal">
      <formula>"00/01/1900"</formula>
    </cfRule>
  </conditionalFormatting>
  <conditionalFormatting sqref="BQ367">
    <cfRule type="cellIs" dxfId="2273" priority="2122" operator="equal">
      <formula>"00/01/1900"</formula>
    </cfRule>
  </conditionalFormatting>
  <conditionalFormatting sqref="BA416:BO416 U418:Z420 BQ416:BU421">
    <cfRule type="cellIs" dxfId="2272" priority="2121" operator="equal">
      <formula>"00/01/1900"</formula>
    </cfRule>
  </conditionalFormatting>
  <conditionalFormatting sqref="BP416">
    <cfRule type="cellIs" dxfId="2271" priority="2120" operator="equal">
      <formula>"00/01/1900"</formula>
    </cfRule>
  </conditionalFormatting>
  <conditionalFormatting sqref="Y416">
    <cfRule type="cellIs" dxfId="2270" priority="2118" operator="equal">
      <formula>"00/01/1900"</formula>
    </cfRule>
  </conditionalFormatting>
  <conditionalFormatting sqref="T416">
    <cfRule type="cellIs" dxfId="2269" priority="2117" operator="equal">
      <formula>"00/01/1900"</formula>
    </cfRule>
  </conditionalFormatting>
  <conditionalFormatting sqref="W416:X416">
    <cfRule type="cellIs" dxfId="2268" priority="2116" operator="equal">
      <formula>"00/01/1900"</formula>
    </cfRule>
  </conditionalFormatting>
  <conditionalFormatting sqref="U416">
    <cfRule type="cellIs" dxfId="2267" priority="2115" operator="equal">
      <formula>"00/01/1900"</formula>
    </cfRule>
  </conditionalFormatting>
  <conditionalFormatting sqref="V416">
    <cfRule type="cellIs" dxfId="2266" priority="2114" operator="equal">
      <formula>"00/01/1900"</formula>
    </cfRule>
  </conditionalFormatting>
  <conditionalFormatting sqref="Z416">
    <cfRule type="cellIs" dxfId="2265" priority="2113" operator="equal">
      <formula>"00/01/1900"</formula>
    </cfRule>
  </conditionalFormatting>
  <conditionalFormatting sqref="AA416">
    <cfRule type="cellIs" dxfId="2264" priority="2112" operator="equal">
      <formula>"00/01/1900"</formula>
    </cfRule>
  </conditionalFormatting>
  <conditionalFormatting sqref="Y417">
    <cfRule type="cellIs" dxfId="2263" priority="2111" operator="equal">
      <formula>"00/01/1900"</formula>
    </cfRule>
  </conditionalFormatting>
  <conditionalFormatting sqref="T417">
    <cfRule type="cellIs" dxfId="2262" priority="2110" operator="equal">
      <formula>"00/01/1900"</formula>
    </cfRule>
  </conditionalFormatting>
  <conditionalFormatting sqref="W417:X417">
    <cfRule type="cellIs" dxfId="2261" priority="2109" operator="equal">
      <formula>"00/01/1900"</formula>
    </cfRule>
  </conditionalFormatting>
  <conditionalFormatting sqref="U417">
    <cfRule type="cellIs" dxfId="2260" priority="2108" operator="equal">
      <formula>"00/01/1900"</formula>
    </cfRule>
  </conditionalFormatting>
  <conditionalFormatting sqref="V417">
    <cfRule type="cellIs" dxfId="2259" priority="2107" operator="equal">
      <formula>"00/01/1900"</formula>
    </cfRule>
  </conditionalFormatting>
  <conditionalFormatting sqref="Z417">
    <cfRule type="cellIs" dxfId="2258" priority="2106" operator="equal">
      <formula>"00/01/1900"</formula>
    </cfRule>
  </conditionalFormatting>
  <conditionalFormatting sqref="AA417">
    <cfRule type="cellIs" dxfId="2257" priority="2105" operator="equal">
      <formula>"00/01/1900"</formula>
    </cfRule>
  </conditionalFormatting>
  <conditionalFormatting sqref="T418">
    <cfRule type="cellIs" dxfId="2256" priority="2104" operator="equal">
      <formula>"00/01/1900"</formula>
    </cfRule>
  </conditionalFormatting>
  <conditionalFormatting sqref="AA418">
    <cfRule type="cellIs" dxfId="2255" priority="2103" operator="equal">
      <formula>"00/01/1900"</formula>
    </cfRule>
  </conditionalFormatting>
  <conditionalFormatting sqref="BP418">
    <cfRule type="cellIs" dxfId="2254" priority="2102" operator="equal">
      <formula>"00/01/1900"</formula>
    </cfRule>
  </conditionalFormatting>
  <conditionalFormatting sqref="T419">
    <cfRule type="cellIs" dxfId="2253" priority="2101" operator="equal">
      <formula>"00/01/1900"</formula>
    </cfRule>
  </conditionalFormatting>
  <conditionalFormatting sqref="T420">
    <cfRule type="cellIs" dxfId="2252" priority="2100" operator="equal">
      <formula>"00/01/1900"</formula>
    </cfRule>
  </conditionalFormatting>
  <conditionalFormatting sqref="AA419">
    <cfRule type="cellIs" dxfId="2251" priority="2099" operator="equal">
      <formula>"00/01/1900"</formula>
    </cfRule>
  </conditionalFormatting>
  <conditionalFormatting sqref="AA420">
    <cfRule type="cellIs" dxfId="2250" priority="2098" operator="equal">
      <formula>"00/01/1900"</formula>
    </cfRule>
  </conditionalFormatting>
  <conditionalFormatting sqref="BP419">
    <cfRule type="cellIs" dxfId="2249" priority="2097" operator="equal">
      <formula>"00/01/1900"</formula>
    </cfRule>
  </conditionalFormatting>
  <conditionalFormatting sqref="BP420">
    <cfRule type="cellIs" dxfId="2248" priority="2096" operator="equal">
      <formula>"00/01/1900"</formula>
    </cfRule>
  </conditionalFormatting>
  <conditionalFormatting sqref="U421:Z421 AB421:AC421">
    <cfRule type="cellIs" dxfId="2247" priority="2095" operator="equal">
      <formula>"00/01/1900"</formula>
    </cfRule>
  </conditionalFormatting>
  <conditionalFormatting sqref="T421">
    <cfRule type="cellIs" dxfId="2246" priority="2094" operator="equal">
      <formula>"00/01/1900"</formula>
    </cfRule>
  </conditionalFormatting>
  <conditionalFormatting sqref="AA421">
    <cfRule type="cellIs" dxfId="2245" priority="2093" operator="equal">
      <formula>"00/01/1900"</formula>
    </cfRule>
  </conditionalFormatting>
  <conditionalFormatting sqref="BP421">
    <cfRule type="cellIs" dxfId="2244" priority="2092" operator="equal">
      <formula>"00/01/1900"</formula>
    </cfRule>
  </conditionalFormatting>
  <conditionalFormatting sqref="BQ422:BU422">
    <cfRule type="cellIs" dxfId="2243" priority="2091" operator="equal">
      <formula>"00/01/1900"</formula>
    </cfRule>
  </conditionalFormatting>
  <conditionalFormatting sqref="Y422">
    <cfRule type="cellIs" dxfId="2242" priority="2090" operator="equal">
      <formula>"00/01/1900"</formula>
    </cfRule>
  </conditionalFormatting>
  <conditionalFormatting sqref="T422">
    <cfRule type="cellIs" dxfId="2241" priority="2089" operator="equal">
      <formula>"00/01/1900"</formula>
    </cfRule>
  </conditionalFormatting>
  <conditionalFormatting sqref="W422:X422">
    <cfRule type="cellIs" dxfId="2240" priority="2088" operator="equal">
      <formula>"00/01/1900"</formula>
    </cfRule>
  </conditionalFormatting>
  <conditionalFormatting sqref="U422">
    <cfRule type="cellIs" dxfId="2239" priority="2087" operator="equal">
      <formula>"00/01/1900"</formula>
    </cfRule>
  </conditionalFormatting>
  <conditionalFormatting sqref="V422">
    <cfRule type="cellIs" dxfId="2238" priority="2086" operator="equal">
      <formula>"00/01/1900"</formula>
    </cfRule>
  </conditionalFormatting>
  <conditionalFormatting sqref="Z422">
    <cfRule type="cellIs" dxfId="2237" priority="2085" operator="equal">
      <formula>"00/01/1900"</formula>
    </cfRule>
  </conditionalFormatting>
  <conditionalFormatting sqref="BQ415:BU415">
    <cfRule type="cellIs" dxfId="2236" priority="2083" operator="equal">
      <formula>"00/01/1900"</formula>
    </cfRule>
  </conditionalFormatting>
  <conditionalFormatting sqref="BP415">
    <cfRule type="cellIs" dxfId="2235" priority="2082" operator="equal">
      <formula>"00/01/1900"</formula>
    </cfRule>
  </conditionalFormatting>
  <conditionalFormatting sqref="Z415">
    <cfRule type="cellIs" dxfId="2234" priority="2081" operator="equal">
      <formula>"00/01/1900"</formula>
    </cfRule>
  </conditionalFormatting>
  <conditionalFormatting sqref="U415:Y415">
    <cfRule type="cellIs" dxfId="2233" priority="2080" operator="equal">
      <formula>"00/01/1900"</formula>
    </cfRule>
  </conditionalFormatting>
  <conditionalFormatting sqref="T415">
    <cfRule type="cellIs" dxfId="2232" priority="2079" operator="equal">
      <formula>"00/01/1900"</formula>
    </cfRule>
  </conditionalFormatting>
  <conditionalFormatting sqref="AA415">
    <cfRule type="cellIs" dxfId="2231" priority="2078" operator="equal">
      <formula>"00/01/1900"</formula>
    </cfRule>
  </conditionalFormatting>
  <conditionalFormatting sqref="BE376:BG378 BM378:BO378 BI376:BO377">
    <cfRule type="cellIs" dxfId="2230" priority="2077" operator="equal">
      <formula>"00/01/1900"</formula>
    </cfRule>
  </conditionalFormatting>
  <conditionalFormatting sqref="BA376:BD376">
    <cfRule type="cellIs" dxfId="2229" priority="2076" operator="equal">
      <formula>""</formula>
    </cfRule>
  </conditionalFormatting>
  <conditionalFormatting sqref="BA377:BD377">
    <cfRule type="cellIs" dxfId="2228" priority="2075" operator="equal">
      <formula>""</formula>
    </cfRule>
  </conditionalFormatting>
  <conditionalFormatting sqref="BA378:BD378">
    <cfRule type="cellIs" dxfId="2227" priority="2074" operator="equal">
      <formula>""</formula>
    </cfRule>
  </conditionalFormatting>
  <conditionalFormatting sqref="BI378:BL378">
    <cfRule type="cellIs" dxfId="2226" priority="2073" operator="equal">
      <formula>""</formula>
    </cfRule>
  </conditionalFormatting>
  <conditionalFormatting sqref="AZ376">
    <cfRule type="cellIs" dxfId="2225" priority="2072" operator="equal">
      <formula>""</formula>
    </cfRule>
  </conditionalFormatting>
  <conditionalFormatting sqref="AZ377">
    <cfRule type="cellIs" dxfId="2224" priority="2071" operator="equal">
      <formula>""</formula>
    </cfRule>
  </conditionalFormatting>
  <conditionalFormatting sqref="AZ378">
    <cfRule type="cellIs" dxfId="2223" priority="2070" operator="equal">
      <formula>""</formula>
    </cfRule>
  </conditionalFormatting>
  <conditionalFormatting sqref="BH376:BH378">
    <cfRule type="cellIs" dxfId="2222" priority="2069" operator="equal">
      <formula>"00/01/1900"</formula>
    </cfRule>
  </conditionalFormatting>
  <conditionalFormatting sqref="BP374:BU374">
    <cfRule type="cellIs" dxfId="2221" priority="2067" operator="equal">
      <formula>"00/01/1900"</formula>
    </cfRule>
  </conditionalFormatting>
  <conditionalFormatting sqref="BP372:BT372">
    <cfRule type="cellIs" dxfId="2220" priority="2066" operator="equal">
      <formula>"00/01/1900"</formula>
    </cfRule>
  </conditionalFormatting>
  <conditionalFormatting sqref="BP139:BU139">
    <cfRule type="cellIs" dxfId="2219" priority="2065" operator="equal">
      <formula>"00/01/1900"</formula>
    </cfRule>
  </conditionalFormatting>
  <conditionalFormatting sqref="BP140:BS140 BU140">
    <cfRule type="cellIs" dxfId="2218" priority="2064" operator="equal">
      <formula>"00/01/1900"</formula>
    </cfRule>
  </conditionalFormatting>
  <conditionalFormatting sqref="BP237:BU237">
    <cfRule type="cellIs" dxfId="2217" priority="2063" operator="equal">
      <formula>"00/01/1900"</formula>
    </cfRule>
  </conditionalFormatting>
  <conditionalFormatting sqref="BQ423:BU433 AM424:AQ449 AS424:AW449 AE427:AE449 AG427:AK449 AY427:BO449 BQ434:BS449 BU434:BU449">
    <cfRule type="cellIs" dxfId="2216" priority="2062" operator="equal">
      <formula>"00/01/1900"</formula>
    </cfRule>
  </conditionalFormatting>
  <conditionalFormatting sqref="Y423:Y449">
    <cfRule type="cellIs" dxfId="2215" priority="2061" operator="equal">
      <formula>"00/01/1900"</formula>
    </cfRule>
  </conditionalFormatting>
  <conditionalFormatting sqref="T423">
    <cfRule type="cellIs" dxfId="2214" priority="2060" operator="equal">
      <formula>"00/01/1900"</formula>
    </cfRule>
  </conditionalFormatting>
  <conditionalFormatting sqref="W423:X423 W424:W427">
    <cfRule type="cellIs" dxfId="2213" priority="2059" operator="equal">
      <formula>"00/01/1900"</formula>
    </cfRule>
  </conditionalFormatting>
  <conditionalFormatting sqref="U423">
    <cfRule type="cellIs" dxfId="2212" priority="2058" operator="equal">
      <formula>"00/01/1900"</formula>
    </cfRule>
  </conditionalFormatting>
  <conditionalFormatting sqref="V423">
    <cfRule type="cellIs" dxfId="2211" priority="2057" operator="equal">
      <formula>"00/01/1900"</formula>
    </cfRule>
  </conditionalFormatting>
  <conditionalFormatting sqref="Z423:Z449">
    <cfRule type="cellIs" dxfId="2210" priority="2056" operator="equal">
      <formula>"00/01/1900"</formula>
    </cfRule>
  </conditionalFormatting>
  <conditionalFormatting sqref="BP423">
    <cfRule type="cellIs" dxfId="2209" priority="2054" operator="equal">
      <formula>"00/01/1900"</formula>
    </cfRule>
  </conditionalFormatting>
  <conditionalFormatting sqref="W194:X194">
    <cfRule type="cellIs" dxfId="2208" priority="2053" operator="equal">
      <formula>"00/01/1900"</formula>
    </cfRule>
  </conditionalFormatting>
  <conditionalFormatting sqref="U194:V194">
    <cfRule type="cellIs" dxfId="2207" priority="2052" operator="equal">
      <formula>""</formula>
    </cfRule>
  </conditionalFormatting>
  <conditionalFormatting sqref="T194">
    <cfRule type="cellIs" dxfId="2206" priority="2051" operator="equal">
      <formula>"00/01/1900"</formula>
    </cfRule>
  </conditionalFormatting>
  <conditionalFormatting sqref="T40:Z40">
    <cfRule type="cellIs" dxfId="2205" priority="2050" operator="equal">
      <formula>"00/01/1900"</formula>
    </cfRule>
  </conditionalFormatting>
  <conditionalFormatting sqref="AA422:AA426">
    <cfRule type="cellIs" dxfId="2204" priority="2044" operator="equal">
      <formula>"00/01/1900"</formula>
    </cfRule>
  </conditionalFormatting>
  <conditionalFormatting sqref="T424:T450">
    <cfRule type="cellIs" dxfId="2203" priority="2037" operator="equal">
      <formula>"00/01/1900"</formula>
    </cfRule>
  </conditionalFormatting>
  <conditionalFormatting sqref="U424">
    <cfRule type="cellIs" dxfId="2202" priority="2036" operator="equal">
      <formula>"00/01/1900"</formula>
    </cfRule>
  </conditionalFormatting>
  <conditionalFormatting sqref="V424">
    <cfRule type="cellIs" dxfId="2201" priority="2035" operator="equal">
      <formula>"00/01/1900"</formula>
    </cfRule>
  </conditionalFormatting>
  <conditionalFormatting sqref="U425:U427">
    <cfRule type="cellIs" dxfId="2200" priority="2034" operator="equal">
      <formula>"00/01/1900"</formula>
    </cfRule>
  </conditionalFormatting>
  <conditionalFormatting sqref="V425:V427">
    <cfRule type="cellIs" dxfId="2199" priority="2033" operator="equal">
      <formula>"00/01/1900"</formula>
    </cfRule>
  </conditionalFormatting>
  <conditionalFormatting sqref="X424">
    <cfRule type="cellIs" dxfId="2198" priority="2032" operator="equal">
      <formula>"00/01/1900"</formula>
    </cfRule>
  </conditionalFormatting>
  <conditionalFormatting sqref="X425 X427">
    <cfRule type="cellIs" dxfId="2197" priority="2031" operator="equal">
      <formula>"00/01/1900"</formula>
    </cfRule>
  </conditionalFormatting>
  <conditionalFormatting sqref="AL424">
    <cfRule type="cellIs" dxfId="2196" priority="2029" operator="equal">
      <formula>"00/01/1900"</formula>
    </cfRule>
  </conditionalFormatting>
  <conditionalFormatting sqref="AL425:AL505">
    <cfRule type="cellIs" dxfId="2195" priority="2027" operator="equal">
      <formula>"00/01/1900"</formula>
    </cfRule>
  </conditionalFormatting>
  <conditionalFormatting sqref="AR424">
    <cfRule type="cellIs" dxfId="2194" priority="2025" operator="equal">
      <formula>"00/01/1900"</formula>
    </cfRule>
  </conditionalFormatting>
  <conditionalFormatting sqref="AR425:AR449">
    <cfRule type="cellIs" dxfId="2193" priority="2023" operator="equal">
      <formula>"00/01/1900"</formula>
    </cfRule>
  </conditionalFormatting>
  <conditionalFormatting sqref="BP424:BP505">
    <cfRule type="cellIs" dxfId="2192" priority="2017" operator="equal">
      <formula>"00/01/1900"</formula>
    </cfRule>
  </conditionalFormatting>
  <conditionalFormatting sqref="AA427:AA449">
    <cfRule type="cellIs" dxfId="2191" priority="1992" operator="equal">
      <formula>"00/01/1900"</formula>
    </cfRule>
  </conditionalFormatting>
  <conditionalFormatting sqref="AB427:AB449">
    <cfRule type="cellIs" dxfId="2190" priority="1990" operator="equal">
      <formula>"00/01/1900"</formula>
    </cfRule>
  </conditionalFormatting>
  <conditionalFormatting sqref="AC427:AC449">
    <cfRule type="cellIs" dxfId="2189" priority="1988" operator="equal">
      <formula>"00/01/1900"</formula>
    </cfRule>
  </conditionalFormatting>
  <conditionalFormatting sqref="AX427:AX449">
    <cfRule type="cellIs" dxfId="2188" priority="1982" operator="equal">
      <formula>"00/01/1900"</formula>
    </cfRule>
  </conditionalFormatting>
  <conditionalFormatting sqref="AD427:AD449">
    <cfRule type="cellIs" dxfId="2187" priority="1979" operator="equal">
      <formula>"00/01/1900"</formula>
    </cfRule>
  </conditionalFormatting>
  <conditionalFormatting sqref="AF427:AF449">
    <cfRule type="cellIs" dxfId="2186" priority="1977" operator="equal">
      <formula>"00/01/1900"</formula>
    </cfRule>
  </conditionalFormatting>
  <conditionalFormatting sqref="W428">
    <cfRule type="cellIs" dxfId="2185" priority="1940" operator="equal">
      <formula>"00/01/1900"</formula>
    </cfRule>
  </conditionalFormatting>
  <conditionalFormatting sqref="U428">
    <cfRule type="cellIs" dxfId="2184" priority="1939" operator="equal">
      <formula>"00/01/1900"</formula>
    </cfRule>
  </conditionalFormatting>
  <conditionalFormatting sqref="V428">
    <cfRule type="cellIs" dxfId="2183" priority="1938" operator="equal">
      <formula>"00/01/1900"</formula>
    </cfRule>
  </conditionalFormatting>
  <conditionalFormatting sqref="W429:W449">
    <cfRule type="cellIs" dxfId="2182" priority="1936" operator="equal">
      <formula>"00/01/1900"</formula>
    </cfRule>
  </conditionalFormatting>
  <conditionalFormatting sqref="U429">
    <cfRule type="cellIs" dxfId="2181" priority="1935" operator="equal">
      <formula>"00/01/1900"</formula>
    </cfRule>
  </conditionalFormatting>
  <conditionalFormatting sqref="V429">
    <cfRule type="cellIs" dxfId="2180" priority="1934" operator="equal">
      <formula>"00/01/1900"</formula>
    </cfRule>
  </conditionalFormatting>
  <conditionalFormatting sqref="U430:U433">
    <cfRule type="cellIs" dxfId="2179" priority="1920" operator="equal">
      <formula>"00/01/1900"</formula>
    </cfRule>
  </conditionalFormatting>
  <conditionalFormatting sqref="V430:V433">
    <cfRule type="cellIs" dxfId="2178" priority="1919" operator="equal">
      <formula>"00/01/1900"</formula>
    </cfRule>
  </conditionalFormatting>
  <conditionalFormatting sqref="X430:X433">
    <cfRule type="cellIs" dxfId="2177" priority="1918" operator="equal">
      <formula>"00/01/1900"</formula>
    </cfRule>
  </conditionalFormatting>
  <conditionalFormatting sqref="U434">
    <cfRule type="cellIs" dxfId="2176" priority="1910" operator="equal">
      <formula>"00/01/1900"</formula>
    </cfRule>
  </conditionalFormatting>
  <conditionalFormatting sqref="V434">
    <cfRule type="cellIs" dxfId="2175" priority="1909" operator="equal">
      <formula>"00/01/1900"</formula>
    </cfRule>
  </conditionalFormatting>
  <conditionalFormatting sqref="U435">
    <cfRule type="cellIs" dxfId="2174" priority="1907" operator="equal">
      <formula>"00/01/1900"</formula>
    </cfRule>
  </conditionalFormatting>
  <conditionalFormatting sqref="V435">
    <cfRule type="cellIs" dxfId="2173" priority="1906" operator="equal">
      <formula>"00/01/1900"</formula>
    </cfRule>
  </conditionalFormatting>
  <conditionalFormatting sqref="U436:U437">
    <cfRule type="cellIs" dxfId="2172" priority="1904" operator="equal">
      <formula>"00/01/1900"</formula>
    </cfRule>
  </conditionalFormatting>
  <conditionalFormatting sqref="V436:V437">
    <cfRule type="cellIs" dxfId="2171" priority="1903" operator="equal">
      <formula>"00/01/1900"</formula>
    </cfRule>
  </conditionalFormatting>
  <conditionalFormatting sqref="X437">
    <cfRule type="cellIs" dxfId="2170" priority="1902" operator="equal">
      <formula>"00/01/1900"</formula>
    </cfRule>
  </conditionalFormatting>
  <conditionalFormatting sqref="BT436:BT449">
    <cfRule type="cellIs" dxfId="2169" priority="1884" operator="equal">
      <formula>"00/01/1900"</formula>
    </cfRule>
  </conditionalFormatting>
  <conditionalFormatting sqref="U438">
    <cfRule type="cellIs" dxfId="2168" priority="1875" operator="equal">
      <formula>"00/01/1900"</formula>
    </cfRule>
  </conditionalFormatting>
  <conditionalFormatting sqref="V438">
    <cfRule type="cellIs" dxfId="2167" priority="1874" operator="equal">
      <formula>"00/01/1900"</formula>
    </cfRule>
  </conditionalFormatting>
  <conditionalFormatting sqref="U439:U448">
    <cfRule type="cellIs" dxfId="2166" priority="1872" operator="equal">
      <formula>"00/01/1900"</formula>
    </cfRule>
  </conditionalFormatting>
  <conditionalFormatting sqref="V439:V448">
    <cfRule type="cellIs" dxfId="2165" priority="1871" operator="equal">
      <formula>"00/01/1900"</formula>
    </cfRule>
  </conditionalFormatting>
  <conditionalFormatting sqref="X426">
    <cfRule type="cellIs" dxfId="2164" priority="1861" operator="equal">
      <formula>"00/01/1900"</formula>
    </cfRule>
  </conditionalFormatting>
  <conditionalFormatting sqref="X428">
    <cfRule type="cellIs" dxfId="2163" priority="1860" operator="equal">
      <formula>"00/01/1900"</formula>
    </cfRule>
  </conditionalFormatting>
  <conditionalFormatting sqref="X429">
    <cfRule type="cellIs" dxfId="2162" priority="1859" operator="equal">
      <formula>"00/01/1900"</formula>
    </cfRule>
  </conditionalFormatting>
  <conditionalFormatting sqref="X434">
    <cfRule type="cellIs" dxfId="2161" priority="1858" operator="equal">
      <formula>"00/01/1900"</formula>
    </cfRule>
  </conditionalFormatting>
  <conditionalFormatting sqref="X435">
    <cfRule type="cellIs" dxfId="2160" priority="1857" operator="equal">
      <formula>"00/01/1900"</formula>
    </cfRule>
  </conditionalFormatting>
  <conditionalFormatting sqref="X436">
    <cfRule type="cellIs" dxfId="2159" priority="1856" operator="equal">
      <formula>"00/01/1900"</formula>
    </cfRule>
  </conditionalFormatting>
  <conditionalFormatting sqref="X438">
    <cfRule type="cellIs" dxfId="2158" priority="1855" operator="equal">
      <formula>"00/01/1900"</formula>
    </cfRule>
  </conditionalFormatting>
  <conditionalFormatting sqref="X439">
    <cfRule type="cellIs" dxfId="2157" priority="1854" operator="equal">
      <formula>"00/01/1900"</formula>
    </cfRule>
  </conditionalFormatting>
  <conditionalFormatting sqref="X440:X446">
    <cfRule type="cellIs" dxfId="2156" priority="1853" operator="equal">
      <formula>"00/01/1900"</formula>
    </cfRule>
  </conditionalFormatting>
  <conditionalFormatting sqref="BP394:BP396">
    <cfRule type="cellIs" dxfId="2155" priority="1850" operator="equal">
      <formula>"00/01/1900"</formula>
    </cfRule>
  </conditionalFormatting>
  <conditionalFormatting sqref="BP398">
    <cfRule type="cellIs" dxfId="2154" priority="1848" operator="equal">
      <formula>"00/01/1900"</formula>
    </cfRule>
  </conditionalFormatting>
  <conditionalFormatting sqref="BP399">
    <cfRule type="cellIs" dxfId="2153" priority="1846" operator="equal">
      <formula>"00/01/1900"</formula>
    </cfRule>
  </conditionalFormatting>
  <conditionalFormatting sqref="BP400">
    <cfRule type="cellIs" dxfId="2152" priority="1844" operator="equal">
      <formula>"00/01/1900"</formula>
    </cfRule>
  </conditionalFormatting>
  <conditionalFormatting sqref="BP401">
    <cfRule type="cellIs" dxfId="2151" priority="1842" operator="equal">
      <formula>"00/01/1900"</formula>
    </cfRule>
  </conditionalFormatting>
  <conditionalFormatting sqref="BP402">
    <cfRule type="cellIs" dxfId="2150" priority="1840" operator="equal">
      <formula>"00/01/1900"</formula>
    </cfRule>
  </conditionalFormatting>
  <conditionalFormatting sqref="BP29:BP30">
    <cfRule type="cellIs" dxfId="2149" priority="1838" operator="equal">
      <formula>"00/01/1900"</formula>
    </cfRule>
  </conditionalFormatting>
  <conditionalFormatting sqref="X447:X448">
    <cfRule type="cellIs" dxfId="2148" priority="1832" operator="equal">
      <formula>"00/01/1900"</formula>
    </cfRule>
  </conditionalFormatting>
  <conditionalFormatting sqref="U449">
    <cfRule type="cellIs" dxfId="2147" priority="1826" operator="equal">
      <formula>"00/01/1900"</formula>
    </cfRule>
  </conditionalFormatting>
  <conditionalFormatting sqref="V449">
    <cfRule type="cellIs" dxfId="2146" priority="1825" operator="equal">
      <formula>"00/01/1900"</formula>
    </cfRule>
  </conditionalFormatting>
  <conditionalFormatting sqref="X449">
    <cfRule type="cellIs" dxfId="2145" priority="1824" operator="equal">
      <formula>"00/01/1900"</formula>
    </cfRule>
  </conditionalFormatting>
  <conditionalFormatting sqref="BP417">
    <cfRule type="cellIs" dxfId="2144" priority="1822" operator="equal">
      <formula>"00/01/1900"</formula>
    </cfRule>
  </conditionalFormatting>
  <conditionalFormatting sqref="BP422">
    <cfRule type="cellIs" dxfId="2143" priority="1820" operator="equal">
      <formula>"00/01/1900"</formula>
    </cfRule>
  </conditionalFormatting>
  <conditionalFormatting sqref="AF234:AK234">
    <cfRule type="cellIs" dxfId="2142" priority="1818" operator="equal">
      <formula>"00/01/1900"</formula>
    </cfRule>
  </conditionalFormatting>
  <conditionalFormatting sqref="L234">
    <cfRule type="cellIs" dxfId="2141" priority="1817" operator="equal">
      <formula>""</formula>
    </cfRule>
  </conditionalFormatting>
  <conditionalFormatting sqref="O234">
    <cfRule type="cellIs" dxfId="2140" priority="1816" operator="equal">
      <formula>""</formula>
    </cfRule>
  </conditionalFormatting>
  <conditionalFormatting sqref="P234">
    <cfRule type="cellIs" dxfId="2139" priority="1815" operator="equal">
      <formula>""</formula>
    </cfRule>
  </conditionalFormatting>
  <conditionalFormatting sqref="P234">
    <cfRule type="cellIs" dxfId="2138" priority="1812" operator="equal">
      <formula>"não se aplica"</formula>
    </cfRule>
    <cfRule type="cellIs" dxfId="2137" priority="1813" operator="equal">
      <formula>"concluída"</formula>
    </cfRule>
    <cfRule type="cellIs" dxfId="2136" priority="1814" operator="equal">
      <formula>""</formula>
    </cfRule>
  </conditionalFormatting>
  <conditionalFormatting sqref="U234:V234">
    <cfRule type="cellIs" dxfId="2135" priority="1811" operator="equal">
      <formula>""</formula>
    </cfRule>
  </conditionalFormatting>
  <conditionalFormatting sqref="T234">
    <cfRule type="cellIs" dxfId="2134" priority="1809" operator="equal">
      <formula>"00/01/1900"</formula>
    </cfRule>
  </conditionalFormatting>
  <conditionalFormatting sqref="AE234">
    <cfRule type="cellIs" dxfId="2133" priority="1808" operator="equal">
      <formula>""</formula>
    </cfRule>
  </conditionalFormatting>
  <conditionalFormatting sqref="AM451:AQ451 AS451:AW451 AE451 AG451:AK451 AY451:BG451 AJ452:AJ505 AZ452:AZ504">
    <cfRule type="cellIs" dxfId="2132" priority="1775" operator="equal">
      <formula>"00/01/1900"</formula>
    </cfRule>
  </conditionalFormatting>
  <conditionalFormatting sqref="Y451">
    <cfRule type="cellIs" dxfId="2131" priority="1774" operator="equal">
      <formula>"00/01/1900"</formula>
    </cfRule>
  </conditionalFormatting>
  <conditionalFormatting sqref="Z451:Z504">
    <cfRule type="cellIs" dxfId="2130" priority="1773" operator="equal">
      <formula>"00/01/1900"</formula>
    </cfRule>
  </conditionalFormatting>
  <conditionalFormatting sqref="T451:T512">
    <cfRule type="cellIs" dxfId="2129" priority="1771" operator="equal">
      <formula>"00/01/1900"</formula>
    </cfRule>
  </conditionalFormatting>
  <conditionalFormatting sqref="AR451">
    <cfRule type="cellIs" dxfId="2128" priority="1767" operator="equal">
      <formula>"00/01/1900"</formula>
    </cfRule>
  </conditionalFormatting>
  <conditionalFormatting sqref="AA451:AA504">
    <cfRule type="cellIs" dxfId="2127" priority="1763" operator="equal">
      <formula>"00/01/1900"</formula>
    </cfRule>
  </conditionalFormatting>
  <conditionalFormatting sqref="AB451">
    <cfRule type="cellIs" dxfId="2126" priority="1761" operator="equal">
      <formula>"00/01/1900"</formula>
    </cfRule>
  </conditionalFormatting>
  <conditionalFormatting sqref="AC451">
    <cfRule type="cellIs" dxfId="2125" priority="1759" operator="equal">
      <formula>"00/01/1900"</formula>
    </cfRule>
  </conditionalFormatting>
  <conditionalFormatting sqref="AX451:AX457">
    <cfRule type="cellIs" dxfId="2124" priority="1754" operator="equal">
      <formula>"00/01/1900"</formula>
    </cfRule>
  </conditionalFormatting>
  <conditionalFormatting sqref="AF451">
    <cfRule type="cellIs" dxfId="2123" priority="1749" operator="equal">
      <formula>"00/01/1900"</formula>
    </cfRule>
  </conditionalFormatting>
  <conditionalFormatting sqref="W451">
    <cfRule type="cellIs" dxfId="2122" priority="1748" operator="equal">
      <formula>"00/01/1900"</formula>
    </cfRule>
  </conditionalFormatting>
  <conditionalFormatting sqref="U451">
    <cfRule type="cellIs" dxfId="2121" priority="1747" operator="equal">
      <formula>"00/01/1900"</formula>
    </cfRule>
  </conditionalFormatting>
  <conditionalFormatting sqref="V451">
    <cfRule type="cellIs" dxfId="2120" priority="1746" operator="equal">
      <formula>"00/01/1900"</formula>
    </cfRule>
  </conditionalFormatting>
  <conditionalFormatting sqref="X451">
    <cfRule type="cellIs" dxfId="2119" priority="1745" operator="equal">
      <formula>"00/01/1900"</formula>
    </cfRule>
  </conditionalFormatting>
  <conditionalFormatting sqref="W453:W507">
    <cfRule type="cellIs" dxfId="2118" priority="1735" operator="equal">
      <formula>"00/01/1900"</formula>
    </cfRule>
  </conditionalFormatting>
  <conditionalFormatting sqref="U453:U463">
    <cfRule type="cellIs" dxfId="2117" priority="1734" operator="equal">
      <formula>"00/01/1900"</formula>
    </cfRule>
  </conditionalFormatting>
  <conditionalFormatting sqref="V453:V463">
    <cfRule type="cellIs" dxfId="2116" priority="1733" operator="equal">
      <formula>"00/01/1900"</formula>
    </cfRule>
  </conditionalFormatting>
  <conditionalFormatting sqref="X453:X463">
    <cfRule type="cellIs" dxfId="2115" priority="1732" operator="equal">
      <formula>"00/01/1900"</formula>
    </cfRule>
  </conditionalFormatting>
  <conditionalFormatting sqref="AY454:AY463">
    <cfRule type="cellIs" dxfId="2114" priority="1729" operator="equal">
      <formula>"00/01/1900"</formula>
    </cfRule>
  </conditionalFormatting>
  <conditionalFormatting sqref="AJ86:AJ87">
    <cfRule type="cellIs" dxfId="2113" priority="1715" operator="equal">
      <formula>"00/01/1900"</formula>
    </cfRule>
  </conditionalFormatting>
  <conditionalFormatting sqref="AK458:AK504">
    <cfRule type="cellIs" dxfId="2112" priority="1710" operator="equal">
      <formula>"00/01/1900"</formula>
    </cfRule>
  </conditionalFormatting>
  <conditionalFormatting sqref="BT456:BT463">
    <cfRule type="cellIs" dxfId="2111" priority="1709" operator="equal">
      <formula>"00/01/1900"</formula>
    </cfRule>
  </conditionalFormatting>
  <conditionalFormatting sqref="BT434:BT435">
    <cfRule type="cellIs" dxfId="2110" priority="1702" operator="equal">
      <formula>"00/01/1900"</formula>
    </cfRule>
  </conditionalFormatting>
  <conditionalFormatting sqref="U464:U465">
    <cfRule type="cellIs" dxfId="2109" priority="1695" operator="equal">
      <formula>"00/01/1900"</formula>
    </cfRule>
  </conditionalFormatting>
  <conditionalFormatting sqref="V464:V465">
    <cfRule type="cellIs" dxfId="2108" priority="1694" operator="equal">
      <formula>"00/01/1900"</formula>
    </cfRule>
  </conditionalFormatting>
  <conditionalFormatting sqref="X464:X465">
    <cfRule type="cellIs" dxfId="2107" priority="1693" operator="equal">
      <formula>"00/01/1900"</formula>
    </cfRule>
  </conditionalFormatting>
  <conditionalFormatting sqref="AY464:AY504">
    <cfRule type="cellIs" dxfId="2106" priority="1692" operator="equal">
      <formula>"00/01/1900"</formula>
    </cfRule>
  </conditionalFormatting>
  <conditionalFormatting sqref="BT464:BT471">
    <cfRule type="cellIs" dxfId="2105" priority="1691" operator="equal">
      <formula>"00/01/1900"</formula>
    </cfRule>
  </conditionalFormatting>
  <conditionalFormatting sqref="BT140">
    <cfRule type="cellIs" dxfId="2104" priority="1687" operator="equal">
      <formula>"00/01/1900"</formula>
    </cfRule>
  </conditionalFormatting>
  <conditionalFormatting sqref="U466:U475">
    <cfRule type="cellIs" dxfId="2103" priority="1684" operator="equal">
      <formula>"00/01/1900"</formula>
    </cfRule>
  </conditionalFormatting>
  <conditionalFormatting sqref="V466:V475">
    <cfRule type="cellIs" dxfId="2102" priority="1683" operator="equal">
      <formula>"00/01/1900"</formula>
    </cfRule>
  </conditionalFormatting>
  <conditionalFormatting sqref="X466:X475">
    <cfRule type="cellIs" dxfId="2101" priority="1682" operator="equal">
      <formula>"00/01/1900"</formula>
    </cfRule>
  </conditionalFormatting>
  <conditionalFormatting sqref="AX458:AX504">
    <cfRule type="cellIs" dxfId="2100" priority="1680" operator="equal">
      <formula>"00/01/1900"</formula>
    </cfRule>
  </conditionalFormatting>
  <conditionalFormatting sqref="BH467:BH504">
    <cfRule type="cellIs" dxfId="2099" priority="1679" operator="equal">
      <formula>"00/01/1900"</formula>
    </cfRule>
  </conditionalFormatting>
  <conditionalFormatting sqref="AR467:AR504">
    <cfRule type="cellIs" dxfId="2098" priority="1676" operator="equal">
      <formula>"00/01/1900"</formula>
    </cfRule>
  </conditionalFormatting>
  <conditionalFormatting sqref="AB467:AB504">
    <cfRule type="cellIs" dxfId="2097" priority="1672" operator="equal">
      <formula>"00/01/1900"</formula>
    </cfRule>
  </conditionalFormatting>
  <conditionalFormatting sqref="AC467:AC504">
    <cfRule type="cellIs" dxfId="2096" priority="1670" operator="equal">
      <formula>"00/01/1900"</formula>
    </cfRule>
  </conditionalFormatting>
  <conditionalFormatting sqref="AD451">
    <cfRule type="cellIs" dxfId="2095" priority="1660" operator="equal">
      <formula>"00/01/1900"</formula>
    </cfRule>
  </conditionalFormatting>
  <conditionalFormatting sqref="AD467:AD504">
    <cfRule type="cellIs" dxfId="2094" priority="1658" operator="equal">
      <formula>"00/01/1900"</formula>
    </cfRule>
  </conditionalFormatting>
  <conditionalFormatting sqref="AE467:AE504">
    <cfRule type="cellIs" dxfId="2093" priority="1657" operator="equal">
      <formula>"00/01/1900"</formula>
    </cfRule>
  </conditionalFormatting>
  <conditionalFormatting sqref="AF467:AF504">
    <cfRule type="cellIs" dxfId="2092" priority="1655" operator="equal">
      <formula>"00/01/1900"</formula>
    </cfRule>
  </conditionalFormatting>
  <conditionalFormatting sqref="AO450">
    <cfRule type="cellIs" dxfId="2091" priority="1643" operator="equal">
      <formula>"00/01/1900"</formula>
    </cfRule>
  </conditionalFormatting>
  <conditionalFormatting sqref="AQ450">
    <cfRule type="cellIs" dxfId="2090" priority="1642" operator="equal">
      <formula>"00/01/1900"</formula>
    </cfRule>
  </conditionalFormatting>
  <conditionalFormatting sqref="U476:U479">
    <cfRule type="cellIs" dxfId="2089" priority="1637" operator="equal">
      <formula>"00/01/1900"</formula>
    </cfRule>
  </conditionalFormatting>
  <conditionalFormatting sqref="V476:V479">
    <cfRule type="cellIs" dxfId="2088" priority="1636" operator="equal">
      <formula>"00/01/1900"</formula>
    </cfRule>
  </conditionalFormatting>
  <conditionalFormatting sqref="X476:X479">
    <cfRule type="cellIs" dxfId="2087" priority="1635" operator="equal">
      <formula>"00/01/1900"</formula>
    </cfRule>
  </conditionalFormatting>
  <conditionalFormatting sqref="U205:V205">
    <cfRule type="cellIs" dxfId="2086" priority="1612" operator="equal">
      <formula>"00/01/1900"</formula>
    </cfRule>
  </conditionalFormatting>
  <conditionalFormatting sqref="X205">
    <cfRule type="cellIs" dxfId="2085" priority="1610" operator="equal">
      <formula>"00/01/1900"</formula>
    </cfRule>
  </conditionalFormatting>
  <conditionalFormatting sqref="O205">
    <cfRule type="cellIs" dxfId="2084" priority="1608" operator="equal">
      <formula>"00/01/1900"</formula>
    </cfRule>
  </conditionalFormatting>
  <conditionalFormatting sqref="AZ256:BD256">
    <cfRule type="cellIs" dxfId="2083" priority="1603" operator="equal">
      <formula>"00/01/1900"</formula>
    </cfRule>
  </conditionalFormatting>
  <conditionalFormatting sqref="BG256">
    <cfRule type="cellIs" dxfId="2082" priority="1601" operator="equal">
      <formula>"00/01/1900"</formula>
    </cfRule>
  </conditionalFormatting>
  <conditionalFormatting sqref="U480">
    <cfRule type="cellIs" dxfId="2081" priority="1579" operator="equal">
      <formula>"00/01/1900"</formula>
    </cfRule>
  </conditionalFormatting>
  <conditionalFormatting sqref="V480">
    <cfRule type="cellIs" dxfId="2080" priority="1578" operator="equal">
      <formula>"00/01/1900"</formula>
    </cfRule>
  </conditionalFormatting>
  <conditionalFormatting sqref="U481:U505">
    <cfRule type="cellIs" dxfId="2079" priority="1577" operator="equal">
      <formula>"00/01/1900"</formula>
    </cfRule>
  </conditionalFormatting>
  <conditionalFormatting sqref="V481:V505">
    <cfRule type="cellIs" dxfId="2078" priority="1576" operator="equal">
      <formula>"00/01/1900"</formula>
    </cfRule>
  </conditionalFormatting>
  <conditionalFormatting sqref="X480">
    <cfRule type="cellIs" dxfId="2077" priority="1575" operator="equal">
      <formula>"00/01/1900"</formula>
    </cfRule>
  </conditionalFormatting>
  <conditionalFormatting sqref="X481:X483">
    <cfRule type="cellIs" dxfId="2076" priority="1574" operator="equal">
      <formula>"00/01/1900"</formula>
    </cfRule>
  </conditionalFormatting>
  <conditionalFormatting sqref="T227">
    <cfRule type="cellIs" dxfId="2075" priority="1571" operator="equal">
      <formula>"00/01/1900"</formula>
    </cfRule>
  </conditionalFormatting>
  <conditionalFormatting sqref="U227:V227">
    <cfRule type="cellIs" dxfId="2074" priority="1569" operator="equal">
      <formula>"00/01/1900"</formula>
    </cfRule>
  </conditionalFormatting>
  <conditionalFormatting sqref="AZ227:BD227">
    <cfRule type="cellIs" dxfId="2073" priority="1567" operator="equal">
      <formula>"00/01/1900"</formula>
    </cfRule>
  </conditionalFormatting>
  <conditionalFormatting sqref="X484">
    <cfRule type="cellIs" dxfId="2072" priority="1555" operator="equal">
      <formula>"00/01/1900"</formula>
    </cfRule>
  </conditionalFormatting>
  <conditionalFormatting sqref="BG484:BG504">
    <cfRule type="cellIs" dxfId="2071" priority="1553" operator="equal">
      <formula>"00/01/1900"</formula>
    </cfRule>
  </conditionalFormatting>
  <conditionalFormatting sqref="X485:X505">
    <cfRule type="cellIs" dxfId="2070" priority="1548" operator="equal">
      <formula>"00/01/1900"</formula>
    </cfRule>
  </conditionalFormatting>
  <conditionalFormatting sqref="AF258">
    <cfRule type="cellIs" dxfId="2069" priority="1538" operator="equal">
      <formula>""</formula>
    </cfRule>
  </conditionalFormatting>
  <conditionalFormatting sqref="AC506">
    <cfRule type="cellIs" dxfId="2068" priority="1470" operator="equal">
      <formula>"00/01/1900"</formula>
    </cfRule>
  </conditionalFormatting>
  <conditionalFormatting sqref="AU506">
    <cfRule type="cellIs" dxfId="2067" priority="1469" operator="equal">
      <formula>"00/01/1900"</formula>
    </cfRule>
  </conditionalFormatting>
  <conditionalFormatting sqref="AB506">
    <cfRule type="cellIs" dxfId="2066" priority="1461" operator="equal">
      <formula>"00/01/1900"</formula>
    </cfRule>
  </conditionalFormatting>
  <conditionalFormatting sqref="AT506">
    <cfRule type="cellIs" dxfId="2065" priority="1459" operator="equal">
      <formula>"00/01/1900"</formula>
    </cfRule>
  </conditionalFormatting>
  <conditionalFormatting sqref="AS506">
    <cfRule type="cellIs" dxfId="2064" priority="1458" operator="equal">
      <formula>"00/01/1900"</formula>
    </cfRule>
  </conditionalFormatting>
  <conditionalFormatting sqref="Z506">
    <cfRule type="cellIs" dxfId="2063" priority="1457" operator="equal">
      <formula>"00/01/1900"</formula>
    </cfRule>
  </conditionalFormatting>
  <conditionalFormatting sqref="AA506">
    <cfRule type="cellIs" dxfId="2062" priority="1455" operator="equal">
      <formula>"00/01/1900"</formula>
    </cfRule>
  </conditionalFormatting>
  <conditionalFormatting sqref="AJ506">
    <cfRule type="cellIs" dxfId="2061" priority="1454" operator="equal">
      <formula>"00/01/1900"</formula>
    </cfRule>
  </conditionalFormatting>
  <conditionalFormatting sqref="AK506">
    <cfRule type="cellIs" dxfId="2060" priority="1453" operator="equal">
      <formula>"00/01/1900"</formula>
    </cfRule>
  </conditionalFormatting>
  <conditionalFormatting sqref="AX506">
    <cfRule type="cellIs" dxfId="2059" priority="1452" operator="equal">
      <formula>"00/01/1900"</formula>
    </cfRule>
  </conditionalFormatting>
  <conditionalFormatting sqref="AY506">
    <cfRule type="cellIs" dxfId="2058" priority="1451" operator="equal">
      <formula>"00/01/1900"</formula>
    </cfRule>
  </conditionalFormatting>
  <conditionalFormatting sqref="BP506">
    <cfRule type="cellIs" dxfId="2057" priority="1449" operator="equal">
      <formula>"00/01/1900"</formula>
    </cfRule>
  </conditionalFormatting>
  <conditionalFormatting sqref="AL507">
    <cfRule type="cellIs" dxfId="2056" priority="1448" operator="equal">
      <formula>"00/01/1900"</formula>
    </cfRule>
  </conditionalFormatting>
  <conditionalFormatting sqref="BP507">
    <cfRule type="cellIs" dxfId="2055" priority="1447" operator="equal">
      <formula>"00/01/1900"</formula>
    </cfRule>
  </conditionalFormatting>
  <conditionalFormatting sqref="AJ507 AZ507">
    <cfRule type="cellIs" dxfId="2054" priority="1444" operator="equal">
      <formula>"00/01/1900"</formula>
    </cfRule>
  </conditionalFormatting>
  <conditionalFormatting sqref="Z507">
    <cfRule type="cellIs" dxfId="2053" priority="1443" operator="equal">
      <formula>"00/01/1900"</formula>
    </cfRule>
  </conditionalFormatting>
  <conditionalFormatting sqref="AA507">
    <cfRule type="cellIs" dxfId="2052" priority="1442" operator="equal">
      <formula>"00/01/1900"</formula>
    </cfRule>
  </conditionalFormatting>
  <conditionalFormatting sqref="AK507">
    <cfRule type="cellIs" dxfId="2051" priority="1441" operator="equal">
      <formula>"00/01/1900"</formula>
    </cfRule>
  </conditionalFormatting>
  <conditionalFormatting sqref="AY507">
    <cfRule type="cellIs" dxfId="2050" priority="1440" operator="equal">
      <formula>"00/01/1900"</formula>
    </cfRule>
  </conditionalFormatting>
  <conditionalFormatting sqref="AX507">
    <cfRule type="cellIs" dxfId="2049" priority="1439" operator="equal">
      <formula>"00/01/1900"</formula>
    </cfRule>
  </conditionalFormatting>
  <conditionalFormatting sqref="BH507">
    <cfRule type="cellIs" dxfId="2048" priority="1438" operator="equal">
      <formula>"00/01/1900"</formula>
    </cfRule>
  </conditionalFormatting>
  <conditionalFormatting sqref="AR507">
    <cfRule type="cellIs" dxfId="2047" priority="1436" operator="equal">
      <formula>"00/01/1900"</formula>
    </cfRule>
  </conditionalFormatting>
  <conditionalFormatting sqref="AB507">
    <cfRule type="cellIs" dxfId="2046" priority="1434" operator="equal">
      <formula>"00/01/1900"</formula>
    </cfRule>
  </conditionalFormatting>
  <conditionalFormatting sqref="AC507">
    <cfRule type="cellIs" dxfId="2045" priority="1433" operator="equal">
      <formula>"00/01/1900"</formula>
    </cfRule>
  </conditionalFormatting>
  <conditionalFormatting sqref="AD507">
    <cfRule type="cellIs" dxfId="2044" priority="1430" operator="equal">
      <formula>"00/01/1900"</formula>
    </cfRule>
  </conditionalFormatting>
  <conditionalFormatting sqref="AE507">
    <cfRule type="cellIs" dxfId="2043" priority="1429" operator="equal">
      <formula>"00/01/1900"</formula>
    </cfRule>
  </conditionalFormatting>
  <conditionalFormatting sqref="AF507">
    <cfRule type="cellIs" dxfId="2042" priority="1428" operator="equal">
      <formula>"00/01/1900"</formula>
    </cfRule>
  </conditionalFormatting>
  <conditionalFormatting sqref="U507">
    <cfRule type="cellIs" dxfId="2041" priority="1425" operator="equal">
      <formula>"00/01/1900"</formula>
    </cfRule>
  </conditionalFormatting>
  <conditionalFormatting sqref="V507">
    <cfRule type="cellIs" dxfId="2040" priority="1424" operator="equal">
      <formula>"00/01/1900"</formula>
    </cfRule>
  </conditionalFormatting>
  <conditionalFormatting sqref="X507">
    <cfRule type="cellIs" dxfId="2039" priority="1423" operator="equal">
      <formula>"00/01/1900"</formula>
    </cfRule>
  </conditionalFormatting>
  <conditionalFormatting sqref="L508">
    <cfRule type="cellIs" dxfId="2038" priority="1415" operator="equal">
      <formula>""</formula>
    </cfRule>
  </conditionalFormatting>
  <conditionalFormatting sqref="AL509:AL512 AL514:AL518">
    <cfRule type="cellIs" dxfId="2037" priority="1411" operator="equal">
      <formula>"00/01/1900"</formula>
    </cfRule>
  </conditionalFormatting>
  <conditionalFormatting sqref="BP509:BP512 BP514:BP519">
    <cfRule type="cellIs" dxfId="2036" priority="1410" operator="equal">
      <formula>"00/01/1900"</formula>
    </cfRule>
  </conditionalFormatting>
  <conditionalFormatting sqref="AJ509:AJ512 AZ515:AZ518 AJ514:AJ519">
    <cfRule type="cellIs" dxfId="2035" priority="1409" operator="equal">
      <formula>"00/01/1900"</formula>
    </cfRule>
  </conditionalFormatting>
  <conditionalFormatting sqref="Z509:Z512 Z514:Z519">
    <cfRule type="cellIs" dxfId="2034" priority="1408" operator="equal">
      <formula>"00/01/1900"</formula>
    </cfRule>
  </conditionalFormatting>
  <conditionalFormatting sqref="AA509:AA512 AA514:AA519">
    <cfRule type="cellIs" dxfId="2033" priority="1407" operator="equal">
      <formula>"00/01/1900"</formula>
    </cfRule>
  </conditionalFormatting>
  <conditionalFormatting sqref="W509:W512 W514:W518">
    <cfRule type="cellIs" dxfId="2032" priority="1406" operator="equal">
      <formula>"00/01/1900"</formula>
    </cfRule>
  </conditionalFormatting>
  <conditionalFormatting sqref="AK509:AK512 AK514:AK518">
    <cfRule type="cellIs" dxfId="2031" priority="1405" operator="equal">
      <formula>"00/01/1900"</formula>
    </cfRule>
  </conditionalFormatting>
  <conditionalFormatting sqref="AY509:AY512 AY514:AY519">
    <cfRule type="cellIs" dxfId="2030" priority="1404" operator="equal">
      <formula>"00/01/1900"</formula>
    </cfRule>
  </conditionalFormatting>
  <conditionalFormatting sqref="AX509:AX512 AX514:AX519">
    <cfRule type="cellIs" dxfId="2029" priority="1403" operator="equal">
      <formula>"00/01/1900"</formula>
    </cfRule>
  </conditionalFormatting>
  <conditionalFormatting sqref="BH509:BH512 BH514:BH518">
    <cfRule type="cellIs" dxfId="2028" priority="1402" operator="equal">
      <formula>"00/01/1900"</formula>
    </cfRule>
  </conditionalFormatting>
  <conditionalFormatting sqref="AR509:AR512 AR514:AR518">
    <cfRule type="cellIs" dxfId="2027" priority="1400" operator="equal">
      <formula>"00/01/1900"</formula>
    </cfRule>
  </conditionalFormatting>
  <conditionalFormatting sqref="AB509:AB512 AB514:AB518">
    <cfRule type="cellIs" dxfId="2026" priority="1398" operator="equal">
      <formula>"00/01/1900"</formula>
    </cfRule>
  </conditionalFormatting>
  <conditionalFormatting sqref="AC509:AC512 AC514:AC518">
    <cfRule type="cellIs" dxfId="2025" priority="1397" operator="equal">
      <formula>"00/01/1900"</formula>
    </cfRule>
  </conditionalFormatting>
  <conditionalFormatting sqref="AD509:AD512 AD514:AD518">
    <cfRule type="cellIs" dxfId="2024" priority="1394" operator="equal">
      <formula>"00/01/1900"</formula>
    </cfRule>
  </conditionalFormatting>
  <conditionalFormatting sqref="AE509:AE512 AE514:AE518">
    <cfRule type="cellIs" dxfId="2023" priority="1393" operator="equal">
      <formula>"00/01/1900"</formula>
    </cfRule>
  </conditionalFormatting>
  <conditionalFormatting sqref="AF509:AF512 AF514:AF518">
    <cfRule type="cellIs" dxfId="2022" priority="1392" operator="equal">
      <formula>"00/01/1900"</formula>
    </cfRule>
  </conditionalFormatting>
  <conditionalFormatting sqref="BT510:BT512 BT514:BT518">
    <cfRule type="cellIs" dxfId="2021" priority="1391" operator="equal">
      <formula>"00/01/1900"</formula>
    </cfRule>
  </conditionalFormatting>
  <conditionalFormatting sqref="U509:U512 U514:U516 U518">
    <cfRule type="cellIs" dxfId="2020" priority="1390" operator="equal">
      <formula>"00/01/1900"</formula>
    </cfRule>
  </conditionalFormatting>
  <conditionalFormatting sqref="V509:V512 V514:V516 V518">
    <cfRule type="cellIs" dxfId="2019" priority="1389" operator="equal">
      <formula>"00/01/1900"</formula>
    </cfRule>
  </conditionalFormatting>
  <conditionalFormatting sqref="BG509:BG512 BG514:BG518">
    <cfRule type="cellIs" dxfId="2018" priority="1388" operator="equal">
      <formula>"00/01/1900"</formula>
    </cfRule>
  </conditionalFormatting>
  <conditionalFormatting sqref="X509:X512 X514:X516 X518">
    <cfRule type="cellIs" dxfId="2017" priority="1387" operator="equal">
      <formula>"00/01/1900"</formula>
    </cfRule>
  </conditionalFormatting>
  <conditionalFormatting sqref="AN513:AO513">
    <cfRule type="cellIs" dxfId="2016" priority="1321" operator="equal">
      <formula>"00/01/1900"</formula>
    </cfRule>
  </conditionalFormatting>
  <conditionalFormatting sqref="U517">
    <cfRule type="cellIs" dxfId="2015" priority="1319" operator="equal">
      <formula>"00/01/1900"</formula>
    </cfRule>
  </conditionalFormatting>
  <conditionalFormatting sqref="V517">
    <cfRule type="cellIs" dxfId="2014" priority="1318" operator="equal">
      <formula>"00/01/1900"</formula>
    </cfRule>
  </conditionalFormatting>
  <conditionalFormatting sqref="X517">
    <cfRule type="cellIs" dxfId="2013" priority="1317" operator="equal">
      <formula>"00/01/1900"</formula>
    </cfRule>
  </conditionalFormatting>
  <conditionalFormatting sqref="W520">
    <cfRule type="cellIs" dxfId="2012" priority="1312" operator="equal">
      <formula>"00/01/1900"</formula>
    </cfRule>
  </conditionalFormatting>
  <conditionalFormatting sqref="AC520">
    <cfRule type="cellIs" dxfId="2011" priority="1300" operator="equal">
      <formula>"00/01/1900"</formula>
    </cfRule>
  </conditionalFormatting>
  <conditionalFormatting sqref="AU520">
    <cfRule type="cellIs" dxfId="2010" priority="1299" operator="equal">
      <formula>"00/01/1900"</formula>
    </cfRule>
  </conditionalFormatting>
  <conditionalFormatting sqref="AB520">
    <cfRule type="cellIs" dxfId="2009" priority="1291" operator="equal">
      <formula>"00/01/1900"</formula>
    </cfRule>
  </conditionalFormatting>
  <conditionalFormatting sqref="AT520">
    <cfRule type="cellIs" dxfId="2008" priority="1289" operator="equal">
      <formula>"00/01/1900"</formula>
    </cfRule>
  </conditionalFormatting>
  <conditionalFormatting sqref="AS520">
    <cfRule type="cellIs" dxfId="2007" priority="1288" operator="equal">
      <formula>"00/01/1900"</formula>
    </cfRule>
  </conditionalFormatting>
  <conditionalFormatting sqref="U193">
    <cfRule type="cellIs" dxfId="2006" priority="1275" operator="equal">
      <formula>"00/01/1900"</formula>
    </cfRule>
  </conditionalFormatting>
  <conditionalFormatting sqref="L521">
    <cfRule type="cellIs" dxfId="2005" priority="1271" operator="equal">
      <formula>""</formula>
    </cfRule>
  </conditionalFormatting>
  <conditionalFormatting sqref="AU526">
    <cfRule type="cellIs" dxfId="2004" priority="1198" operator="equal">
      <formula>"00/01/1900"</formula>
    </cfRule>
  </conditionalFormatting>
  <conditionalFormatting sqref="AL527:AL532">
    <cfRule type="cellIs" dxfId="2003" priority="1190" operator="equal">
      <formula>"00/01/1900"</formula>
    </cfRule>
  </conditionalFormatting>
  <conditionalFormatting sqref="BP527:BP532">
    <cfRule type="cellIs" dxfId="2002" priority="1189" operator="equal">
      <formula>"00/01/1900"</formula>
    </cfRule>
  </conditionalFormatting>
  <conditionalFormatting sqref="AJ527:AJ532">
    <cfRule type="cellIs" dxfId="2001" priority="1188" operator="equal">
      <formula>"00/01/1900"</formula>
    </cfRule>
  </conditionalFormatting>
  <conditionalFormatting sqref="Z527:Z532">
    <cfRule type="cellIs" dxfId="2000" priority="1187" operator="equal">
      <formula>"00/01/1900"</formula>
    </cfRule>
  </conditionalFormatting>
  <conditionalFormatting sqref="AA527:AA532">
    <cfRule type="cellIs" dxfId="1999" priority="1186" operator="equal">
      <formula>"00/01/1900"</formula>
    </cfRule>
  </conditionalFormatting>
  <conditionalFormatting sqref="W527:W532">
    <cfRule type="cellIs" dxfId="1998" priority="1185" operator="equal">
      <formula>"00/01/1900"</formula>
    </cfRule>
  </conditionalFormatting>
  <conditionalFormatting sqref="AK527:AK532">
    <cfRule type="cellIs" dxfId="1997" priority="1184" operator="equal">
      <formula>"00/01/1900"</formula>
    </cfRule>
  </conditionalFormatting>
  <conditionalFormatting sqref="AY527:AY532">
    <cfRule type="cellIs" dxfId="1996" priority="1183" operator="equal">
      <formula>"00/01/1900"</formula>
    </cfRule>
  </conditionalFormatting>
  <conditionalFormatting sqref="AX527:AX532">
    <cfRule type="cellIs" dxfId="1995" priority="1182" operator="equal">
      <formula>"00/01/1900"</formula>
    </cfRule>
  </conditionalFormatting>
  <conditionalFormatting sqref="BH527:BH532">
    <cfRule type="cellIs" dxfId="1994" priority="1181" operator="equal">
      <formula>"00/01/1900"</formula>
    </cfRule>
  </conditionalFormatting>
  <conditionalFormatting sqref="AR527:AR532">
    <cfRule type="cellIs" dxfId="1993" priority="1179" operator="equal">
      <formula>"00/01/1900"</formula>
    </cfRule>
  </conditionalFormatting>
  <conditionalFormatting sqref="AB527:AB532">
    <cfRule type="cellIs" dxfId="1992" priority="1177" operator="equal">
      <formula>"00/01/1900"</formula>
    </cfRule>
  </conditionalFormatting>
  <conditionalFormatting sqref="AC527:AC532">
    <cfRule type="cellIs" dxfId="1991" priority="1176" operator="equal">
      <formula>"00/01/1900"</formula>
    </cfRule>
  </conditionalFormatting>
  <conditionalFormatting sqref="AD527:AD532">
    <cfRule type="cellIs" dxfId="1990" priority="1173" operator="equal">
      <formula>"00/01/1900"</formula>
    </cfRule>
  </conditionalFormatting>
  <conditionalFormatting sqref="AE527:AE532">
    <cfRule type="cellIs" dxfId="1989" priority="1172" operator="equal">
      <formula>"00/01/1900"</formula>
    </cfRule>
  </conditionalFormatting>
  <conditionalFormatting sqref="AF527:AF532">
    <cfRule type="cellIs" dxfId="1988" priority="1171" operator="equal">
      <formula>"00/01/1900"</formula>
    </cfRule>
  </conditionalFormatting>
  <conditionalFormatting sqref="BT527:BT532">
    <cfRule type="cellIs" dxfId="1987" priority="1170" operator="equal">
      <formula>"00/01/1900"</formula>
    </cfRule>
  </conditionalFormatting>
  <conditionalFormatting sqref="U527:U532">
    <cfRule type="cellIs" dxfId="1986" priority="1169" operator="equal">
      <formula>"00/01/1900"</formula>
    </cfRule>
  </conditionalFormatting>
  <conditionalFormatting sqref="V527:V532">
    <cfRule type="cellIs" dxfId="1985" priority="1168" operator="equal">
      <formula>"00/01/1900"</formula>
    </cfRule>
  </conditionalFormatting>
  <conditionalFormatting sqref="BG527:BG532">
    <cfRule type="cellIs" dxfId="1984" priority="1167" operator="equal">
      <formula>"00/01/1900"</formula>
    </cfRule>
  </conditionalFormatting>
  <conditionalFormatting sqref="X527:X532">
    <cfRule type="cellIs" dxfId="1983" priority="1166" operator="equal">
      <formula>"00/01/1900"</formula>
    </cfRule>
  </conditionalFormatting>
  <conditionalFormatting sqref="AJ47:AJ48">
    <cfRule type="cellIs" dxfId="1982" priority="1165" operator="equal">
      <formula>"00/01/1900"</formula>
    </cfRule>
  </conditionalFormatting>
  <conditionalFormatting sqref="Z47:Z48">
    <cfRule type="cellIs" dxfId="1981" priority="1164" operator="equal">
      <formula>"00/01/1900"</formula>
    </cfRule>
  </conditionalFormatting>
  <conditionalFormatting sqref="T47:T48">
    <cfRule type="cellIs" dxfId="1980" priority="1163" operator="equal">
      <formula>"00/01/1900"</formula>
    </cfRule>
  </conditionalFormatting>
  <conditionalFormatting sqref="AA47:AA48">
    <cfRule type="cellIs" dxfId="1979" priority="1162" operator="equal">
      <formula>"00/01/1900"</formula>
    </cfRule>
  </conditionalFormatting>
  <conditionalFormatting sqref="W47:W48">
    <cfRule type="cellIs" dxfId="1978" priority="1161" operator="equal">
      <formula>"00/01/1900"</formula>
    </cfRule>
  </conditionalFormatting>
  <conditionalFormatting sqref="U47:U48">
    <cfRule type="cellIs" dxfId="1977" priority="1160" operator="equal">
      <formula>"00/01/1900"</formula>
    </cfRule>
  </conditionalFormatting>
  <conditionalFormatting sqref="V47:V48">
    <cfRule type="cellIs" dxfId="1976" priority="1159" operator="equal">
      <formula>"00/01/1900"</formula>
    </cfRule>
  </conditionalFormatting>
  <conditionalFormatting sqref="X47:X48">
    <cfRule type="cellIs" dxfId="1975" priority="1158" operator="equal">
      <formula>"00/01/1900"</formula>
    </cfRule>
  </conditionalFormatting>
  <conditionalFormatting sqref="AB47:AB48">
    <cfRule type="cellIs" dxfId="1974" priority="1157" operator="equal">
      <formula>"00/01/1900"</formula>
    </cfRule>
  </conditionalFormatting>
  <conditionalFormatting sqref="AC47:AC48">
    <cfRule type="cellIs" dxfId="1973" priority="1156" operator="equal">
      <formula>"00/01/1900"</formula>
    </cfRule>
  </conditionalFormatting>
  <conditionalFormatting sqref="AD47:AD48">
    <cfRule type="cellIs" dxfId="1972" priority="1153" operator="equal">
      <formula>"00/01/1900"</formula>
    </cfRule>
  </conditionalFormatting>
  <conditionalFormatting sqref="AE47:AE48">
    <cfRule type="cellIs" dxfId="1971" priority="1152" operator="equal">
      <formula>"00/01/1900"</formula>
    </cfRule>
  </conditionalFormatting>
  <conditionalFormatting sqref="AF47:AF48">
    <cfRule type="cellIs" dxfId="1970" priority="1151" operator="equal">
      <formula>"00/01/1900"</formula>
    </cfRule>
  </conditionalFormatting>
  <conditionalFormatting sqref="AU533">
    <cfRule type="cellIs" dxfId="1969" priority="1146" operator="equal">
      <formula>"00/01/1900"</formula>
    </cfRule>
  </conditionalFormatting>
  <conditionalFormatting sqref="AL534:AL543">
    <cfRule type="cellIs" dxfId="1968" priority="1140" operator="equal">
      <formula>"00/01/1900"</formula>
    </cfRule>
  </conditionalFormatting>
  <conditionalFormatting sqref="AJ534:AJ543 AZ534:AZ548 AZ551:AZ553">
    <cfRule type="cellIs" dxfId="1967" priority="1139" operator="equal">
      <formula>"00/01/1900"</formula>
    </cfRule>
  </conditionalFormatting>
  <conditionalFormatting sqref="Z534:Z543">
    <cfRule type="cellIs" dxfId="1966" priority="1138" operator="equal">
      <formula>"00/01/1900"</formula>
    </cfRule>
  </conditionalFormatting>
  <conditionalFormatting sqref="AA534:AA543">
    <cfRule type="cellIs" dxfId="1965" priority="1137" operator="equal">
      <formula>"00/01/1900"</formula>
    </cfRule>
  </conditionalFormatting>
  <conditionalFormatting sqref="W534:W543">
    <cfRule type="cellIs" dxfId="1964" priority="1136" operator="equal">
      <formula>"00/01/1900"</formula>
    </cfRule>
  </conditionalFormatting>
  <conditionalFormatting sqref="AK534:AK543">
    <cfRule type="cellIs" dxfId="1963" priority="1135" operator="equal">
      <formula>"00/01/1900"</formula>
    </cfRule>
  </conditionalFormatting>
  <conditionalFormatting sqref="AY534:AY543">
    <cfRule type="cellIs" dxfId="1962" priority="1134" operator="equal">
      <formula>"00/01/1900"</formula>
    </cfRule>
  </conditionalFormatting>
  <conditionalFormatting sqref="AX534:AX543">
    <cfRule type="cellIs" dxfId="1961" priority="1133" operator="equal">
      <formula>"00/01/1900"</formula>
    </cfRule>
  </conditionalFormatting>
  <conditionalFormatting sqref="AR534:AR543">
    <cfRule type="cellIs" dxfId="1960" priority="1132" operator="equal">
      <formula>"00/01/1900"</formula>
    </cfRule>
  </conditionalFormatting>
  <conditionalFormatting sqref="AB534:AB543">
    <cfRule type="cellIs" dxfId="1959" priority="1130" operator="equal">
      <formula>"00/01/1900"</formula>
    </cfRule>
  </conditionalFormatting>
  <conditionalFormatting sqref="AC534:AC543">
    <cfRule type="cellIs" dxfId="1958" priority="1129" operator="equal">
      <formula>"00/01/1900"</formula>
    </cfRule>
  </conditionalFormatting>
  <conditionalFormatting sqref="AD534:AD543">
    <cfRule type="cellIs" dxfId="1957" priority="1126" operator="equal">
      <formula>"00/01/1900"</formula>
    </cfRule>
  </conditionalFormatting>
  <conditionalFormatting sqref="AE534:AE543">
    <cfRule type="cellIs" dxfId="1956" priority="1125" operator="equal">
      <formula>"00/01/1900"</formula>
    </cfRule>
  </conditionalFormatting>
  <conditionalFormatting sqref="AF534:AF543">
    <cfRule type="cellIs" dxfId="1955" priority="1124" operator="equal">
      <formula>"00/01/1900"</formula>
    </cfRule>
  </conditionalFormatting>
  <conditionalFormatting sqref="U534:U543">
    <cfRule type="cellIs" dxfId="1954" priority="1123" operator="equal">
      <formula>"00/01/1900"</formula>
    </cfRule>
  </conditionalFormatting>
  <conditionalFormatting sqref="V534:V543">
    <cfRule type="cellIs" dxfId="1953" priority="1122" operator="equal">
      <formula>"00/01/1900"</formula>
    </cfRule>
  </conditionalFormatting>
  <conditionalFormatting sqref="BG534:BG543">
    <cfRule type="cellIs" dxfId="1952" priority="1121" operator="equal">
      <formula>"00/01/1900"</formula>
    </cfRule>
  </conditionalFormatting>
  <conditionalFormatting sqref="X534:X543">
    <cfRule type="cellIs" dxfId="1951" priority="1120" operator="equal">
      <formula>"00/01/1900"</formula>
    </cfRule>
  </conditionalFormatting>
  <conditionalFormatting sqref="AZ514 AZ509:AZ512">
    <cfRule type="cellIs" dxfId="1950" priority="1091" operator="equal">
      <formula>"00/01/1900"</formula>
    </cfRule>
  </conditionalFormatting>
  <conditionalFormatting sqref="AZ527:AZ532">
    <cfRule type="cellIs" dxfId="1949" priority="1090" operator="equal">
      <formula>"00/01/1900"</formula>
    </cfRule>
  </conditionalFormatting>
  <conditionalFormatting sqref="W544:W553">
    <cfRule type="cellIs" dxfId="1948" priority="1074" operator="equal">
      <formula>"00/01/1900"</formula>
    </cfRule>
  </conditionalFormatting>
  <conditionalFormatting sqref="U544:U545">
    <cfRule type="cellIs" dxfId="1947" priority="1073" operator="equal">
      <formula>"00/01/1900"</formula>
    </cfRule>
  </conditionalFormatting>
  <conditionalFormatting sqref="V544:V545">
    <cfRule type="cellIs" dxfId="1946" priority="1072" operator="equal">
      <formula>"00/01/1900"</formula>
    </cfRule>
  </conditionalFormatting>
  <conditionalFormatting sqref="X544:X545">
    <cfRule type="cellIs" dxfId="1945" priority="1071" operator="equal">
      <formula>"00/01/1900"</formula>
    </cfRule>
  </conditionalFormatting>
  <conditionalFormatting sqref="AD545:AD553">
    <cfRule type="cellIs" dxfId="1944" priority="1066" operator="equal">
      <formula>"00/01/1900"</formula>
    </cfRule>
  </conditionalFormatting>
  <conditionalFormatting sqref="U546:U548">
    <cfRule type="cellIs" dxfId="1943" priority="1058" operator="equal">
      <formula>"00/01/1900"</formula>
    </cfRule>
  </conditionalFormatting>
  <conditionalFormatting sqref="V546:V548">
    <cfRule type="cellIs" dxfId="1942" priority="1057" operator="equal">
      <formula>"00/01/1900"</formula>
    </cfRule>
  </conditionalFormatting>
  <conditionalFormatting sqref="X546:X548">
    <cfRule type="cellIs" dxfId="1941" priority="1056" operator="equal">
      <formula>"00/01/1900"</formula>
    </cfRule>
  </conditionalFormatting>
  <conditionalFormatting sqref="U549">
    <cfRule type="cellIs" dxfId="1940" priority="1042" operator="equal">
      <formula>"00/01/1900"</formula>
    </cfRule>
  </conditionalFormatting>
  <conditionalFormatting sqref="V549">
    <cfRule type="cellIs" dxfId="1939" priority="1041" operator="equal">
      <formula>"00/01/1900"</formula>
    </cfRule>
  </conditionalFormatting>
  <conditionalFormatting sqref="X549">
    <cfRule type="cellIs" dxfId="1938" priority="1040" operator="equal">
      <formula>"00/01/1900"</formula>
    </cfRule>
  </conditionalFormatting>
  <conditionalFormatting sqref="AF137">
    <cfRule type="cellIs" dxfId="1937" priority="1038" operator="equal">
      <formula>"00/01/1900"</formula>
    </cfRule>
  </conditionalFormatting>
  <conditionalFormatting sqref="U550:U553">
    <cfRule type="cellIs" dxfId="1936" priority="1033" operator="equal">
      <formula>"00/01/1900"</formula>
    </cfRule>
  </conditionalFormatting>
  <conditionalFormatting sqref="V550:V553">
    <cfRule type="cellIs" dxfId="1935" priority="1032" operator="equal">
      <formula>"00/01/1900"</formula>
    </cfRule>
  </conditionalFormatting>
  <conditionalFormatting sqref="X550:X553">
    <cfRule type="cellIs" dxfId="1934" priority="1031" operator="equal">
      <formula>"00/01/1900"</formula>
    </cfRule>
  </conditionalFormatting>
  <conditionalFormatting sqref="T169">
    <cfRule type="cellIs" dxfId="1933" priority="1028" operator="equal">
      <formula>"00/01/1900"</formula>
    </cfRule>
  </conditionalFormatting>
  <conditionalFormatting sqref="AZ555:AZ556">
    <cfRule type="cellIs" dxfId="1932" priority="982" operator="equal">
      <formula>"00/01/1900"</formula>
    </cfRule>
  </conditionalFormatting>
  <conditionalFormatting sqref="AU555:AU556">
    <cfRule type="cellIs" dxfId="1931" priority="978" operator="equal">
      <formula>"00/01/1900"</formula>
    </cfRule>
  </conditionalFormatting>
  <conditionalFormatting sqref="W555:W556">
    <cfRule type="cellIs" dxfId="1930" priority="967" operator="equal">
      <formula>"00/01/1900"</formula>
    </cfRule>
  </conditionalFormatting>
  <conditionalFormatting sqref="AD555:AD556">
    <cfRule type="cellIs" dxfId="1929" priority="964" operator="equal">
      <formula>"00/01/1900"</formula>
    </cfRule>
  </conditionalFormatting>
  <conditionalFormatting sqref="U555:U556">
    <cfRule type="cellIs" dxfId="1928" priority="958" operator="equal">
      <formula>"00/01/1900"</formula>
    </cfRule>
  </conditionalFormatting>
  <conditionalFormatting sqref="V555:V556">
    <cfRule type="cellIs" dxfId="1927" priority="957" operator="equal">
      <formula>"00/01/1900"</formula>
    </cfRule>
  </conditionalFormatting>
  <conditionalFormatting sqref="X555:X556">
    <cfRule type="cellIs" dxfId="1926" priority="956" operator="equal">
      <formula>"00/01/1900"</formula>
    </cfRule>
  </conditionalFormatting>
  <conditionalFormatting sqref="AZ557:AZ559">
    <cfRule type="cellIs" dxfId="1925" priority="923" operator="equal">
      <formula>"00/01/1900"</formula>
    </cfRule>
  </conditionalFormatting>
  <conditionalFormatting sqref="AU557:AU559">
    <cfRule type="cellIs" dxfId="1924" priority="918" operator="equal">
      <formula>"00/01/1900"</formula>
    </cfRule>
  </conditionalFormatting>
  <conditionalFormatting sqref="W557:W559">
    <cfRule type="cellIs" dxfId="1923" priority="906" operator="equal">
      <formula>"00/01/1900"</formula>
    </cfRule>
  </conditionalFormatting>
  <conditionalFormatting sqref="AD557:AD559">
    <cfRule type="cellIs" dxfId="1922" priority="903" operator="equal">
      <formula>"00/01/1900"</formula>
    </cfRule>
  </conditionalFormatting>
  <conditionalFormatting sqref="U557:U559">
    <cfRule type="cellIs" dxfId="1921" priority="897" operator="equal">
      <formula>"00/01/1900"</formula>
    </cfRule>
  </conditionalFormatting>
  <conditionalFormatting sqref="V557:V559">
    <cfRule type="cellIs" dxfId="1920" priority="896" operator="equal">
      <formula>"00/01/1900"</formula>
    </cfRule>
  </conditionalFormatting>
  <conditionalFormatting sqref="X557:X559">
    <cfRule type="cellIs" dxfId="1919" priority="895" operator="equal">
      <formula>"00/01/1900"</formula>
    </cfRule>
  </conditionalFormatting>
  <conditionalFormatting sqref="AZ560">
    <cfRule type="cellIs" dxfId="1918" priority="894" operator="equal">
      <formula>"00/01/1900"</formula>
    </cfRule>
  </conditionalFormatting>
  <conditionalFormatting sqref="AU560">
    <cfRule type="cellIs" dxfId="1917" priority="889" operator="equal">
      <formula>"00/01/1900"</formula>
    </cfRule>
  </conditionalFormatting>
  <conditionalFormatting sqref="W560">
    <cfRule type="cellIs" dxfId="1916" priority="878" operator="equal">
      <formula>"00/01/1900"</formula>
    </cfRule>
  </conditionalFormatting>
  <conditionalFormatting sqref="AD560">
    <cfRule type="cellIs" dxfId="1915" priority="875" operator="equal">
      <formula>"00/01/1900"</formula>
    </cfRule>
  </conditionalFormatting>
  <conditionalFormatting sqref="U560">
    <cfRule type="cellIs" dxfId="1914" priority="871" operator="equal">
      <formula>"00/01/1900"</formula>
    </cfRule>
  </conditionalFormatting>
  <conditionalFormatting sqref="V560">
    <cfRule type="cellIs" dxfId="1913" priority="870" operator="equal">
      <formula>"00/01/1900"</formula>
    </cfRule>
  </conditionalFormatting>
  <conditionalFormatting sqref="X560">
    <cfRule type="cellIs" dxfId="1912" priority="869" operator="equal">
      <formula>"00/01/1900"</formula>
    </cfRule>
  </conditionalFormatting>
  <conditionalFormatting sqref="BA102:BG102">
    <cfRule type="cellIs" dxfId="1911" priority="859" operator="equal">
      <formula>"00/01/1900"</formula>
    </cfRule>
  </conditionalFormatting>
  <conditionalFormatting sqref="BA102:BG102">
    <cfRule type="expression" dxfId="1910" priority="860">
      <formula>$F102=#REF!</formula>
    </cfRule>
  </conditionalFormatting>
  <conditionalFormatting sqref="AZ562 AZ564">
    <cfRule type="cellIs" dxfId="1909" priority="857" operator="equal">
      <formula>"00/01/1900"</formula>
    </cfRule>
  </conditionalFormatting>
  <conditionalFormatting sqref="AU562">
    <cfRule type="cellIs" dxfId="1908" priority="852" operator="equal">
      <formula>"00/01/1900"</formula>
    </cfRule>
  </conditionalFormatting>
  <conditionalFormatting sqref="W562">
    <cfRule type="cellIs" dxfId="1907" priority="840" operator="equal">
      <formula>"00/01/1900"</formula>
    </cfRule>
  </conditionalFormatting>
  <conditionalFormatting sqref="AD562">
    <cfRule type="cellIs" dxfId="1906" priority="837" operator="equal">
      <formula>"00/01/1900"</formula>
    </cfRule>
  </conditionalFormatting>
  <conditionalFormatting sqref="U562">
    <cfRule type="cellIs" dxfId="1905" priority="831" operator="equal">
      <formula>"00/01/1900"</formula>
    </cfRule>
  </conditionalFormatting>
  <conditionalFormatting sqref="V562">
    <cfRule type="cellIs" dxfId="1904" priority="830" operator="equal">
      <formula>"00/01/1900"</formula>
    </cfRule>
  </conditionalFormatting>
  <conditionalFormatting sqref="X562">
    <cfRule type="cellIs" dxfId="1903" priority="829" operator="equal">
      <formula>"00/01/1900"</formula>
    </cfRule>
  </conditionalFormatting>
  <conditionalFormatting sqref="AU563">
    <cfRule type="cellIs" dxfId="1902" priority="822" operator="equal">
      <formula>"00/01/1900"</formula>
    </cfRule>
  </conditionalFormatting>
  <conditionalFormatting sqref="W563">
    <cfRule type="cellIs" dxfId="1901" priority="814" operator="equal">
      <formula>"00/01/1900"</formula>
    </cfRule>
  </conditionalFormatting>
  <conditionalFormatting sqref="AD563">
    <cfRule type="cellIs" dxfId="1900" priority="811" operator="equal">
      <formula>"00/01/1900"</formula>
    </cfRule>
  </conditionalFormatting>
  <conditionalFormatting sqref="U563">
    <cfRule type="cellIs" dxfId="1899" priority="807" operator="equal">
      <formula>"00/01/1900"</formula>
    </cfRule>
  </conditionalFormatting>
  <conditionalFormatting sqref="V563">
    <cfRule type="cellIs" dxfId="1898" priority="806" operator="equal">
      <formula>"00/01/1900"</formula>
    </cfRule>
  </conditionalFormatting>
  <conditionalFormatting sqref="X563">
    <cfRule type="cellIs" dxfId="1897" priority="805" operator="equal">
      <formula>"00/01/1900"</formula>
    </cfRule>
  </conditionalFormatting>
  <conditionalFormatting sqref="AU564">
    <cfRule type="cellIs" dxfId="1896" priority="789" operator="equal">
      <formula>"00/01/1900"</formula>
    </cfRule>
  </conditionalFormatting>
  <conditionalFormatting sqref="W564">
    <cfRule type="cellIs" dxfId="1895" priority="778" operator="equal">
      <formula>"00/01/1900"</formula>
    </cfRule>
  </conditionalFormatting>
  <conditionalFormatting sqref="AD564">
    <cfRule type="cellIs" dxfId="1894" priority="775" operator="equal">
      <formula>"00/01/1900"</formula>
    </cfRule>
  </conditionalFormatting>
  <conditionalFormatting sqref="U564">
    <cfRule type="cellIs" dxfId="1893" priority="770" operator="equal">
      <formula>"00/01/1900"</formula>
    </cfRule>
  </conditionalFormatting>
  <conditionalFormatting sqref="V564">
    <cfRule type="cellIs" dxfId="1892" priority="769" operator="equal">
      <formula>"00/01/1900"</formula>
    </cfRule>
  </conditionalFormatting>
  <conditionalFormatting sqref="X564">
    <cfRule type="cellIs" dxfId="1891" priority="768" operator="equal">
      <formula>"00/01/1900"</formula>
    </cfRule>
  </conditionalFormatting>
  <conditionalFormatting sqref="AL565:AL566">
    <cfRule type="cellIs" dxfId="1890" priority="765" operator="equal">
      <formula>"00/01/1900"</formula>
    </cfRule>
  </conditionalFormatting>
  <conditionalFormatting sqref="BP565:BP566">
    <cfRule type="cellIs" dxfId="1889" priority="764" operator="equal">
      <formula>"00/01/1900"</formula>
    </cfRule>
  </conditionalFormatting>
  <conditionalFormatting sqref="AJ565:AJ566 AZ565:AZ566">
    <cfRule type="cellIs" dxfId="1888" priority="761" operator="equal">
      <formula>"00/01/1900"</formula>
    </cfRule>
  </conditionalFormatting>
  <conditionalFormatting sqref="Z565:Z566">
    <cfRule type="cellIs" dxfId="1887" priority="760" operator="equal">
      <formula>"00/01/1900"</formula>
    </cfRule>
  </conditionalFormatting>
  <conditionalFormatting sqref="T565:T566">
    <cfRule type="cellIs" dxfId="1886" priority="759" operator="equal">
      <formula>"00/01/1900"</formula>
    </cfRule>
  </conditionalFormatting>
  <conditionalFormatting sqref="AA565:AA566">
    <cfRule type="cellIs" dxfId="1885" priority="758" operator="equal">
      <formula>"00/01/1900"</formula>
    </cfRule>
  </conditionalFormatting>
  <conditionalFormatting sqref="W565:W566">
    <cfRule type="cellIs" dxfId="1884" priority="757" operator="equal">
      <formula>"00/01/1900"</formula>
    </cfRule>
  </conditionalFormatting>
  <conditionalFormatting sqref="AK565:AK566">
    <cfRule type="cellIs" dxfId="1883" priority="756" operator="equal">
      <formula>"00/01/1900"</formula>
    </cfRule>
  </conditionalFormatting>
  <conditionalFormatting sqref="AY565:AY566">
    <cfRule type="cellIs" dxfId="1882" priority="755" operator="equal">
      <formula>"00/01/1900"</formula>
    </cfRule>
  </conditionalFormatting>
  <conditionalFormatting sqref="AX565:AX566">
    <cfRule type="cellIs" dxfId="1881" priority="754" operator="equal">
      <formula>"00/01/1900"</formula>
    </cfRule>
  </conditionalFormatting>
  <conditionalFormatting sqref="BH565:BH566">
    <cfRule type="cellIs" dxfId="1880" priority="753" operator="equal">
      <formula>"00/01/1900"</formula>
    </cfRule>
  </conditionalFormatting>
  <conditionalFormatting sqref="AR565:AR566">
    <cfRule type="cellIs" dxfId="1879" priority="751" operator="equal">
      <formula>"00/01/1900"</formula>
    </cfRule>
  </conditionalFormatting>
  <conditionalFormatting sqref="AB565:AB566">
    <cfRule type="cellIs" dxfId="1878" priority="749" operator="equal">
      <formula>"00/01/1900"</formula>
    </cfRule>
  </conditionalFormatting>
  <conditionalFormatting sqref="AC565:AC566">
    <cfRule type="cellIs" dxfId="1877" priority="748" operator="equal">
      <formula>"00/01/1900"</formula>
    </cfRule>
  </conditionalFormatting>
  <conditionalFormatting sqref="AD565:AD566">
    <cfRule type="cellIs" dxfId="1876" priority="745" operator="equal">
      <formula>"00/01/1900"</formula>
    </cfRule>
  </conditionalFormatting>
  <conditionalFormatting sqref="AE565:AE566">
    <cfRule type="cellIs" dxfId="1875" priority="744" operator="equal">
      <formula>"00/01/1900"</formula>
    </cfRule>
  </conditionalFormatting>
  <conditionalFormatting sqref="AF565:AF566">
    <cfRule type="cellIs" dxfId="1874" priority="743" operator="equal">
      <formula>"00/01/1900"</formula>
    </cfRule>
  </conditionalFormatting>
  <conditionalFormatting sqref="U565:U566">
    <cfRule type="cellIs" dxfId="1873" priority="739" operator="equal">
      <formula>"00/01/1900"</formula>
    </cfRule>
  </conditionalFormatting>
  <conditionalFormatting sqref="V565:V566">
    <cfRule type="cellIs" dxfId="1872" priority="738" operator="equal">
      <formula>"00/01/1900"</formula>
    </cfRule>
  </conditionalFormatting>
  <conditionalFormatting sqref="X565:X566">
    <cfRule type="cellIs" dxfId="1871" priority="737" operator="equal">
      <formula>"00/01/1900"</formula>
    </cfRule>
  </conditionalFormatting>
  <conditionalFormatting sqref="AZ567">
    <cfRule type="cellIs" dxfId="1870" priority="727" operator="equal">
      <formula>"00/01/1900"</formula>
    </cfRule>
  </conditionalFormatting>
  <conditionalFormatting sqref="AU567">
    <cfRule type="cellIs" dxfId="1869" priority="722" operator="equal">
      <formula>"00/01/1900"</formula>
    </cfRule>
  </conditionalFormatting>
  <conditionalFormatting sqref="W567">
    <cfRule type="cellIs" dxfId="1868" priority="711" operator="equal">
      <formula>"00/01/1900"</formula>
    </cfRule>
  </conditionalFormatting>
  <conditionalFormatting sqref="AD567">
    <cfRule type="cellIs" dxfId="1867" priority="708" operator="equal">
      <formula>"00/01/1900"</formula>
    </cfRule>
  </conditionalFormatting>
  <conditionalFormatting sqref="U567">
    <cfRule type="cellIs" dxfId="1866" priority="702" operator="equal">
      <formula>"00/01/1900"</formula>
    </cfRule>
  </conditionalFormatting>
  <conditionalFormatting sqref="V567">
    <cfRule type="cellIs" dxfId="1865" priority="701" operator="equal">
      <formula>"00/01/1900"</formula>
    </cfRule>
  </conditionalFormatting>
  <conditionalFormatting sqref="X567">
    <cfRule type="cellIs" dxfId="1864" priority="700" operator="equal">
      <formula>"00/01/1900"</formula>
    </cfRule>
  </conditionalFormatting>
  <conditionalFormatting sqref="AU568">
    <cfRule type="cellIs" dxfId="1863" priority="666" operator="equal">
      <formula>"00/01/1900"</formula>
    </cfRule>
  </conditionalFormatting>
  <conditionalFormatting sqref="W568">
    <cfRule type="cellIs" dxfId="1862" priority="663" operator="equal">
      <formula>"00/01/1900"</formula>
    </cfRule>
  </conditionalFormatting>
  <conditionalFormatting sqref="AD568">
    <cfRule type="cellIs" dxfId="1861" priority="660" operator="equal">
      <formula>"00/01/1900"</formula>
    </cfRule>
  </conditionalFormatting>
  <conditionalFormatting sqref="U568">
    <cfRule type="cellIs" dxfId="1860" priority="659" operator="equal">
      <formula>"00/01/1900"</formula>
    </cfRule>
  </conditionalFormatting>
  <conditionalFormatting sqref="V568">
    <cfRule type="cellIs" dxfId="1859" priority="658" operator="equal">
      <formula>"00/01/1900"</formula>
    </cfRule>
  </conditionalFormatting>
  <conditionalFormatting sqref="X568">
    <cfRule type="cellIs" dxfId="1858" priority="657" operator="equal">
      <formula>"00/01/1900"</formula>
    </cfRule>
  </conditionalFormatting>
  <conditionalFormatting sqref="AZ569:AZ570">
    <cfRule type="cellIs" dxfId="1857" priority="654" operator="equal">
      <formula>"00/01/1900"</formula>
    </cfRule>
  </conditionalFormatting>
  <conditionalFormatting sqref="AU569:AU570">
    <cfRule type="cellIs" dxfId="1856" priority="649" operator="equal">
      <formula>"00/01/1900"</formula>
    </cfRule>
  </conditionalFormatting>
  <conditionalFormatting sqref="W570">
    <cfRule type="cellIs" dxfId="1855" priority="638" operator="equal">
      <formula>"00/01/1900"</formula>
    </cfRule>
  </conditionalFormatting>
  <conditionalFormatting sqref="AD569:AD570">
    <cfRule type="cellIs" dxfId="1854" priority="635" operator="equal">
      <formula>"00/01/1900"</formula>
    </cfRule>
  </conditionalFormatting>
  <conditionalFormatting sqref="U570">
    <cfRule type="cellIs" dxfId="1853" priority="629" operator="equal">
      <formula>"00/01/1900"</formula>
    </cfRule>
  </conditionalFormatting>
  <conditionalFormatting sqref="V570">
    <cfRule type="cellIs" dxfId="1852" priority="628" operator="equal">
      <formula>"00/01/1900"</formula>
    </cfRule>
  </conditionalFormatting>
  <conditionalFormatting sqref="X570">
    <cfRule type="cellIs" dxfId="1851" priority="627" operator="equal">
      <formula>"00/01/1900"</formula>
    </cfRule>
  </conditionalFormatting>
  <conditionalFormatting sqref="AZ563 AZ549:AZ550">
    <cfRule type="cellIs" dxfId="1850" priority="619" operator="equal">
      <formula>"00/01/1900"</formula>
    </cfRule>
  </conditionalFormatting>
  <conditionalFormatting sqref="AZ571:AZ572">
    <cfRule type="cellIs" dxfId="1849" priority="582" operator="equal">
      <formula>"00/01/1900"</formula>
    </cfRule>
  </conditionalFormatting>
  <conditionalFormatting sqref="AU571:AU572">
    <cfRule type="cellIs" dxfId="1848" priority="577" operator="equal">
      <formula>"00/01/1900"</formula>
    </cfRule>
  </conditionalFormatting>
  <conditionalFormatting sqref="W571:W572">
    <cfRule type="cellIs" dxfId="1847" priority="566" operator="equal">
      <formula>"00/01/1900"</formula>
    </cfRule>
  </conditionalFormatting>
  <conditionalFormatting sqref="AD571:AD572">
    <cfRule type="cellIs" dxfId="1846" priority="563" operator="equal">
      <formula>"00/01/1900"</formula>
    </cfRule>
  </conditionalFormatting>
  <conditionalFormatting sqref="U571:U572">
    <cfRule type="cellIs" dxfId="1845" priority="559" operator="equal">
      <formula>"00/01/1900"</formula>
    </cfRule>
  </conditionalFormatting>
  <conditionalFormatting sqref="V571:V572">
    <cfRule type="cellIs" dxfId="1844" priority="558" operator="equal">
      <formula>"00/01/1900"</formula>
    </cfRule>
  </conditionalFormatting>
  <conditionalFormatting sqref="X571:X572">
    <cfRule type="cellIs" dxfId="1843" priority="557" operator="equal">
      <formula>"00/01/1900"</formula>
    </cfRule>
  </conditionalFormatting>
  <conditionalFormatting sqref="AU573">
    <cfRule type="cellIs" dxfId="1842" priority="544" operator="equal">
      <formula>"00/01/1900"</formula>
    </cfRule>
  </conditionalFormatting>
  <conditionalFormatting sqref="W573">
    <cfRule type="cellIs" dxfId="1841" priority="536" operator="equal">
      <formula>"00/01/1900"</formula>
    </cfRule>
  </conditionalFormatting>
  <conditionalFormatting sqref="AD573">
    <cfRule type="cellIs" dxfId="1840" priority="533" operator="equal">
      <formula>"00/01/1900"</formula>
    </cfRule>
  </conditionalFormatting>
  <conditionalFormatting sqref="U573">
    <cfRule type="cellIs" dxfId="1839" priority="529" operator="equal">
      <formula>"00/01/1900"</formula>
    </cfRule>
  </conditionalFormatting>
  <conditionalFormatting sqref="V573">
    <cfRule type="cellIs" dxfId="1838" priority="528" operator="equal">
      <formula>"00/01/1900"</formula>
    </cfRule>
  </conditionalFormatting>
  <conditionalFormatting sqref="X573">
    <cfRule type="cellIs" dxfId="1837" priority="527" operator="equal">
      <formula>"00/01/1900"</formula>
    </cfRule>
  </conditionalFormatting>
  <conditionalFormatting sqref="AZ573">
    <cfRule type="cellIs" dxfId="1836" priority="519" operator="equal">
      <formula>"00/01/1900"</formula>
    </cfRule>
  </conditionalFormatting>
  <conditionalFormatting sqref="AZ574">
    <cfRule type="cellIs" dxfId="1835" priority="516" operator="equal">
      <formula>"00/01/1900"</formula>
    </cfRule>
  </conditionalFormatting>
  <conditionalFormatting sqref="AU574">
    <cfRule type="cellIs" dxfId="1834" priority="511" operator="equal">
      <formula>"00/01/1900"</formula>
    </cfRule>
  </conditionalFormatting>
  <conditionalFormatting sqref="W574">
    <cfRule type="cellIs" dxfId="1833" priority="503" operator="equal">
      <formula>"00/01/1900"</formula>
    </cfRule>
  </conditionalFormatting>
  <conditionalFormatting sqref="AD574">
    <cfRule type="cellIs" dxfId="1832" priority="500" operator="equal">
      <formula>"00/01/1900"</formula>
    </cfRule>
  </conditionalFormatting>
  <conditionalFormatting sqref="U574">
    <cfRule type="cellIs" dxfId="1831" priority="496" operator="equal">
      <formula>"00/01/1900"</formula>
    </cfRule>
  </conditionalFormatting>
  <conditionalFormatting sqref="V574">
    <cfRule type="cellIs" dxfId="1830" priority="495" operator="equal">
      <formula>"00/01/1900"</formula>
    </cfRule>
  </conditionalFormatting>
  <conditionalFormatting sqref="X574">
    <cfRule type="cellIs" dxfId="1829" priority="494" operator="equal">
      <formula>"00/01/1900"</formula>
    </cfRule>
  </conditionalFormatting>
  <conditionalFormatting sqref="AZ575">
    <cfRule type="cellIs" dxfId="1828" priority="485" operator="equal">
      <formula>"00/01/1900"</formula>
    </cfRule>
  </conditionalFormatting>
  <conditionalFormatting sqref="AU575">
    <cfRule type="cellIs" dxfId="1827" priority="480" operator="equal">
      <formula>"00/01/1900"</formula>
    </cfRule>
  </conditionalFormatting>
  <conditionalFormatting sqref="W575">
    <cfRule type="cellIs" dxfId="1826" priority="466" operator="equal">
      <formula>"00/01/1900"</formula>
    </cfRule>
  </conditionalFormatting>
  <conditionalFormatting sqref="U575">
    <cfRule type="cellIs" dxfId="1825" priority="465" operator="equal">
      <formula>"00/01/1900"</formula>
    </cfRule>
  </conditionalFormatting>
  <conditionalFormatting sqref="V575">
    <cfRule type="cellIs" dxfId="1824" priority="464" operator="equal">
      <formula>"00/01/1900"</formula>
    </cfRule>
  </conditionalFormatting>
  <conditionalFormatting sqref="X575">
    <cfRule type="cellIs" dxfId="1823" priority="463" operator="equal">
      <formula>"00/01/1900"</formula>
    </cfRule>
  </conditionalFormatting>
  <conditionalFormatting sqref="AZ576">
    <cfRule type="cellIs" dxfId="1822" priority="461" operator="equal">
      <formula>"00/01/1900"</formula>
    </cfRule>
  </conditionalFormatting>
  <conditionalFormatting sqref="AU576">
    <cfRule type="cellIs" dxfId="1821" priority="456" operator="equal">
      <formula>"00/01/1900"</formula>
    </cfRule>
  </conditionalFormatting>
  <conditionalFormatting sqref="W576">
    <cfRule type="cellIs" dxfId="1820" priority="448" operator="equal">
      <formula>"00/01/1900"</formula>
    </cfRule>
  </conditionalFormatting>
  <conditionalFormatting sqref="AD576">
    <cfRule type="cellIs" dxfId="1819" priority="445" operator="equal">
      <formula>"00/01/1900"</formula>
    </cfRule>
  </conditionalFormatting>
  <conditionalFormatting sqref="U576">
    <cfRule type="cellIs" dxfId="1818" priority="441" operator="equal">
      <formula>"00/01/1900"</formula>
    </cfRule>
  </conditionalFormatting>
  <conditionalFormatting sqref="V576">
    <cfRule type="cellIs" dxfId="1817" priority="440" operator="equal">
      <formula>"00/01/1900"</formula>
    </cfRule>
  </conditionalFormatting>
  <conditionalFormatting sqref="X576">
    <cfRule type="cellIs" dxfId="1816" priority="439" operator="equal">
      <formula>"00/01/1900"</formula>
    </cfRule>
  </conditionalFormatting>
  <conditionalFormatting sqref="AU577">
    <cfRule type="cellIs" dxfId="1815" priority="426" operator="equal">
      <formula>"00/01/1900"</formula>
    </cfRule>
  </conditionalFormatting>
  <conditionalFormatting sqref="W577">
    <cfRule type="cellIs" dxfId="1814" priority="419" operator="equal">
      <formula>"00/01/1900"</formula>
    </cfRule>
  </conditionalFormatting>
  <conditionalFormatting sqref="AD577">
    <cfRule type="cellIs" dxfId="1813" priority="416" operator="equal">
      <formula>"00/01/1900"</formula>
    </cfRule>
  </conditionalFormatting>
  <conditionalFormatting sqref="U577">
    <cfRule type="cellIs" dxfId="1812" priority="412" operator="equal">
      <formula>"00/01/1900"</formula>
    </cfRule>
  </conditionalFormatting>
  <conditionalFormatting sqref="V577">
    <cfRule type="cellIs" dxfId="1811" priority="411" operator="equal">
      <formula>"00/01/1900"</formula>
    </cfRule>
  </conditionalFormatting>
  <conditionalFormatting sqref="X577">
    <cfRule type="cellIs" dxfId="1810" priority="410" operator="equal">
      <formula>"00/01/1900"</formula>
    </cfRule>
  </conditionalFormatting>
  <conditionalFormatting sqref="AZ577">
    <cfRule type="cellIs" dxfId="1809" priority="402" operator="equal">
      <formula>"00/01/1900"</formula>
    </cfRule>
  </conditionalFormatting>
  <conditionalFormatting sqref="AZ578:AZ582">
    <cfRule type="cellIs" dxfId="1808" priority="394" operator="equal">
      <formula>"00/01/1900"</formula>
    </cfRule>
  </conditionalFormatting>
  <conditionalFormatting sqref="AU578:AU582">
    <cfRule type="cellIs" dxfId="1807" priority="389" operator="equal">
      <formula>"00/01/1900"</formula>
    </cfRule>
  </conditionalFormatting>
  <conditionalFormatting sqref="W578:W582">
    <cfRule type="cellIs" dxfId="1806" priority="381" operator="equal">
      <formula>"00/01/1900"</formula>
    </cfRule>
  </conditionalFormatting>
  <conditionalFormatting sqref="AD578:AD582">
    <cfRule type="cellIs" dxfId="1805" priority="378" operator="equal">
      <formula>"00/01/1900"</formula>
    </cfRule>
  </conditionalFormatting>
  <conditionalFormatting sqref="U578:U582">
    <cfRule type="cellIs" dxfId="1804" priority="373" operator="equal">
      <formula>"00/01/1900"</formula>
    </cfRule>
  </conditionalFormatting>
  <conditionalFormatting sqref="V578:V582">
    <cfRule type="cellIs" dxfId="1803" priority="372" operator="equal">
      <formula>"00/01/1900"</formula>
    </cfRule>
  </conditionalFormatting>
  <conditionalFormatting sqref="X578:X582">
    <cfRule type="cellIs" dxfId="1802" priority="371" operator="equal">
      <formula>"00/01/1900"</formula>
    </cfRule>
  </conditionalFormatting>
  <conditionalFormatting sqref="BP541">
    <cfRule type="cellIs" dxfId="1801" priority="350" operator="equal">
      <formula>"00/01/1900"</formula>
    </cfRule>
  </conditionalFormatting>
  <conditionalFormatting sqref="BP542">
    <cfRule type="cellIs" dxfId="1800" priority="348" operator="equal">
      <formula>"00/01/1900"</formula>
    </cfRule>
  </conditionalFormatting>
  <conditionalFormatting sqref="U150:V150">
    <cfRule type="cellIs" dxfId="1799" priority="346" operator="equal">
      <formula>""</formula>
    </cfRule>
  </conditionalFormatting>
  <conditionalFormatting sqref="BC150:BD150">
    <cfRule type="cellIs" dxfId="1798" priority="345" operator="equal">
      <formula>""</formula>
    </cfRule>
  </conditionalFormatting>
  <conditionalFormatting sqref="AZ583">
    <cfRule type="cellIs" dxfId="1797" priority="342" operator="equal">
      <formula>"00/01/1900"</formula>
    </cfRule>
  </conditionalFormatting>
  <conditionalFormatting sqref="AU583">
    <cfRule type="cellIs" dxfId="1796" priority="337" operator="equal">
      <formula>"00/01/1900"</formula>
    </cfRule>
  </conditionalFormatting>
  <conditionalFormatting sqref="W583">
    <cfRule type="cellIs" dxfId="1795" priority="329" operator="equal">
      <formula>"00/01/1900"</formula>
    </cfRule>
  </conditionalFormatting>
  <conditionalFormatting sqref="AD583">
    <cfRule type="cellIs" dxfId="1794" priority="326" operator="equal">
      <formula>"00/01/1900"</formula>
    </cfRule>
  </conditionalFormatting>
  <conditionalFormatting sqref="U583">
    <cfRule type="cellIs" dxfId="1793" priority="322" operator="equal">
      <formula>"00/01/1900"</formula>
    </cfRule>
  </conditionalFormatting>
  <conditionalFormatting sqref="V583">
    <cfRule type="cellIs" dxfId="1792" priority="321" operator="equal">
      <formula>"00/01/1900"</formula>
    </cfRule>
  </conditionalFormatting>
  <conditionalFormatting sqref="X583">
    <cfRule type="cellIs" dxfId="1791" priority="320" operator="equal">
      <formula>"00/01/1900"</formula>
    </cfRule>
  </conditionalFormatting>
  <conditionalFormatting sqref="AZ584:AZ585">
    <cfRule type="cellIs" dxfId="1790" priority="313" operator="equal">
      <formula>"00/01/1900"</formula>
    </cfRule>
  </conditionalFormatting>
  <conditionalFormatting sqref="AU584:AU585">
    <cfRule type="cellIs" dxfId="1789" priority="308" operator="equal">
      <formula>"00/01/1900"</formula>
    </cfRule>
  </conditionalFormatting>
  <conditionalFormatting sqref="W584:W585">
    <cfRule type="cellIs" dxfId="1788" priority="300" operator="equal">
      <formula>"00/01/1900"</formula>
    </cfRule>
  </conditionalFormatting>
  <conditionalFormatting sqref="AD584:AD585">
    <cfRule type="cellIs" dxfId="1787" priority="297" operator="equal">
      <formula>"00/01/1900"</formula>
    </cfRule>
  </conditionalFormatting>
  <conditionalFormatting sqref="U584:U585">
    <cfRule type="cellIs" dxfId="1786" priority="292" operator="equal">
      <formula>"00/01/1900"</formula>
    </cfRule>
  </conditionalFormatting>
  <conditionalFormatting sqref="V584:V585">
    <cfRule type="cellIs" dxfId="1785" priority="291" operator="equal">
      <formula>"00/01/1900"</formula>
    </cfRule>
  </conditionalFormatting>
  <conditionalFormatting sqref="X584:X585">
    <cfRule type="cellIs" dxfId="1784" priority="290" operator="equal">
      <formula>"00/01/1900"</formula>
    </cfRule>
  </conditionalFormatting>
  <conditionalFormatting sqref="AU586">
    <cfRule type="cellIs" dxfId="1783" priority="253" operator="equal">
      <formula>"00/01/1900"</formula>
    </cfRule>
  </conditionalFormatting>
  <conditionalFormatting sqref="W586">
    <cfRule type="cellIs" dxfId="1782" priority="250" operator="equal">
      <formula>"00/01/1900"</formula>
    </cfRule>
  </conditionalFormatting>
  <conditionalFormatting sqref="AD586">
    <cfRule type="cellIs" dxfId="1781" priority="247" operator="equal">
      <formula>"00/01/1900"</formula>
    </cfRule>
  </conditionalFormatting>
  <conditionalFormatting sqref="U586">
    <cfRule type="cellIs" dxfId="1780" priority="246" operator="equal">
      <formula>"00/01/1900"</formula>
    </cfRule>
  </conditionalFormatting>
  <conditionalFormatting sqref="V586">
    <cfRule type="cellIs" dxfId="1779" priority="245" operator="equal">
      <formula>"00/01/1900"</formula>
    </cfRule>
  </conditionalFormatting>
  <conditionalFormatting sqref="X586">
    <cfRule type="cellIs" dxfId="1778" priority="244" operator="equal">
      <formula>"00/01/1900"</formula>
    </cfRule>
  </conditionalFormatting>
  <conditionalFormatting sqref="AZ587">
    <cfRule type="cellIs" dxfId="1777" priority="241" operator="equal">
      <formula>"00/01/1900"</formula>
    </cfRule>
  </conditionalFormatting>
  <conditionalFormatting sqref="AU587">
    <cfRule type="cellIs" dxfId="1776" priority="236" operator="equal">
      <formula>"00/01/1900"</formula>
    </cfRule>
  </conditionalFormatting>
  <conditionalFormatting sqref="W587">
    <cfRule type="cellIs" dxfId="1775" priority="228" operator="equal">
      <formula>"00/01/1900"</formula>
    </cfRule>
  </conditionalFormatting>
  <conditionalFormatting sqref="AD587">
    <cfRule type="cellIs" dxfId="1774" priority="225" operator="equal">
      <formula>"00/01/1900"</formula>
    </cfRule>
  </conditionalFormatting>
  <conditionalFormatting sqref="U587">
    <cfRule type="cellIs" dxfId="1773" priority="220" operator="equal">
      <formula>"00/01/1900"</formula>
    </cfRule>
  </conditionalFormatting>
  <conditionalFormatting sqref="V587">
    <cfRule type="cellIs" dxfId="1772" priority="219" operator="equal">
      <formula>"00/01/1900"</formula>
    </cfRule>
  </conditionalFormatting>
  <conditionalFormatting sqref="X587">
    <cfRule type="cellIs" dxfId="1771" priority="218" operator="equal">
      <formula>"00/01/1900"</formula>
    </cfRule>
  </conditionalFormatting>
  <conditionalFormatting sqref="AZ588">
    <cfRule type="cellIs" dxfId="1770" priority="167" operator="equal">
      <formula>"00/01/1900"</formula>
    </cfRule>
  </conditionalFormatting>
  <conditionalFormatting sqref="AL588">
    <cfRule type="cellIs" dxfId="1769" priority="163" operator="equal">
      <formula>"00/01/1900"</formula>
    </cfRule>
  </conditionalFormatting>
  <conditionalFormatting sqref="AJ588">
    <cfRule type="cellIs" dxfId="1768" priority="162" operator="equal">
      <formula>"00/01/1900"</formula>
    </cfRule>
  </conditionalFormatting>
  <conditionalFormatting sqref="Z588">
    <cfRule type="cellIs" dxfId="1767" priority="161" operator="equal">
      <formula>"00/01/1900"</formula>
    </cfRule>
  </conditionalFormatting>
  <conditionalFormatting sqref="AA588">
    <cfRule type="cellIs" dxfId="1766" priority="160" operator="equal">
      <formula>"00/01/1900"</formula>
    </cfRule>
  </conditionalFormatting>
  <conditionalFormatting sqref="W588">
    <cfRule type="cellIs" dxfId="1765" priority="159" operator="equal">
      <formula>"00/01/1900"</formula>
    </cfRule>
  </conditionalFormatting>
  <conditionalFormatting sqref="AK588">
    <cfRule type="cellIs" dxfId="1764" priority="158" operator="equal">
      <formula>"00/01/1900"</formula>
    </cfRule>
  </conditionalFormatting>
  <conditionalFormatting sqref="AR588">
    <cfRule type="cellIs" dxfId="1763" priority="157" operator="equal">
      <formula>"00/01/1900"</formula>
    </cfRule>
  </conditionalFormatting>
  <conditionalFormatting sqref="AB588">
    <cfRule type="cellIs" dxfId="1762" priority="156" operator="equal">
      <formula>"00/01/1900"</formula>
    </cfRule>
  </conditionalFormatting>
  <conditionalFormatting sqref="AC588">
    <cfRule type="cellIs" dxfId="1761" priority="155" operator="equal">
      <formula>"00/01/1900"</formula>
    </cfRule>
  </conditionalFormatting>
  <conditionalFormatting sqref="AD588">
    <cfRule type="cellIs" dxfId="1760" priority="152" operator="equal">
      <formula>"00/01/1900"</formula>
    </cfRule>
  </conditionalFormatting>
  <conditionalFormatting sqref="AE588">
    <cfRule type="cellIs" dxfId="1759" priority="151" operator="equal">
      <formula>"00/01/1900"</formula>
    </cfRule>
  </conditionalFormatting>
  <conditionalFormatting sqref="AF588">
    <cfRule type="cellIs" dxfId="1758" priority="150" operator="equal">
      <formula>"00/01/1900"</formula>
    </cfRule>
  </conditionalFormatting>
  <conditionalFormatting sqref="U588">
    <cfRule type="cellIs" dxfId="1757" priority="149" operator="equal">
      <formula>"00/01/1900"</formula>
    </cfRule>
  </conditionalFormatting>
  <conditionalFormatting sqref="V588">
    <cfRule type="cellIs" dxfId="1756" priority="148" operator="equal">
      <formula>"00/01/1900"</formula>
    </cfRule>
  </conditionalFormatting>
  <conditionalFormatting sqref="X588">
    <cfRule type="cellIs" dxfId="1755" priority="147" operator="equal">
      <formula>"00/01/1900"</formula>
    </cfRule>
  </conditionalFormatting>
  <conditionalFormatting sqref="AZ589">
    <cfRule type="cellIs" dxfId="1754" priority="140" operator="equal">
      <formula>"00/01/1900"</formula>
    </cfRule>
  </conditionalFormatting>
  <conditionalFormatting sqref="AU589">
    <cfRule type="cellIs" dxfId="1753" priority="135" operator="equal">
      <formula>"00/01/1900"</formula>
    </cfRule>
  </conditionalFormatting>
  <conditionalFormatting sqref="AD589">
    <cfRule type="cellIs" dxfId="1752" priority="124" operator="equal">
      <formula>"00/01/1900"</formula>
    </cfRule>
  </conditionalFormatting>
  <conditionalFormatting sqref="AZ590">
    <cfRule type="cellIs" dxfId="1751" priority="108" operator="equal">
      <formula>"00/01/1900"</formula>
    </cfRule>
  </conditionalFormatting>
  <conditionalFormatting sqref="AU590">
    <cfRule type="cellIs" dxfId="1750" priority="103" operator="equal">
      <formula>"00/01/1900"</formula>
    </cfRule>
  </conditionalFormatting>
  <conditionalFormatting sqref="W590">
    <cfRule type="cellIs" dxfId="1749" priority="89" operator="equal">
      <formula>"00/01/1900"</formula>
    </cfRule>
  </conditionalFormatting>
  <conditionalFormatting sqref="U590">
    <cfRule type="cellIs" dxfId="1748" priority="88" operator="equal">
      <formula>"00/01/1900"</formula>
    </cfRule>
  </conditionalFormatting>
  <conditionalFormatting sqref="V590">
    <cfRule type="cellIs" dxfId="1747" priority="87" operator="equal">
      <formula>"00/01/1900"</formula>
    </cfRule>
  </conditionalFormatting>
  <conditionalFormatting sqref="X590">
    <cfRule type="cellIs" dxfId="1746" priority="86" operator="equal">
      <formula>"00/01/1900"</formula>
    </cfRule>
  </conditionalFormatting>
  <conditionalFormatting sqref="AU591:AU594">
    <cfRule type="cellIs" dxfId="1745" priority="60" operator="equal">
      <formula>"00/01/1900"</formula>
    </cfRule>
  </conditionalFormatting>
  <conditionalFormatting sqref="W591:W594">
    <cfRule type="cellIs" dxfId="1744" priority="57" operator="equal">
      <formula>"00/01/1900"</formula>
    </cfRule>
  </conditionalFormatting>
  <conditionalFormatting sqref="AD591:AD594">
    <cfRule type="cellIs" dxfId="1743" priority="54" operator="equal">
      <formula>"00/01/1900"</formula>
    </cfRule>
  </conditionalFormatting>
  <conditionalFormatting sqref="U591">
    <cfRule type="cellIs" dxfId="1742" priority="53" operator="equal">
      <formula>"00/01/1900"</formula>
    </cfRule>
  </conditionalFormatting>
  <conditionalFormatting sqref="V591">
    <cfRule type="cellIs" dxfId="1741" priority="52" operator="equal">
      <formula>"00/01/1900"</formula>
    </cfRule>
  </conditionalFormatting>
  <conditionalFormatting sqref="X591">
    <cfRule type="cellIs" dxfId="1740" priority="51" operator="equal">
      <formula>"00/01/1900"</formula>
    </cfRule>
  </conditionalFormatting>
  <conditionalFormatting sqref="W569">
    <cfRule type="cellIs" dxfId="1739" priority="41" operator="equal">
      <formula>"00/01/1900"</formula>
    </cfRule>
  </conditionalFormatting>
  <conditionalFormatting sqref="U569">
    <cfRule type="cellIs" dxfId="1738" priority="39" operator="equal">
      <formula>"00/01/1900"</formula>
    </cfRule>
  </conditionalFormatting>
  <conditionalFormatting sqref="V569">
    <cfRule type="cellIs" dxfId="1737" priority="38" operator="equal">
      <formula>"00/01/1900"</formula>
    </cfRule>
  </conditionalFormatting>
  <conditionalFormatting sqref="X569">
    <cfRule type="cellIs" dxfId="1736" priority="37" operator="equal">
      <formula>"00/01/1900"</formula>
    </cfRule>
  </conditionalFormatting>
  <conditionalFormatting sqref="W589">
    <cfRule type="cellIs" dxfId="1735" priority="28" operator="equal">
      <formula>"00/01/1900"</formula>
    </cfRule>
  </conditionalFormatting>
  <conditionalFormatting sqref="U589">
    <cfRule type="cellIs" dxfId="1734" priority="26" operator="equal">
      <formula>"00/01/1900"</formula>
    </cfRule>
  </conditionalFormatting>
  <conditionalFormatting sqref="V589">
    <cfRule type="cellIs" dxfId="1733" priority="25" operator="equal">
      <formula>"00/01/1900"</formula>
    </cfRule>
  </conditionalFormatting>
  <conditionalFormatting sqref="X589">
    <cfRule type="cellIs" dxfId="1732" priority="24" operator="equal">
      <formula>"00/01/1900"</formula>
    </cfRule>
  </conditionalFormatting>
  <conditionalFormatting sqref="U592">
    <cfRule type="cellIs" dxfId="1731" priority="15" operator="equal">
      <formula>"00/01/1900"</formula>
    </cfRule>
  </conditionalFormatting>
  <conditionalFormatting sqref="V592">
    <cfRule type="cellIs" dxfId="1730" priority="14" operator="equal">
      <formula>"00/01/1900"</formula>
    </cfRule>
  </conditionalFormatting>
  <conditionalFormatting sqref="X592">
    <cfRule type="cellIs" dxfId="1729" priority="13" operator="equal">
      <formula>"00/01/1900"</formula>
    </cfRule>
  </conditionalFormatting>
  <conditionalFormatting sqref="AZ592:AZ594">
    <cfRule type="cellIs" dxfId="1728" priority="12" operator="equal">
      <formula>"00/01/1900"</formula>
    </cfRule>
  </conditionalFormatting>
  <conditionalFormatting sqref="U593:U594">
    <cfRule type="cellIs" dxfId="1727" priority="6" operator="equal">
      <formula>"00/01/1900"</formula>
    </cfRule>
  </conditionalFormatting>
  <conditionalFormatting sqref="V593:V594">
    <cfRule type="cellIs" dxfId="1726" priority="5" operator="equal">
      <formula>"00/01/1900"</formula>
    </cfRule>
  </conditionalFormatting>
  <conditionalFormatting sqref="X593:X594">
    <cfRule type="cellIs" dxfId="1725" priority="4" operator="equal">
      <formula>"00/01/1900"</formula>
    </cfRule>
  </conditionalFormatting>
  <conditionalFormatting sqref="I15:L15 AI54:AP54 M5:M6 O8:Q8 BA79:BE83 BE78 O83:P83 AI89:AL90 P105:Q106 O114:Q114 P111:Q111 BE129:BF129 BU135:BU136 BE137:BE138 AD139 P139:Q139 AI140:AL140 P140:P141 X141 BE140:BE141 P142:Q147 BE146:BE147 O148:Q148 P149 Q154:Q155 O156:Q156 Q157 X159 P166:Q166 BE166 Q180 AY179:AY180 BE179:BE180 Q216 P181:Q181 BE217 P217:Q217 Q218 BE223:BE225 O229:Q229 AI232:AM232 P232:Q232 Q233 BE235 Q236 BA241:BE242 AQ243:AW243 AM244 AP244:AW244 P245:Q245 Q252 AL252:AW255 O257 BA260:BE270 O260:Q260 AM266 AY264:AY267 O268:Q270 Q274 O275:Q275 AL280:AW280 BE280 O281:Q281 AM282:AM283 AP282:AP283 AR282:AW283 AL284:AW284 O176:Q178 AM174:AP175 J73:K73 L71:L73 AM158:AO158 J290:K291 P290:P291 BE135:BF135 O303 BA288:BE288 J304:K304 BT228:BU228 AI147:AK147 P278:Q279 BM169:BN169 P169 BE289 O285:Q285 AI290:AL291 AI292:AM293 O277:Q277 P276:Q276 R306:R312 BT232:BU234 BE282:BE285 BT302:BU302 BT149:BU149 BT305:BU305 BT314:BU315 A330:A331 A336:B337 P82:Q82 P80:P81 A332:C335 BE243:BE246 AF320:AL320 A302:E320 BT93:BU94 F338 A339:B340 O120 W109:W111 BE109:BF111 M111:N111 P113:Q113 BT290:BU293 P60:Q63 BT89:BU90 M251 M170:M174 J55:L55 N330:N338 BT222:BU222 AF319:AM319 U60:V64 BB60:BD65 BS58:BU58 BT56:BT59 AH60:AN62 BS154:BU155 M275 U65 J66:L67 AI233:AL233 BP351 BB67:BD69 O64:Q69 L76:L77 J75:L75 N60:N69 BA60:BA69 U66:V69 T67:T69 G330:G335 P39:Q40 M167:M168 BE149 BA156:BE157 BA236:BE236 W39 A39:B39 BE152:BE155 J60:L64 D63:G63 AI148:AN148 BC94:BE94 BS218:BU218 A134:C134 F134:H134 P198 W186:X186 AI185:AK185 O210:Q210 O93:Q93 A52:C63 M294:M295 E376:F385 O167:Q168 O5:O7 M165 M156 AD385:AD391 AF142:AG143 AF268:AG270 AF260:AG265 AF241:AG242 AF181:AG181 AF170:AG176 AF161:AG161 AF156:AG157 AF148:AG148 AF140:AF141 AF139:AG139 AF78 AF60:AG69 AF79:AG83 X78:X82 W148:X149 X260 X268:X270 X281 X275:X279 W56:X56 W84:X84 BA94 BA148:BE148 BA142:BE143 BA161:BE161 BA139:BE139 AR54:AW54 AM141:AW141 AI55:AW55 AH304:AW304 AP276:AW276 BE136:BG136 BG170:BG176 BG159 BG281 BG260:BG270 BG137:BG143 BG285 BF152:BG157 BG161 BA17:BG21 BE107:BG108 BA323:BG328 BA84:BG84 BM158:BO158 BM246:BO246 BI323:BO328 W314:X320 W18:X23 U57:X59 W60:X69 X109:X110 X154:X156 X161 X170:X173 X176 W208:X212 W238:X239 X288:X289 AI301:AW303 AX46:AX47 AF56:AW56 AX83:AX84 AL258:AW258 AI105:AW106 AF109:AW109 AI141:AK141 AI174:AK175 AI179:AK179 AI243:AM243 AI244:AK244 AI245:AW246 AI251:AW251 AI275:AW275 AI276:AM276 AI277:AW279 AI281:AW281 AI300:AL300 AI94:AL94 AI136:AM136 AF305:AW313 Z139 AA398:AA403 AF39:AP39 AI149:AO149 AI142:AM143 AI146:AL146 AN300:AW300 BP371:BQ371 BP369:BP370 BP379:BQ385 BP375:BQ375 D5:G5 L260:M260 L268:M269 D152:G159 BI106:BN106 AZ106:BG106 W146:X146 AH146:AH149 AF144:AM145 AP142:AW145 BF146:BG149 BA144:BG145 BT142:BU145 W235:X236 Y164:Y176 AI164:AW165 X164:X168 BG164:BG168 BA164:BE165 AF164:AG165 W164:W176 BF164:BF176 AH164:AH176 AH178:AH181 W178:X181 BF178:BG181 BA178:BE178 AF178:AG178 BA177:BG177 D128:G128 AI199:AK207 H5:H8 E39:F39 A126:C128 E126:F127 A258:C269 A27:C28 E26:F27 A71:C81 A110:D118 D181:G181 A179:C181 E179:F180 A273:C284 BA170:BE176 D352:F352 BC60:BG69 E412:F495 R451:R495 P451:P495 AA451:AA495 I454:I495 J474:J495 G481:G495 O485:O495 Q485:Q495 D485:D495 O496:R497 M270 A129:H133 J178:K178 C492:C500 P498:R503 AR467:AR504 AF467:AF504 C502:C503 D496:G503 D504:F504 P504 R504 I506 D505:G505 I496:K505 M474:M505 BP424:BP505 E506:F507 R506:R507 P506:P507 AL507 AR507 AF507 M507 BP507 P509:R512 BP509:BP512 C509:K512 AF509:AF512 J513:K513 P513 R513 AH513 BP513:BQ513 AX513:AZ513 AJ513 AF514:AF518 AR509:AR518 AL509:AL518 D514:G517 P514:R517 D518 P518 R518 M8:M9 M509:M519 C514:C519 D519:G519 P519:R519 I514:K519 I520 E520:F520 R520 P520 P188:Q194 A188:F193 W26:X30 D522:G523 O523 E524:G524 I522:K524 P522:S524 M522:M524 C522:C524 AC522:AC524 P525 R525 E525:F525 I525 AA520:AA526 Y526 AC526 AS526:AU526 H454:H507 J507:K507 O9:P9 O288:Q289 BF288:BF289 M13:M15 P219:Q221 Y552:Z552 M126:M127 BA126:BE128 BA125:BG125 F113:G118 O161:Q165 AF162:AW163 BA162:BG163 C554:D554 G554:K554 AF554 AR554 AL554 T554 H514:H525 AF47:AF48 T47:T48 AI241:AW242 BE238:BG240 AH238:AW240 P238:P240 BI102:BO104 W102:X106 AF102:AH106 BH102:BH106 AY93:AY97 AF93:AH99 BF93:BF99 AZ93:AZ99 BH93:BO99 BG93:BG94 BA93:BE93 AF92:AI92 Y557:Y560 BA103:BE104 BG103:BG104 BF103:BF105 AZ103:AZ105 AF22:AF25 BE22:BG25 A20:B26 A202:C211 P199:Q207 BE226:BG226 BE95:BF101 P94:Q101 AI213:AM213 AE208:AE212 AZ210:AZ212 AY52:AY69 Y49:Y69 BE286:BG287 AI285:AW287 N5:N9 BT109:BU111 W12:Z12 BS146:BU146 AL425:AL505 A182:H183 BE182:BH182 W151:X153 AF150:AF151 AH150:AO151 BE150:BG151 E149:F151 BF71:BG83 X71:X76 AF71:AG77 W71:W83 U71:V77 BA71:BE77 N71:N83 O71:Q79 A64:D70 BA70:BG70 N272:N285 BF272:BF285 W272:W284 AH272:AH284 BG272:BG279 X272:X273 AF272:AG273 O272:Q273 BA272:BE279 BA271:BG271 A285:G299 A149:C174 O170:Q173 W5:W12 BE5:BF12 X9 BG8:BG9 AF9 AJ9 AH5:AH12 B5:C14 F6:F12 A5:A16 D15:H16 T12:T16 U15:U16 W37:X38 BI17:BO36 U37:V37 BH39:BO42 N41:Q42 T41:X43 AY43:AY47 AF43:AK43 J43:K51 P43 AE37:AE46 AZ88:BH91 AF88:AH91 W88:X91 AY71:AY91 BI43:BO91 U91:V93 AE88:AE106 W112:X117 BA112:BG118 L113:N118 X120 BE119 P115:Q119 P121:Q129 X123:X124 M119:N125 BA120:BE124 W119:W124 BF119:BG124 AF119:AH124 AZ113:AZ122 BE158:BE160 AH159:AW161 BF158:BF161 W155:W161 Y158:Y161 BH159:BO168 AX159:AY165 P183:Q186 W183:X184 AF183:AH189 Y178:Y189 M183:N186 T183:T184 P196:Q197 W196:X197 Y194:Y212 N188:N210 BA183:BH212 AZ183:AZ207 T196:T197 AZ213:BH214 AF194:AH213 A227:C230 BE227 T223:T226 P227 P224:Q226 AE223:AE227 O247:Q251 X241:X251 BG241:BG252 AE247:AG251 AZ247:BE251 BE252:BE259 AF256:AG256 M255 AI256:AW256 AM257 AP257 AR257:AW257 J257:K257 AY251:AY259 AH241:AH270 W241:W270 BF241:BF270 N238:N270 Y241:Y270 Z251:Z259 AX251:AX258 T256:T257 W288:W293 AF288:AH293 O294:Q296 N288:N296 BG288:BG293 A338:C338 O334:O341 S342 P341:R342 D331:D342 D343:G347 BP348:BQ350 BP352:BQ366 D353:G365 O366 BP373:BQ373 D366:F375 P364:P385 AR343:AR391 T322:T375 AH321:AH385 AF321:AF391 AY322:AY385 AL321:AL409 AE305:AE391 G367:G385 Q367:Q378 O372 Y544:Y551 BP544:BP556 AA544:AA553 AC544:AC553 AS544:AU553 Y41:Y46 BA26:BG59 BA130:BE134 A135:H148 O130:Q138 Y126:Y149 W126:W145 X126:X139 BG126:BG134 AF126:AG136 AH126:AH143 BF126:BF143 AE113:AE134 BI107:BO157 N126:N174 AZ129:AZ138 BE216:BH216 BA218:BE222 AF219:AG225 BF217:BG225 W216:X225 AE219:AE221 BA228:BE234 O231:Q231 AF227:AH233 BF227:BG236 AZ229:AZ234 BH217:BH236 BI170:BO245 AE229:AE232 N301:N303 O301:Q302 X301 A300:F300 AF299:AG302 AH299:AH303 W300:W302 BA290:BG320 BI247:BO320 BH238:BH320 AE294:AE302 Y300:Y408 AZ294:AZ375 T49:X55 T57:T64 U113:V114 U95:V101 J52:N54 L109:L110 L105:L106 L123:L132 L88:L93 L95:L103 P107:P108 N105:N108 BT107:BT108 AY102:AY109 AF107:AI108 AK107:AW108 AH158 K323:K324 M336 L321 K326:K327 K330:K336 L323 O323:O332 P323:Q339 D323:E329 L325 L327:L337 N323:N326 B323:C327 B328:B331 AG323:AG328 AI323:AK328 J302 T186 T188:T193 A18:A19 D18:G19 L20:M21 R323:R340 M17 M29:P30 AF85:AI87 BE215:BF215 BE237:BF237 S336:S340 S321:S334 S315:S317 M266:M267 M261:M262 M222 M215:M216 J40:M42 M228 M19 M176:N181 M159:M163 M323:M334 M308:M313 M306 M241:M243 M129:M140 M103:M110 M55:M56 M93:N101 M142:M151 O370 Z198:Z201 AR185 L188:M192 M91:M92 O91:P92 D20:F25 H386 A341:C387 AP266:AP267 A388:B391 M389:M391 M392:N398 M399:M402 P395:P408 AE155:AE156 AE167:AG168 AE235:AG235 AE260:AE263 AE281:AG281 AE136:AE140 AE275:AG279 AE288:AE289 AE18 AE52:AH55 AE170:AE178 AE161:AE165 AE22:AE28 AE148:AE151 AE57:AE83 AE268:AE273 AZ156 AZ167:BE168 AZ281:BE281 AZ37:AZ55 AZ148:AZ149 AZ18 AZ109:AZ111 AZ379:AZ385 AZ170:AZ178 AZ161:AZ165 AZ22:AZ28 AZ285:AZ289 AZ57:AZ83 AZ268:AZ279 BH43:BH55 BH113:BH157 BH18 BH170:BH181 BH22:BH28 BH57:BH83 Z373:Z385 Z301:Z313 Z203:Z209 Z394:Z408 Z46 Z49:Z52 AX394:AX408 AX105:AX109 AX54:AX56 AX141:AY145 AX238:AY246 AX275:AY287 AX388:AX389 AX363:AX385 AX347:AX358 AX336:AX345 AX321:AX334 K394:K396 K398:K408 M405:M408 A410:C410 E410:F410 A413:B413 G414:G426 S442:S445 S447:S450 K434:K436 O439:O448 M258 M245:M247 M194:M210 M281:M287 M60:M84 C459:C473 Q459:Q464 AF234:AL234 N215:N236 S462:S483 S487:S503 S509:S519 G459:G463 K479:K495 O503:O504 M272 AC506 C508:D508 B513:H513 AC520 C521:D521 G521 I521:J521 AR527:AR532 AL527:AL532 M527:M532 C527:K532 P527:S532 BP514:BP532 AA533 Y533 AC533 AS533:AU533 S534 AF534:AF543 AR534:AR543 AL534:AL543 T451:T543 C534:K543 S537:S538 M534:M543 M544:N544 H544:H551 H553 J546:J549 P546:P554 AA555:AA560 AC555:AC560 AS555:AU560 H555:I560 C561 M560:M561 G561:K561 AF561 AR561 AL561 R546:R561 T561 P561 Y562 BP561:BP562 AA562 H562 M563 K549 Y564 AA564 AC562:AC564 AS562:AU564 I562:I564 P565:P566 I565:J566 AL565:AL566 AR565:AR566 AF565:AF566 M565:M566 T565:T566 M545:M556 Y567 BP564:BP567 R564:R567 M568 I568 Y570 BP569:BP570 AZ549:AZ550 AA567:AA572 H564:H572 R570:R572 R574 M571:M574 M575:N575 AA574:AA575 H574:H576 M576:M577 AA578:AA582 O583 I583 M583 BP575:BP585 M586 I586 BP587 AA584:AA587 AC567:AC587 AS567:AU587 H578:H587 I588 M588 AR588 AL588 T588 M590:N590 BP589:BP594 A431:A594 H589:H594 AA589:AA594 AC589:AC594 AS589:AU594 M593:M594 B321:E322 D387:D391 D413 H290:H293 G320:H320 G302:H304 G317:H317 D52:H53 A40:H42 H55 H57:H63 F54:H54 F64:H64 F66:H67 F110:H111 H113:H115 D73:H75 A178:H178 H126:H128 A122:H125 A91:H109 A257:H257 H392 H411:H412 H414:H415 G508:J508 H394:H409 I8:J8 I183:K183 F202:K207 F170:M173 I16:M16 I5:K7 I135:L136 D210:L211 D229:M229 D230:K230 D262:I263 H323:J335 G316:I316 G306:I312 G305:K305 F336:J337 H338:L338 G313:L314 G319:L319 H344:J344 D276:M279 A301:M301 D228:K228 D76:K80 D81:I81 A88:K90 H296:M296 D208:K209 D259:I259 D260:J261 D273:M273 H288:M289 D280:K280 D266:J267 D258:K258 I148:J148 H159:J159 D167:J168 D165:K166 D174:K174 A247:L247 A232:K236 D264:K265 A176:K177 H294:I295 D13:M14 H39:N39 F65:L65 F68:K68 F69:I69 E268:J268 D269:I269 D71:K72 D169:I169 H179:K181 G188:K188 A248:M250 D274:K275 D282:K284 F281:K281 D164:M164 H18:M18 H189:J193 I137:K146 H27:K27 H9:L9 D160:L163 H285:L287 H149:K158 F70:K70 A270:I272 I116:I118 A119:L122 A184:K187 A194:K201 F227:K227 A238:K246 A251:K255 A256:M256 F339:N342 H345:N347 H354:N385 I123:K134 A216:K226 A231:M231 A82:L84 G322:L322 G321:J321 H19:J22 A175:J175 D17:J17 H56:K56 A85:I87 I93:K115 A215:L215 A237:N237 H393:I393 H410:N410 H10:K11 H23:K25 A29:K30 I388:I391 I413 I544:I553 I571:I577 I590:I594 N304:O304 N306:O312 J317:R317 O52:Q55 M88:Q90 N313:R313 M102:Q102 N103:Q104 J57:Q59 N109:Q110 O27 M305:R305 O505:S505 N10:O11 O548:O560 M22:N25 N286:Q287 N70:Q70 M271:Q271 N13:Q16 N56:P56 N85:R87 M112:R112 M321:R322 M316:R316 N211:Q211 N508:Q508 N521:Q521 O576:O577 I182:O182 G315:R315 D28:Q28 H26:N26 H12:P12 A31:Q38 A212:Q214 H297:Q300 O18:Q26 O562:O564 O567 O569:O574 O588 P354:R363 S57:S69 S18:V18 S156:S159 S188:S194 S183:S186 S196:S207 P345:S347 S217:S227 S300:S313 S20 S354:S386 S398:S408 R364:R415 S544:S547 S549:S556 S559:S560 R562:S562 R568:S569 S574:S575 R576:S576 R578:S587 S590 R591:S594 R589:S589 D526:S526 L344:S344 N319:S320 G318:S318 H352:S353 H343:S343 D348:S351 D533:S533 M187:S187 P195:S195 S388:S396 S410:S414 S210:S214 S5:S16 S181 S174:S178 S107:S145 S52:S55 S272:S296 S150:S153 S40:S48 S230:S233 S235:S270 N84:S84 T315:V315 N314:U314 T137:T138 T300 T148:V148 T156:V156 T167:V168 T260:V260 T268:V270 T275:V275 T281:V281 T288:V288 T278 T289 T277:V277 T276 T317:V318 T319 T320:U320 T176:V176 T251 T305:X305 T313:X313 T178:V178 T272:V273 T9 T247:V250 T294:X296 T130:V136 T231:V231 T301:V302 S37:T39 T113:T120 S170:V173 T210:V212 O17:X17 S22:T28 T121:V122 T123:T129 S29:U30 S169:T169 S88:T90 S161:V161 S164:V165 S31:X36 S162:Y163 S93:T106 S182:W182 S56:U56 S215:T216 S229:V229 S71:T83 R91:T92 AA385:AC397 AC398:AC403 AB404:AC408 AA303:AC303 AA258:AD259 AA198:AD209 AA305:AD313 AA301:AD302 Z314:AD372 AA373:AD384 Z210:AD212 Z53:AD69 Z260:AD270 AA40:AD40 Z178:AD181 AB467:AD495 AA496:AD504 AA507:AD507 AA509:AD512 Y513:AF513 AA514:AD518 Z194:AD197 Y190:AD193 W125:AD125 W118:AD118 AA554:AD554 W240:AD240 W24:AD25 W92:AD101 AA46:AD52 W150:AD150 Y5:AE12 Y17:AD23 Y26:AD39 Y119:AD124 Y151:AD157 Z158:AD176 Z241:AD250 AA251:AD256 Z41:AD45 Z126:AD138 Y215:AD225 Y235:AD239 Z300:AD300 Y102:AD117 Y71:AD91 Z183:AD189 Z140:AD149 Y272:AD296 W226:AD234 AA527:AD532 AA534:AD543 AA561:AD561 AA565:AD566 AA588:AD588 T177:AD177 T213:AE214 S70:AD70 S271:AD271 S297:AD299 AL259:AX259 AI264:AX265 AR266:AX267 AP290:AY293 AR158:AY158 AP89:AX90 AQ140:AY140 AI268:AY270 AL274:AY274 AL119:AY119 AP232:AY234 AO319:AY319 AP60:AX62 AR320:AY320 AP148:AY148 AX185:AY185 AP94:AX94 AP136:AY136 AF17:AY21 AR174:AY175 AM179:AX179 AR199:AY207 AF84:AX84 AI88:AX88 AI95:AX97 AI137:AY139 AI176:AY176 AI288:AY289 AF57:AX59 AI180:AX180 AR39:AY39 AX300:AY313 AI186:AY189 AH235:AY236 AF314:AY318 AF44:AX46 AI166:AY173 AI178:AY178 AF177:AY177 AI102:AX104 AI98:AY99 AF190:AY193 AK47:AX47 AF125:AY125 AK48:AY48 AI93:AX93 AH22:AY25 AF226:AY226 AF100:AY101 AO213:AY213 AF214:AY215 AI52:AX53 AQ146:AY147 AQ149:AY151 AH63:AX69 AH71:AX83 AF70:AY70 AI272:AY273 AF271:AY271 AL5:AZ12 AF26:AY38 AF40:AY42 AR43:AX43 AI91:AX91 AF110:AY118 AI120:AY124 AH152:AY157 AI183:AY184 AI194:AY198 AI208:AY212 AI247:AY250 AF294:AY298 AI299:AY299 AI126:AY135 AH216:AY225 AI227:AY231 AF237:AY237 AM323:AX328 AI260:AZ263 AI181:BE181 AK85:AX87 AF49:AY51 Z182:AZ182 BP89:BP90 BP93:BP94 BP305 BP135:BP136 BP228:BQ228 BP137:BU138 BP290:BP293 BP232:BP234 BP222 BP314:BQ315 BP302 BP149 BP147:BU148 BP154:BQ155 BP235:BU236 BP218:BQ218 BP317:BU319 BP219:BU221 BP313:BU313 BP57:BU57 BP58:BQ58 BP320 BP141:BU141 BP95:BU99 BH105:BO105 BP102:BU106 BH100:BU101 BP142:BP146 BP150:BU153 BH5:BU12 BH37:BU38 BP91:BU91 BP156:BU197 BP223:BU227 BP229:BU231 BP238:BU289 BP294:BU301 BP323:BQ323 BP325:BS328 BP322:BP347 BP18:BU28 BP17:BT17 BP56 BP59:BU88 BP112:BU134 BP199:BU217 BP39:BU55 BP107:BP111 AK92:BU92 V13:BU16 BP31:BU36 BV5:XFD213 BV215:XFD303">
    <cfRule type="expression" dxfId="1724" priority="5596">
      <formula>$H5=#REF!</formula>
    </cfRule>
  </conditionalFormatting>
  <conditionalFormatting sqref="L5">
    <cfRule type="expression" dxfId="1723" priority="5569">
      <formula>$H5=#REF!</formula>
    </cfRule>
  </conditionalFormatting>
  <conditionalFormatting sqref="T109:T111">
    <cfRule type="expression" dxfId="1722" priority="5554">
      <formula>$H109=#REF!</formula>
    </cfRule>
  </conditionalFormatting>
  <conditionalFormatting sqref="U28">
    <cfRule type="expression" dxfId="1721" priority="5552">
      <formula>$H28=#REF!</formula>
    </cfRule>
  </conditionalFormatting>
  <conditionalFormatting sqref="U103">
    <cfRule type="expression" dxfId="1720" priority="5551">
      <formula>$H103=#REF!</formula>
    </cfRule>
  </conditionalFormatting>
  <conditionalFormatting sqref="V28">
    <cfRule type="expression" dxfId="1719" priority="5548">
      <formula>$H28=#REF!</formula>
    </cfRule>
  </conditionalFormatting>
  <conditionalFormatting sqref="U13:U14">
    <cfRule type="expression" dxfId="1718" priority="5547">
      <formula>$H13=#REF!</formula>
    </cfRule>
  </conditionalFormatting>
  <conditionalFormatting sqref="V103">
    <cfRule type="expression" dxfId="1717" priority="5546">
      <formula>$H103=#REF!</formula>
    </cfRule>
  </conditionalFormatting>
  <conditionalFormatting sqref="N18">
    <cfRule type="expression" dxfId="1716" priority="5539">
      <formula>$H18=#REF!</formula>
    </cfRule>
  </conditionalFormatting>
  <conditionalFormatting sqref="BV304:XFD304">
    <cfRule type="expression" dxfId="1715" priority="7487">
      <formula>$H305=#REF!</formula>
    </cfRule>
  </conditionalFormatting>
  <conditionalFormatting sqref="L79:L80">
    <cfRule type="expression" dxfId="1714" priority="5534">
      <formula>$H79=#REF!</formula>
    </cfRule>
  </conditionalFormatting>
  <conditionalFormatting sqref="L68">
    <cfRule type="expression" dxfId="1713" priority="5532">
      <formula>$H68=#REF!</formula>
    </cfRule>
  </conditionalFormatting>
  <conditionalFormatting sqref="T107:T108">
    <cfRule type="expression" dxfId="1712" priority="5479">
      <formula>$H107=#REF!</formula>
    </cfRule>
  </conditionalFormatting>
  <conditionalFormatting sqref="L107:L108">
    <cfRule type="expression" dxfId="1711" priority="5477">
      <formula>$H107=#REF!</formula>
    </cfRule>
  </conditionalFormatting>
  <conditionalFormatting sqref="W107:W108">
    <cfRule type="expression" dxfId="1710" priority="5469">
      <formula>$H107=#REF!</formula>
    </cfRule>
  </conditionalFormatting>
  <conditionalFormatting sqref="BQ136:BR136 BT136 P563">
    <cfRule type="expression" dxfId="1709" priority="7504">
      <formula>$H135=#REF!</formula>
    </cfRule>
  </conditionalFormatting>
  <conditionalFormatting sqref="BQ137:BS138">
    <cfRule type="expression" dxfId="1708" priority="5452">
      <formula>$H136=#REF!</formula>
    </cfRule>
  </conditionalFormatting>
  <conditionalFormatting sqref="J69:K69">
    <cfRule type="expression" dxfId="1707" priority="4692">
      <formula>$H69=#REF!</formula>
    </cfRule>
  </conditionalFormatting>
  <conditionalFormatting sqref="L69">
    <cfRule type="expression" dxfId="1706" priority="4691">
      <formula>$H69=#REF!</formula>
    </cfRule>
  </conditionalFormatting>
  <conditionalFormatting sqref="J74:K74">
    <cfRule type="expression" dxfId="1705" priority="4607">
      <formula>$H74=#REF!</formula>
    </cfRule>
  </conditionalFormatting>
  <conditionalFormatting sqref="J303:K303">
    <cfRule type="expression" dxfId="1704" priority="4508">
      <formula>$H303=#REF!</formula>
    </cfRule>
  </conditionalFormatting>
  <conditionalFormatting sqref="S228">
    <cfRule type="expression" dxfId="1703" priority="4465">
      <formula>$H228=#REF!</formula>
    </cfRule>
  </conditionalFormatting>
  <conditionalFormatting sqref="BV305:XFD307">
    <cfRule type="expression" dxfId="1702" priority="7505">
      <formula>$H313=#REF!</formula>
    </cfRule>
  </conditionalFormatting>
  <conditionalFormatting sqref="I147:K147">
    <cfRule type="expression" dxfId="1701" priority="4458">
      <formula>$H147=#REF!</formula>
    </cfRule>
  </conditionalFormatting>
  <conditionalFormatting sqref="W147:X147">
    <cfRule type="expression" dxfId="1700" priority="4455">
      <formula>$H147=#REF!</formula>
    </cfRule>
  </conditionalFormatting>
  <conditionalFormatting sqref="AL147:AN147">
    <cfRule type="expression" dxfId="1699" priority="4452">
      <formula>$H147=#REF!</formula>
    </cfRule>
  </conditionalFormatting>
  <conditionalFormatting sqref="BV313:XFD315">
    <cfRule type="expression" dxfId="1698" priority="7532">
      <formula>$H318=#REF!</formula>
    </cfRule>
  </conditionalFormatting>
  <conditionalFormatting sqref="S160">
    <cfRule type="expression" dxfId="1697" priority="4427">
      <formula>$H160=#REF!</formula>
    </cfRule>
  </conditionalFormatting>
  <conditionalFormatting sqref="T279">
    <cfRule type="expression" dxfId="1696" priority="4425">
      <formula>$H279=#REF!</formula>
    </cfRule>
  </conditionalFormatting>
  <conditionalFormatting sqref="S179">
    <cfRule type="expression" dxfId="1695" priority="4412">
      <formula>$H179=#REF!</formula>
    </cfRule>
  </conditionalFormatting>
  <conditionalFormatting sqref="S180">
    <cfRule type="expression" dxfId="1694" priority="4411">
      <formula>$H180=#REF!</formula>
    </cfRule>
  </conditionalFormatting>
  <conditionalFormatting sqref="K292">
    <cfRule type="expression" dxfId="1693" priority="4409">
      <formula>$H292=#REF!</formula>
    </cfRule>
  </conditionalFormatting>
  <conditionalFormatting sqref="K293">
    <cfRule type="expression" dxfId="1692" priority="4408">
      <formula>$H293=#REF!</formula>
    </cfRule>
  </conditionalFormatting>
  <conditionalFormatting sqref="S155">
    <cfRule type="expression" dxfId="1691" priority="4405">
      <formula>$H155=#REF!</formula>
    </cfRule>
  </conditionalFormatting>
  <conditionalFormatting sqref="S154">
    <cfRule type="expression" dxfId="1690" priority="4404">
      <formula>$H154=#REF!</formula>
    </cfRule>
  </conditionalFormatting>
  <conditionalFormatting sqref="J262">
    <cfRule type="expression" dxfId="1689" priority="4402">
      <formula>$H262=#REF!</formula>
    </cfRule>
  </conditionalFormatting>
  <conditionalFormatting sqref="J263">
    <cfRule type="expression" dxfId="1688" priority="4401">
      <formula>$H263=#REF!</formula>
    </cfRule>
  </conditionalFormatting>
  <conditionalFormatting sqref="BV308:XFD312">
    <cfRule type="expression" dxfId="1687" priority="7533">
      <formula>$H314=#REF!</formula>
    </cfRule>
  </conditionalFormatting>
  <conditionalFormatting sqref="BV316:XFD320">
    <cfRule type="expression" dxfId="1686" priority="7560">
      <formula>#REF!=#REF!</formula>
    </cfRule>
  </conditionalFormatting>
  <conditionalFormatting sqref="J320">
    <cfRule type="expression" dxfId="1685" priority="4376">
      <formula>$H320=#REF!</formula>
    </cfRule>
  </conditionalFormatting>
  <conditionalFormatting sqref="K320">
    <cfRule type="expression" dxfId="1684" priority="4375">
      <formula>$H320=#REF!</formula>
    </cfRule>
  </conditionalFormatting>
  <conditionalFormatting sqref="T321">
    <cfRule type="expression" dxfId="1683" priority="4366">
      <formula>$H321=#REF!</formula>
    </cfRule>
  </conditionalFormatting>
  <conditionalFormatting sqref="AY321">
    <cfRule type="expression" dxfId="1682" priority="4363">
      <formula>$H321=#REF!</formula>
    </cfRule>
  </conditionalFormatting>
  <conditionalFormatting sqref="BP321">
    <cfRule type="expression" dxfId="1681" priority="4362">
      <formula>$H321=#REF!</formula>
    </cfRule>
  </conditionalFormatting>
  <conditionalFormatting sqref="A321">
    <cfRule type="expression" dxfId="1680" priority="4349">
      <formula>$H321=#REF!</formula>
    </cfRule>
  </conditionalFormatting>
  <conditionalFormatting sqref="A323:A329">
    <cfRule type="expression" dxfId="1679" priority="4348">
      <formula>$H323=#REF!</formula>
    </cfRule>
  </conditionalFormatting>
  <conditionalFormatting sqref="G323:G329">
    <cfRule type="expression" dxfId="1678" priority="4346">
      <formula>$H323=#REF!</formula>
    </cfRule>
  </conditionalFormatting>
  <conditionalFormatting sqref="T323:X328">
    <cfRule type="expression" dxfId="1677" priority="4341">
      <formula>$H323=#REF!</formula>
    </cfRule>
  </conditionalFormatting>
  <conditionalFormatting sqref="BT323:BU328">
    <cfRule type="expression" dxfId="1676" priority="4340">
      <formula>$H323=#REF!</formula>
    </cfRule>
  </conditionalFormatting>
  <conditionalFormatting sqref="R304">
    <cfRule type="expression" dxfId="1675" priority="4331">
      <formula>$H304=#REF!</formula>
    </cfRule>
  </conditionalFormatting>
  <conditionalFormatting sqref="J308">
    <cfRule type="expression" dxfId="1674" priority="4330">
      <formula>$H308=#REF!</formula>
    </cfRule>
  </conditionalFormatting>
  <conditionalFormatting sqref="K308">
    <cfRule type="expression" dxfId="1673" priority="4329">
      <formula>$H308=#REF!</formula>
    </cfRule>
  </conditionalFormatting>
  <conditionalFormatting sqref="A322">
    <cfRule type="expression" dxfId="1672" priority="4324">
      <formula>$H322=#REF!</formula>
    </cfRule>
  </conditionalFormatting>
  <conditionalFormatting sqref="K316">
    <cfRule type="expression" dxfId="1671" priority="4322">
      <formula>$H316=#REF!</formula>
    </cfRule>
  </conditionalFormatting>
  <conditionalFormatting sqref="J292">
    <cfRule type="expression" dxfId="1670" priority="4321">
      <formula>$H292=#REF!</formula>
    </cfRule>
  </conditionalFormatting>
  <conditionalFormatting sqref="J293">
    <cfRule type="expression" dxfId="1669" priority="4320">
      <formula>$H293=#REF!</formula>
    </cfRule>
  </conditionalFormatting>
  <conditionalFormatting sqref="T307">
    <cfRule type="expression" dxfId="1668" priority="4317">
      <formula>$H307=#REF!</formula>
    </cfRule>
  </conditionalFormatting>
  <conditionalFormatting sqref="T306">
    <cfRule type="expression" dxfId="1667" priority="4315">
      <formula>$H306=#REF!</formula>
    </cfRule>
  </conditionalFormatting>
  <conditionalFormatting sqref="T308:T310">
    <cfRule type="expression" dxfId="1666" priority="4309">
      <formula>$H308=#REF!</formula>
    </cfRule>
  </conditionalFormatting>
  <conditionalFormatting sqref="T311">
    <cfRule type="expression" dxfId="1665" priority="4307">
      <formula>$H311=#REF!</formula>
    </cfRule>
  </conditionalFormatting>
  <conditionalFormatting sqref="T312">
    <cfRule type="expression" dxfId="1664" priority="4305">
      <formula>$H312=#REF!</formula>
    </cfRule>
  </conditionalFormatting>
  <conditionalFormatting sqref="T316">
    <cfRule type="expression" dxfId="1663" priority="4298">
      <formula>$H316=#REF!</formula>
    </cfRule>
  </conditionalFormatting>
  <conditionalFormatting sqref="T5">
    <cfRule type="expression" dxfId="1662" priority="4295">
      <formula>$H5=#REF!</formula>
    </cfRule>
  </conditionalFormatting>
  <conditionalFormatting sqref="AF5">
    <cfRule type="expression" dxfId="1661" priority="4294">
      <formula>$H5=#REF!</formula>
    </cfRule>
  </conditionalFormatting>
  <conditionalFormatting sqref="T6:T7">
    <cfRule type="expression" dxfId="1660" priority="4293">
      <formula>$H6=#REF!</formula>
    </cfRule>
  </conditionalFormatting>
  <conditionalFormatting sqref="T8">
    <cfRule type="expression" dxfId="1659" priority="4292">
      <formula>$H8=#REF!</formula>
    </cfRule>
  </conditionalFormatting>
  <conditionalFormatting sqref="AF6:AF8">
    <cfRule type="expression" dxfId="1658" priority="4291">
      <formula>$H6=#REF!</formula>
    </cfRule>
  </conditionalFormatting>
  <conditionalFormatting sqref="T13:T14">
    <cfRule type="expression" dxfId="1657" priority="4290">
      <formula>$H13=#REF!</formula>
    </cfRule>
  </conditionalFormatting>
  <conditionalFormatting sqref="T15:T16">
    <cfRule type="expression" dxfId="1656" priority="4289">
      <formula>$H15=#REF!</formula>
    </cfRule>
  </conditionalFormatting>
  <conditionalFormatting sqref="T139">
    <cfRule type="expression" dxfId="1655" priority="4282">
      <formula>$H139=#REF!</formula>
    </cfRule>
  </conditionalFormatting>
  <conditionalFormatting sqref="T140">
    <cfRule type="expression" dxfId="1654" priority="4278">
      <formula>$H140=#REF!</formula>
    </cfRule>
  </conditionalFormatting>
  <conditionalFormatting sqref="T141">
    <cfRule type="expression" dxfId="1653" priority="4276">
      <formula>$H141=#REF!</formula>
    </cfRule>
  </conditionalFormatting>
  <conditionalFormatting sqref="T142:T145">
    <cfRule type="expression" dxfId="1652" priority="4274">
      <formula>$H142=#REF!</formula>
    </cfRule>
  </conditionalFormatting>
  <conditionalFormatting sqref="T146">
    <cfRule type="expression" dxfId="1651" priority="4272">
      <formula>$H146=#REF!</formula>
    </cfRule>
  </conditionalFormatting>
  <conditionalFormatting sqref="T147">
    <cfRule type="expression" dxfId="1650" priority="4270">
      <formula>$H147=#REF!</formula>
    </cfRule>
  </conditionalFormatting>
  <conditionalFormatting sqref="T149">
    <cfRule type="expression" dxfId="1649" priority="4268">
      <formula>$H149=#REF!</formula>
    </cfRule>
  </conditionalFormatting>
  <conditionalFormatting sqref="T150:T151">
    <cfRule type="expression" dxfId="1648" priority="4266">
      <formula>$H150=#REF!</formula>
    </cfRule>
  </conditionalFormatting>
  <conditionalFormatting sqref="T152:T153">
    <cfRule type="expression" dxfId="1647" priority="4262">
      <formula>$H152=#REF!</formula>
    </cfRule>
  </conditionalFormatting>
  <conditionalFormatting sqref="T154">
    <cfRule type="expression" dxfId="1646" priority="4260">
      <formula>$H154=#REF!</formula>
    </cfRule>
  </conditionalFormatting>
  <conditionalFormatting sqref="P154">
    <cfRule type="expression" dxfId="1645" priority="4249">
      <formula>$H154=#REF!</formula>
    </cfRule>
  </conditionalFormatting>
  <conditionalFormatting sqref="P155">
    <cfRule type="expression" dxfId="1644" priority="4248">
      <formula>$H155=#REF!</formula>
    </cfRule>
  </conditionalFormatting>
  <conditionalFormatting sqref="P157">
    <cfRule type="expression" dxfId="1643" priority="4247">
      <formula>$H157=#REF!</formula>
    </cfRule>
  </conditionalFormatting>
  <conditionalFormatting sqref="T155">
    <cfRule type="expression" dxfId="1642" priority="4246">
      <formula>$H155=#REF!</formula>
    </cfRule>
  </conditionalFormatting>
  <conditionalFormatting sqref="M157">
    <cfRule type="expression" dxfId="1641" priority="4244">
      <formula>$H157=#REF!</formula>
    </cfRule>
  </conditionalFormatting>
  <conditionalFormatting sqref="T157">
    <cfRule type="expression" dxfId="1640" priority="4243">
      <formula>$H157=#REF!</formula>
    </cfRule>
  </conditionalFormatting>
  <conditionalFormatting sqref="P158">
    <cfRule type="expression" dxfId="1639" priority="4236">
      <formula>$H158=#REF!</formula>
    </cfRule>
  </conditionalFormatting>
  <conditionalFormatting sqref="T158">
    <cfRule type="expression" dxfId="1638" priority="4235">
      <formula>$H158=#REF!</formula>
    </cfRule>
  </conditionalFormatting>
  <conditionalFormatting sqref="T159">
    <cfRule type="expression" dxfId="1637" priority="4230">
      <formula>$H159=#REF!</formula>
    </cfRule>
  </conditionalFormatting>
  <conditionalFormatting sqref="T160">
    <cfRule type="expression" dxfId="1636" priority="4228">
      <formula>$H160=#REF!</formula>
    </cfRule>
  </conditionalFormatting>
  <conditionalFormatting sqref="T166">
    <cfRule type="expression" dxfId="1635" priority="4226">
      <formula>$H166=#REF!</formula>
    </cfRule>
  </conditionalFormatting>
  <conditionalFormatting sqref="J169">
    <cfRule type="expression" dxfId="1634" priority="4224">
      <formula>$H169=#REF!</formula>
    </cfRule>
  </conditionalFormatting>
  <conditionalFormatting sqref="T179">
    <cfRule type="expression" dxfId="1633" priority="4221">
      <formula>$H179=#REF!</formula>
    </cfRule>
  </conditionalFormatting>
  <conditionalFormatting sqref="T180">
    <cfRule type="expression" dxfId="1632" priority="4219">
      <formula>$H180=#REF!</formula>
    </cfRule>
  </conditionalFormatting>
  <conditionalFormatting sqref="T181">
    <cfRule type="expression" dxfId="1631" priority="4217">
      <formula>$H181=#REF!</formula>
    </cfRule>
  </conditionalFormatting>
  <conditionalFormatting sqref="T208:T209">
    <cfRule type="expression" dxfId="1630" priority="4215">
      <formula>$H208=#REF!</formula>
    </cfRule>
  </conditionalFormatting>
  <conditionalFormatting sqref="T217">
    <cfRule type="expression" dxfId="1629" priority="4210">
      <formula>$H217=#REF!</formula>
    </cfRule>
  </conditionalFormatting>
  <conditionalFormatting sqref="T218">
    <cfRule type="expression" dxfId="1628" priority="4208">
      <formula>$H218=#REF!</formula>
    </cfRule>
  </conditionalFormatting>
  <conditionalFormatting sqref="T219:T221">
    <cfRule type="expression" dxfId="1627" priority="4206">
      <formula>$H219=#REF!</formula>
    </cfRule>
  </conditionalFormatting>
  <conditionalFormatting sqref="T228">
    <cfRule type="expression" dxfId="1626" priority="4202">
      <formula>$H228=#REF!</formula>
    </cfRule>
  </conditionalFormatting>
  <conditionalFormatting sqref="T230">
    <cfRule type="expression" dxfId="1625" priority="4200">
      <formula>$H230=#REF!</formula>
    </cfRule>
  </conditionalFormatting>
  <conditionalFormatting sqref="T232">
    <cfRule type="expression" dxfId="1624" priority="4196">
      <formula>$H232=#REF!</formula>
    </cfRule>
  </conditionalFormatting>
  <conditionalFormatting sqref="T233">
    <cfRule type="expression" dxfId="1623" priority="4194">
      <formula>$H233=#REF!</formula>
    </cfRule>
  </conditionalFormatting>
  <conditionalFormatting sqref="T235">
    <cfRule type="expression" dxfId="1622" priority="4192">
      <formula>$H235=#REF!</formula>
    </cfRule>
  </conditionalFormatting>
  <conditionalFormatting sqref="T236">
    <cfRule type="expression" dxfId="1621" priority="4190">
      <formula>$H236=#REF!</formula>
    </cfRule>
  </conditionalFormatting>
  <conditionalFormatting sqref="T238:T240">
    <cfRule type="expression" dxfId="1620" priority="4186">
      <formula>$H238=#REF!</formula>
    </cfRule>
  </conditionalFormatting>
  <conditionalFormatting sqref="T241:T242">
    <cfRule type="expression" dxfId="1619" priority="4184">
      <formula>$H241=#REF!</formula>
    </cfRule>
  </conditionalFormatting>
  <conditionalFormatting sqref="T243">
    <cfRule type="expression" dxfId="1618" priority="4182">
      <formula>$H243=#REF!</formula>
    </cfRule>
  </conditionalFormatting>
  <conditionalFormatting sqref="T244">
    <cfRule type="expression" dxfId="1617" priority="4180">
      <formula>$H244=#REF!</formula>
    </cfRule>
  </conditionalFormatting>
  <conditionalFormatting sqref="T245">
    <cfRule type="expression" dxfId="1616" priority="4178">
      <formula>$H245=#REF!</formula>
    </cfRule>
  </conditionalFormatting>
  <conditionalFormatting sqref="T246">
    <cfRule type="expression" dxfId="1615" priority="4176">
      <formula>$H246=#REF!</formula>
    </cfRule>
  </conditionalFormatting>
  <conditionalFormatting sqref="T252">
    <cfRule type="expression" dxfId="1614" priority="4172">
      <formula>$H252=#REF!</formula>
    </cfRule>
  </conditionalFormatting>
  <conditionalFormatting sqref="T253">
    <cfRule type="expression" dxfId="1613" priority="4170">
      <formula>$H253=#REF!</formula>
    </cfRule>
  </conditionalFormatting>
  <conditionalFormatting sqref="T254">
    <cfRule type="expression" dxfId="1612" priority="4168">
      <formula>$H254=#REF!</formula>
    </cfRule>
  </conditionalFormatting>
  <conditionalFormatting sqref="T255">
    <cfRule type="expression" dxfId="1611" priority="4166">
      <formula>$H255=#REF!</formula>
    </cfRule>
  </conditionalFormatting>
  <conditionalFormatting sqref="T258:T259">
    <cfRule type="expression" dxfId="1610" priority="4160">
      <formula>$H258=#REF!</formula>
    </cfRule>
  </conditionalFormatting>
  <conditionalFormatting sqref="T261:T262">
    <cfRule type="expression" dxfId="1609" priority="4158">
      <formula>$H261=#REF!</formula>
    </cfRule>
  </conditionalFormatting>
  <conditionalFormatting sqref="T263">
    <cfRule type="expression" dxfId="1608" priority="4156">
      <formula>$H263=#REF!</formula>
    </cfRule>
  </conditionalFormatting>
  <conditionalFormatting sqref="T264:T265">
    <cfRule type="expression" dxfId="1607" priority="4154">
      <formula>$H264=#REF!</formula>
    </cfRule>
  </conditionalFormatting>
  <conditionalFormatting sqref="T266:T267">
    <cfRule type="expression" dxfId="1606" priority="4152">
      <formula>$H266=#REF!</formula>
    </cfRule>
  </conditionalFormatting>
  <conditionalFormatting sqref="T274">
    <cfRule type="expression" dxfId="1605" priority="4150">
      <formula>$H274=#REF!</formula>
    </cfRule>
  </conditionalFormatting>
  <conditionalFormatting sqref="T280">
    <cfRule type="expression" dxfId="1604" priority="4148">
      <formula>$H280=#REF!</formula>
    </cfRule>
  </conditionalFormatting>
  <conditionalFormatting sqref="T282:T283">
    <cfRule type="expression" dxfId="1603" priority="4146">
      <formula>$H282=#REF!</formula>
    </cfRule>
  </conditionalFormatting>
  <conditionalFormatting sqref="T284">
    <cfRule type="expression" dxfId="1602" priority="4144">
      <formula>$H284=#REF!</formula>
    </cfRule>
  </conditionalFormatting>
  <conditionalFormatting sqref="T285:T287">
    <cfRule type="expression" dxfId="1601" priority="4142">
      <formula>$H285=#REF!</formula>
    </cfRule>
  </conditionalFormatting>
  <conditionalFormatting sqref="T290:T291">
    <cfRule type="expression" dxfId="1600" priority="4140">
      <formula>$H290=#REF!</formula>
    </cfRule>
  </conditionalFormatting>
  <conditionalFormatting sqref="T292">
    <cfRule type="expression" dxfId="1599" priority="4138">
      <formula>$H292=#REF!</formula>
    </cfRule>
  </conditionalFormatting>
  <conditionalFormatting sqref="T293">
    <cfRule type="expression" dxfId="1598" priority="4136">
      <formula>$H293=#REF!</formula>
    </cfRule>
  </conditionalFormatting>
  <conditionalFormatting sqref="M264:M265">
    <cfRule type="expression" dxfId="1597" priority="4134">
      <formula>$H264=#REF!</formula>
    </cfRule>
  </conditionalFormatting>
  <conditionalFormatting sqref="L74">
    <cfRule type="expression" dxfId="1596" priority="4133">
      <formula>$H74=#REF!</formula>
    </cfRule>
  </conditionalFormatting>
  <conditionalFormatting sqref="N328">
    <cfRule type="expression" dxfId="1595" priority="3988">
      <formula>$H328=#REF!</formula>
    </cfRule>
  </conditionalFormatting>
  <conditionalFormatting sqref="C328">
    <cfRule type="expression" dxfId="1594" priority="3987">
      <formula>$H328=#REF!</formula>
    </cfRule>
  </conditionalFormatting>
  <conditionalFormatting sqref="C329">
    <cfRule type="expression" dxfId="1593" priority="3971">
      <formula>$H329=#REF!</formula>
    </cfRule>
  </conditionalFormatting>
  <conditionalFormatting sqref="N329">
    <cfRule type="expression" dxfId="1592" priority="3970">
      <formula>$H329=#REF!</formula>
    </cfRule>
  </conditionalFormatting>
  <conditionalFormatting sqref="C330">
    <cfRule type="expression" dxfId="1591" priority="3969">
      <formula>$H330=#REF!</formula>
    </cfRule>
  </conditionalFormatting>
  <conditionalFormatting sqref="E330">
    <cfRule type="expression" dxfId="1590" priority="3968">
      <formula>$H330=#REF!</formula>
    </cfRule>
  </conditionalFormatting>
  <conditionalFormatting sqref="C331">
    <cfRule type="expression" dxfId="1589" priority="3967">
      <formula>$H331=#REF!</formula>
    </cfRule>
  </conditionalFormatting>
  <conditionalFormatting sqref="E331">
    <cfRule type="expression" dxfId="1588" priority="3966">
      <formula>$H331=#REF!</formula>
    </cfRule>
  </conditionalFormatting>
  <conditionalFormatting sqref="E332">
    <cfRule type="expression" dxfId="1587" priority="3965">
      <formula>$H332=#REF!</formula>
    </cfRule>
  </conditionalFormatting>
  <conditionalFormatting sqref="E333">
    <cfRule type="expression" dxfId="1586" priority="3964">
      <formula>$H333=#REF!</formula>
    </cfRule>
  </conditionalFormatting>
  <conditionalFormatting sqref="O333">
    <cfRule type="expression" dxfId="1585" priority="3962">
      <formula>$H333=#REF!</formula>
    </cfRule>
  </conditionalFormatting>
  <conditionalFormatting sqref="E334">
    <cfRule type="expression" dxfId="1584" priority="3961">
      <formula>$H334=#REF!</formula>
    </cfRule>
  </conditionalFormatting>
  <conditionalFormatting sqref="E335">
    <cfRule type="expression" dxfId="1583" priority="3956">
      <formula>$H335=#REF!</formula>
    </cfRule>
  </conditionalFormatting>
  <conditionalFormatting sqref="D330">
    <cfRule type="expression" dxfId="1582" priority="3929">
      <formula>$H330=#REF!</formula>
    </cfRule>
  </conditionalFormatting>
  <conditionalFormatting sqref="F302:F335">
    <cfRule type="expression" dxfId="1581" priority="3923">
      <formula>$H302=#REF!</formula>
    </cfRule>
  </conditionalFormatting>
  <conditionalFormatting sqref="C336">
    <cfRule type="expression" dxfId="1580" priority="3922">
      <formula>$H336=#REF!</formula>
    </cfRule>
  </conditionalFormatting>
  <conditionalFormatting sqref="E336">
    <cfRule type="expression" dxfId="1579" priority="3921">
      <formula>$H336=#REF!</formula>
    </cfRule>
  </conditionalFormatting>
  <conditionalFormatting sqref="E337">
    <cfRule type="expression" dxfId="1578" priority="3920">
      <formula>$H337=#REF!</formula>
    </cfRule>
  </conditionalFormatting>
  <conditionalFormatting sqref="C337">
    <cfRule type="expression" dxfId="1577" priority="3919">
      <formula>$H337=#REF!</formula>
    </cfRule>
  </conditionalFormatting>
  <conditionalFormatting sqref="U251">
    <cfRule type="expression" dxfId="1576" priority="3917">
      <formula>$H251=#REF!</formula>
    </cfRule>
  </conditionalFormatting>
  <conditionalFormatting sqref="T19:T21">
    <cfRule type="expression" dxfId="1575" priority="3911">
      <formula>$H19=#REF!</formula>
    </cfRule>
  </conditionalFormatting>
  <conditionalFormatting sqref="U19:U21">
    <cfRule type="expression" dxfId="1574" priority="3910">
      <formula>$H19=#REF!</formula>
    </cfRule>
  </conditionalFormatting>
  <conditionalFormatting sqref="V19:V21">
    <cfRule type="expression" dxfId="1573" priority="3909">
      <formula>$H19=#REF!</formula>
    </cfRule>
  </conditionalFormatting>
  <conditionalFormatting sqref="N19:N21">
    <cfRule type="expression" dxfId="1572" priority="3907">
      <formula>$H19=#REF!</formula>
    </cfRule>
  </conditionalFormatting>
  <conditionalFormatting sqref="E338">
    <cfRule type="expression" dxfId="1571" priority="3904">
      <formula>$H338=#REF!</formula>
    </cfRule>
  </conditionalFormatting>
  <conditionalFormatting sqref="G338">
    <cfRule type="expression" dxfId="1570" priority="3903">
      <formula>$H338=#REF!</formula>
    </cfRule>
  </conditionalFormatting>
  <conditionalFormatting sqref="C339">
    <cfRule type="expression" dxfId="1569" priority="3902">
      <formula>$H339=#REF!</formula>
    </cfRule>
  </conditionalFormatting>
  <conditionalFormatting sqref="E339">
    <cfRule type="expression" dxfId="1568" priority="3901">
      <formula>$H339=#REF!</formula>
    </cfRule>
  </conditionalFormatting>
  <conditionalFormatting sqref="C340">
    <cfRule type="expression" dxfId="1567" priority="3900">
      <formula>$H340=#REF!</formula>
    </cfRule>
  </conditionalFormatting>
  <conditionalFormatting sqref="E340">
    <cfRule type="expression" dxfId="1566" priority="3899">
      <formula>$H340=#REF!</formula>
    </cfRule>
  </conditionalFormatting>
  <conditionalFormatting sqref="Q340">
    <cfRule type="expression" dxfId="1565" priority="3898">
      <formula>$H340=#REF!</formula>
    </cfRule>
  </conditionalFormatting>
  <conditionalFormatting sqref="P340">
    <cfRule type="expression" dxfId="1564" priority="3897">
      <formula>$H340=#REF!</formula>
    </cfRule>
  </conditionalFormatting>
  <conditionalFormatting sqref="E341">
    <cfRule type="expression" dxfId="1563" priority="3896">
      <formula>$H341=#REF!</formula>
    </cfRule>
  </conditionalFormatting>
  <conditionalFormatting sqref="M175:N175">
    <cfRule type="expression" dxfId="1562" priority="3895">
      <formula>$H175=#REF!</formula>
    </cfRule>
  </conditionalFormatting>
  <conditionalFormatting sqref="A17">
    <cfRule type="expression" dxfId="1561" priority="3891">
      <formula>$H17=#REF!</formula>
    </cfRule>
  </conditionalFormatting>
  <conditionalFormatting sqref="BU17">
    <cfRule type="expression" dxfId="1560" priority="3890">
      <formula>$H17=#REF!</formula>
    </cfRule>
  </conditionalFormatting>
  <conditionalFormatting sqref="N17">
    <cfRule type="expression" dxfId="1559" priority="3888">
      <formula>$H17=#REF!</formula>
    </cfRule>
  </conditionalFormatting>
  <conditionalFormatting sqref="BV214:XFD214">
    <cfRule type="expression" dxfId="1558" priority="7575">
      <formula>#REF!=#REF!</formula>
    </cfRule>
  </conditionalFormatting>
  <conditionalFormatting sqref="L56 L30">
    <cfRule type="expression" dxfId="1557" priority="3877">
      <formula>$H37=#REF!</formula>
    </cfRule>
  </conditionalFormatting>
  <conditionalFormatting sqref="W215">
    <cfRule type="expression" dxfId="1556" priority="3867">
      <formula>$H215=#REF!</formula>
    </cfRule>
  </conditionalFormatting>
  <conditionalFormatting sqref="W237">
    <cfRule type="expression" dxfId="1555" priority="3864">
      <formula>$H237=#REF!</formula>
    </cfRule>
  </conditionalFormatting>
  <conditionalFormatting sqref="T237">
    <cfRule type="expression" dxfId="1554" priority="3862">
      <formula>$H237=#REF!</formula>
    </cfRule>
  </conditionalFormatting>
  <conditionalFormatting sqref="O60:O62">
    <cfRule type="expression" dxfId="1553" priority="3859">
      <formula>$H60=#REF!</formula>
    </cfRule>
  </conditionalFormatting>
  <conditionalFormatting sqref="S166:S168">
    <cfRule type="expression" dxfId="1552" priority="3856">
      <formula>$H166=#REF!</formula>
    </cfRule>
  </conditionalFormatting>
  <conditionalFormatting sqref="S341">
    <cfRule type="expression" dxfId="1551" priority="3855">
      <formula>$H341=#REF!</formula>
    </cfRule>
  </conditionalFormatting>
  <conditionalFormatting sqref="M274">
    <cfRule type="expression" dxfId="1550" priority="3854">
      <formula>$H274=#REF!</formula>
    </cfRule>
  </conditionalFormatting>
  <conditionalFormatting sqref="M319:M320">
    <cfRule type="expression" dxfId="1549" priority="3853">
      <formula>$H319=#REF!</formula>
    </cfRule>
  </conditionalFormatting>
  <conditionalFormatting sqref="M337:M338">
    <cfRule type="expression" dxfId="1548" priority="3851">
      <formula>$H337=#REF!</formula>
    </cfRule>
  </conditionalFormatting>
  <conditionalFormatting sqref="E342">
    <cfRule type="expression" dxfId="1547" priority="3846">
      <formula>$H342=#REF!</formula>
    </cfRule>
  </conditionalFormatting>
  <conditionalFormatting sqref="S147:S148">
    <cfRule type="expression" dxfId="1546" priority="3837">
      <formula>$H147=#REF!</formula>
    </cfRule>
  </conditionalFormatting>
  <conditionalFormatting sqref="AO60:AO62">
    <cfRule type="expression" dxfId="1545" priority="3835">
      <formula>$H60=#REF!</formula>
    </cfRule>
  </conditionalFormatting>
  <conditionalFormatting sqref="O345">
    <cfRule type="expression" dxfId="1544" priority="3822">
      <formula>$H345=#REF!</formula>
    </cfRule>
  </conditionalFormatting>
  <conditionalFormatting sqref="BR154">
    <cfRule type="expression" dxfId="1543" priority="3815">
      <formula>$H154=#REF!</formula>
    </cfRule>
  </conditionalFormatting>
  <conditionalFormatting sqref="O346">
    <cfRule type="expression" dxfId="1542" priority="3811">
      <formula>$H346=#REF!</formula>
    </cfRule>
  </conditionalFormatting>
  <conditionalFormatting sqref="O347">
    <cfRule type="expression" dxfId="1541" priority="3809">
      <formula>$H347=#REF!</formula>
    </cfRule>
  </conditionalFormatting>
  <conditionalFormatting sqref="AN233:AN234">
    <cfRule type="expression" dxfId="1540" priority="3802">
      <formula>$H233=#REF!</formula>
    </cfRule>
  </conditionalFormatting>
  <conditionalFormatting sqref="AM233:AM234">
    <cfRule type="expression" dxfId="1539" priority="3800">
      <formula>$H233=#REF!</formula>
    </cfRule>
  </conditionalFormatting>
  <conditionalFormatting sqref="AN232">
    <cfRule type="expression" dxfId="1538" priority="3798">
      <formula>$H232=#REF!</formula>
    </cfRule>
  </conditionalFormatting>
  <conditionalFormatting sqref="BS232">
    <cfRule type="expression" dxfId="1537" priority="3796">
      <formula>$H232=#REF!</formula>
    </cfRule>
  </conditionalFormatting>
  <conditionalFormatting sqref="BS233:BS234">
    <cfRule type="expression" dxfId="1536" priority="3794">
      <formula>$H233=#REF!</formula>
    </cfRule>
  </conditionalFormatting>
  <conditionalFormatting sqref="N344:N346">
    <cfRule type="expression" dxfId="1535" priority="7640">
      <formula>$H386=#REF!</formula>
    </cfRule>
  </conditionalFormatting>
  <conditionalFormatting sqref="H112">
    <cfRule type="expression" dxfId="1534" priority="3747">
      <formula>$H112=#REF!</formula>
    </cfRule>
  </conditionalFormatting>
  <conditionalFormatting sqref="BQ351">
    <cfRule type="expression" dxfId="1533" priority="3744">
      <formula>$H351=#REF!</formula>
    </cfRule>
  </conditionalFormatting>
  <conditionalFormatting sqref="N348">
    <cfRule type="expression" dxfId="1532" priority="3742">
      <formula>$H396=#REF!</formula>
    </cfRule>
  </conditionalFormatting>
  <conditionalFormatting sqref="N410 N392:N393">
    <cfRule type="expression" dxfId="1531" priority="3733">
      <formula>$H520=#REF!</formula>
    </cfRule>
  </conditionalFormatting>
  <conditionalFormatting sqref="N349:N363">
    <cfRule type="expression" dxfId="1530" priority="3732">
      <formula>$H409=#REF!</formula>
    </cfRule>
  </conditionalFormatting>
  <conditionalFormatting sqref="O354">
    <cfRule type="expression" dxfId="1529" priority="3731">
      <formula>$H354=#REF!</formula>
    </cfRule>
  </conditionalFormatting>
  <conditionalFormatting sqref="O355:O356">
    <cfRule type="expression" dxfId="1528" priority="3730">
      <formula>$H355=#REF!</formula>
    </cfRule>
  </conditionalFormatting>
  <conditionalFormatting sqref="O357:O361">
    <cfRule type="expression" dxfId="1527" priority="3720">
      <formula>$H357=#REF!</formula>
    </cfRule>
  </conditionalFormatting>
  <conditionalFormatting sqref="S209">
    <cfRule type="expression" dxfId="1526" priority="3719">
      <formula>$H209=#REF!</formula>
    </cfRule>
  </conditionalFormatting>
  <conditionalFormatting sqref="O362:O363">
    <cfRule type="expression" dxfId="1525" priority="3712">
      <formula>$H362=#REF!</formula>
    </cfRule>
  </conditionalFormatting>
  <conditionalFormatting sqref="O364:O365">
    <cfRule type="expression" dxfId="1524" priority="3707">
      <formula>$H364=#REF!</formula>
    </cfRule>
  </conditionalFormatting>
  <conditionalFormatting sqref="Q364">
    <cfRule type="expression" dxfId="1523" priority="3705">
      <formula>$H364=#REF!</formula>
    </cfRule>
  </conditionalFormatting>
  <conditionalFormatting sqref="Q365">
    <cfRule type="expression" dxfId="1522" priority="3704">
      <formula>$H365=#REF!</formula>
    </cfRule>
  </conditionalFormatting>
  <conditionalFormatting sqref="N366">
    <cfRule type="expression" dxfId="1521" priority="3703">
      <formula>$H452=#REF!</formula>
    </cfRule>
  </conditionalFormatting>
  <conditionalFormatting sqref="G366">
    <cfRule type="expression" dxfId="1520" priority="3698">
      <formula>$H366=#REF!</formula>
    </cfRule>
  </conditionalFormatting>
  <conditionalFormatting sqref="Q366">
    <cfRule type="expression" dxfId="1519" priority="3697">
      <formula>$H366=#REF!</formula>
    </cfRule>
  </conditionalFormatting>
  <conditionalFormatting sqref="O129">
    <cfRule type="expression" dxfId="1518" priority="3689">
      <formula>$H129=#REF!</formula>
    </cfRule>
  </conditionalFormatting>
  <conditionalFormatting sqref="L267">
    <cfRule type="expression" dxfId="1517" priority="3688">
      <formula>$H267=#REF!</formula>
    </cfRule>
  </conditionalFormatting>
  <conditionalFormatting sqref="P259">
    <cfRule type="expression" dxfId="1516" priority="3687">
      <formula>$H259=#REF!</formula>
    </cfRule>
  </conditionalFormatting>
  <conditionalFormatting sqref="L133:L134">
    <cfRule type="expression" dxfId="1515" priority="3685">
      <formula>$H133=#REF!</formula>
    </cfRule>
  </conditionalFormatting>
  <conditionalFormatting sqref="Q290">
    <cfRule type="expression" dxfId="1514" priority="3683">
      <formula>$H290=#REF!</formula>
    </cfRule>
  </conditionalFormatting>
  <conditionalFormatting sqref="Q291">
    <cfRule type="expression" dxfId="1513" priority="3682">
      <formula>$H291=#REF!</formula>
    </cfRule>
  </conditionalFormatting>
  <conditionalFormatting sqref="Q292">
    <cfRule type="expression" dxfId="1512" priority="3681">
      <formula>$H292=#REF!</formula>
    </cfRule>
  </conditionalFormatting>
  <conditionalFormatting sqref="Q293">
    <cfRule type="expression" dxfId="1511" priority="3680">
      <formula>$H293=#REF!</formula>
    </cfRule>
  </conditionalFormatting>
  <conditionalFormatting sqref="Q107:Q108">
    <cfRule type="expression" dxfId="1510" priority="3671">
      <formula>$H107=#REF!</formula>
    </cfRule>
  </conditionalFormatting>
  <conditionalFormatting sqref="T174">
    <cfRule type="expression" dxfId="1509" priority="3669">
      <formula>$H174=#REF!</formula>
    </cfRule>
  </conditionalFormatting>
  <conditionalFormatting sqref="T175">
    <cfRule type="expression" dxfId="1508" priority="3667">
      <formula>$H175=#REF!</formula>
    </cfRule>
  </conditionalFormatting>
  <conditionalFormatting sqref="P175">
    <cfRule type="expression" dxfId="1507" priority="3665">
      <formula>$H175=#REF!</formula>
    </cfRule>
  </conditionalFormatting>
  <conditionalFormatting sqref="Q150:Q151">
    <cfRule type="expression" dxfId="1506" priority="3664">
      <formula>$H150=#REF!</formula>
    </cfRule>
  </conditionalFormatting>
  <conditionalFormatting sqref="Q149">
    <cfRule type="expression" dxfId="1505" priority="3663">
      <formula>$H149=#REF!</formula>
    </cfRule>
  </conditionalFormatting>
  <conditionalFormatting sqref="M253">
    <cfRule type="expression" dxfId="1504" priority="3662">
      <formula>$H253=#REF!</formula>
    </cfRule>
  </conditionalFormatting>
  <conditionalFormatting sqref="M254">
    <cfRule type="expression" dxfId="1503" priority="3660">
      <formula>$H254=#REF!</formula>
    </cfRule>
  </conditionalFormatting>
  <conditionalFormatting sqref="O367">
    <cfRule type="expression" dxfId="1502" priority="3659">
      <formula>$H367=#REF!</formula>
    </cfRule>
  </conditionalFormatting>
  <conditionalFormatting sqref="N376">
    <cfRule type="expression" dxfId="1501" priority="3655">
      <formula>$H514=#REF!</formula>
    </cfRule>
  </conditionalFormatting>
  <conditionalFormatting sqref="O368">
    <cfRule type="expression" dxfId="1500" priority="3654">
      <formula>$H368=#REF!</formula>
    </cfRule>
  </conditionalFormatting>
  <conditionalFormatting sqref="O369">
    <cfRule type="expression" dxfId="1499" priority="3653">
      <formula>$H369=#REF!</formula>
    </cfRule>
  </conditionalFormatting>
  <conditionalFormatting sqref="N368 N373:N375">
    <cfRule type="expression" dxfId="1498" priority="3651">
      <formula>$H505=#REF!</formula>
    </cfRule>
  </conditionalFormatting>
  <conditionalFormatting sqref="N370:N372">
    <cfRule type="expression" dxfId="1497" priority="3650">
      <formula>$H506=#REF!</formula>
    </cfRule>
  </conditionalFormatting>
  <conditionalFormatting sqref="O371">
    <cfRule type="expression" dxfId="1496" priority="3649">
      <formula>$H371=#REF!</formula>
    </cfRule>
  </conditionalFormatting>
  <conditionalFormatting sqref="N373">
    <cfRule type="expression" dxfId="1495" priority="3640">
      <formula>$H510=#REF!</formula>
    </cfRule>
  </conditionalFormatting>
  <conditionalFormatting sqref="O373">
    <cfRule type="expression" dxfId="1494" priority="3638">
      <formula>$H373=#REF!</formula>
    </cfRule>
  </conditionalFormatting>
  <conditionalFormatting sqref="O374">
    <cfRule type="expression" dxfId="1493" priority="3637">
      <formula>$H374=#REF!</formula>
    </cfRule>
  </conditionalFormatting>
  <conditionalFormatting sqref="O375">
    <cfRule type="expression" dxfId="1492" priority="3635">
      <formula>$H375=#REF!</formula>
    </cfRule>
  </conditionalFormatting>
  <conditionalFormatting sqref="O376">
    <cfRule type="expression" dxfId="1491" priority="3634">
      <formula>$H376=#REF!</formula>
    </cfRule>
  </conditionalFormatting>
  <conditionalFormatting sqref="D376:D385">
    <cfRule type="expression" dxfId="1490" priority="3632">
      <formula>$H376=#REF!</formula>
    </cfRule>
  </conditionalFormatting>
  <conditionalFormatting sqref="T376:T385">
    <cfRule type="expression" dxfId="1489" priority="3631">
      <formula>$H376=#REF!</formula>
    </cfRule>
  </conditionalFormatting>
  <conditionalFormatting sqref="O377">
    <cfRule type="expression" dxfId="1488" priority="3627">
      <formula>$H377=#REF!</formula>
    </cfRule>
  </conditionalFormatting>
  <conditionalFormatting sqref="O378">
    <cfRule type="expression" dxfId="1487" priority="3618">
      <formula>$H378=#REF!</formula>
    </cfRule>
  </conditionalFormatting>
  <conditionalFormatting sqref="O379">
    <cfRule type="expression" dxfId="1486" priority="3617">
      <formula>$H379=#REF!</formula>
    </cfRule>
  </conditionalFormatting>
  <conditionalFormatting sqref="Q379">
    <cfRule type="expression" dxfId="1485" priority="3616">
      <formula>$H379=#REF!</formula>
    </cfRule>
  </conditionalFormatting>
  <conditionalFormatting sqref="O380">
    <cfRule type="expression" dxfId="1484" priority="3614">
      <formula>$H380=#REF!</formula>
    </cfRule>
  </conditionalFormatting>
  <conditionalFormatting sqref="Q380">
    <cfRule type="expression" dxfId="1483" priority="3613">
      <formula>$H380=#REF!</formula>
    </cfRule>
  </conditionalFormatting>
  <conditionalFormatting sqref="Q381">
    <cfRule type="expression" dxfId="1482" priority="3611">
      <formula>$H381=#REF!</formula>
    </cfRule>
  </conditionalFormatting>
  <conditionalFormatting sqref="O381">
    <cfRule type="expression" dxfId="1481" priority="3609">
      <formula>$H381=#REF!</formula>
    </cfRule>
  </conditionalFormatting>
  <conditionalFormatting sqref="O382">
    <cfRule type="expression" dxfId="1480" priority="3608">
      <formula>$H382=#REF!</formula>
    </cfRule>
  </conditionalFormatting>
  <conditionalFormatting sqref="Q382:Q383">
    <cfRule type="expression" dxfId="1479" priority="3607">
      <formula>$H382=#REF!</formula>
    </cfRule>
  </conditionalFormatting>
  <conditionalFormatting sqref="M27:N27">
    <cfRule type="expression" dxfId="1478" priority="3605">
      <formula>$H27=#REF!</formula>
    </cfRule>
  </conditionalFormatting>
  <conditionalFormatting sqref="P27:Q27">
    <cfRule type="expression" dxfId="1477" priority="3604">
      <formula>$H27=#REF!</formula>
    </cfRule>
  </conditionalFormatting>
  <conditionalFormatting sqref="F44:F51">
    <cfRule type="expression" dxfId="1476" priority="3573">
      <formula>$H44=#REF!</formula>
    </cfRule>
  </conditionalFormatting>
  <conditionalFormatting sqref="H43:H51">
    <cfRule type="expression" dxfId="1475" priority="3572">
      <formula>$H43=#REF!</formula>
    </cfRule>
  </conditionalFormatting>
  <conditionalFormatting sqref="S49:S51">
    <cfRule type="expression" dxfId="1474" priority="3568">
      <formula>$H49=#REF!</formula>
    </cfRule>
  </conditionalFormatting>
  <conditionalFormatting sqref="T44:T46">
    <cfRule type="expression" dxfId="1473" priority="3566">
      <formula>$H44=#REF!</formula>
    </cfRule>
  </conditionalFormatting>
  <conditionalFormatting sqref="A44:A51">
    <cfRule type="expression" dxfId="1472" priority="3563">
      <formula>$H44=#REF!</formula>
    </cfRule>
  </conditionalFormatting>
  <conditionalFormatting sqref="M43:M51">
    <cfRule type="expression" dxfId="1471" priority="3561">
      <formula>$H43=#REF!</formula>
    </cfRule>
  </conditionalFormatting>
  <conditionalFormatting sqref="Q44">
    <cfRule type="expression" dxfId="1470" priority="3560">
      <formula>$H44=#REF!</formula>
    </cfRule>
  </conditionalFormatting>
  <conditionalFormatting sqref="U44:X46">
    <cfRule type="expression" dxfId="1469" priority="3559">
      <formula>$H44=#REF!</formula>
    </cfRule>
  </conditionalFormatting>
  <conditionalFormatting sqref="O383">
    <cfRule type="expression" dxfId="1468" priority="3556">
      <formula>$H383=#REF!</formula>
    </cfRule>
  </conditionalFormatting>
  <conditionalFormatting sqref="L45:L51">
    <cfRule type="expression" dxfId="1467" priority="3554">
      <formula>$H45=#REF!</formula>
    </cfRule>
  </conditionalFormatting>
  <conditionalFormatting sqref="D134:E134">
    <cfRule type="expression" dxfId="1466" priority="3552">
      <formula>$H134=#REF!</formula>
    </cfRule>
  </conditionalFormatting>
  <conditionalFormatting sqref="L198">
    <cfRule type="expression" dxfId="1465" priority="3543">
      <formula>$H198=#REF!</formula>
    </cfRule>
  </conditionalFormatting>
  <conditionalFormatting sqref="O198">
    <cfRule type="expression" dxfId="1464" priority="3542">
      <formula>$H198=#REF!</formula>
    </cfRule>
  </conditionalFormatting>
  <conditionalFormatting sqref="Q198:R198">
    <cfRule type="expression" dxfId="1463" priority="3541">
      <formula>$H198=#REF!</formula>
    </cfRule>
  </conditionalFormatting>
  <conditionalFormatting sqref="T198">
    <cfRule type="expression" dxfId="1462" priority="3539">
      <formula>$H198=#REF!</formula>
    </cfRule>
  </conditionalFormatting>
  <conditionalFormatting sqref="O199:O203">
    <cfRule type="expression" dxfId="1461" priority="3535">
      <formula>$H199=#REF!</formula>
    </cfRule>
  </conditionalFormatting>
  <conditionalFormatting sqref="T199:T207">
    <cfRule type="expression" dxfId="1460" priority="3534">
      <formula>$H199=#REF!</formula>
    </cfRule>
  </conditionalFormatting>
  <conditionalFormatting sqref="AL199:AL207">
    <cfRule type="expression" dxfId="1459" priority="3530">
      <formula>$H199=#REF!</formula>
    </cfRule>
  </conditionalFormatting>
  <conditionalFormatting sqref="R185">
    <cfRule type="expression" dxfId="1458" priority="3527">
      <formula>$H185=#REF!</formula>
    </cfRule>
  </conditionalFormatting>
  <conditionalFormatting sqref="T185">
    <cfRule type="expression" dxfId="1457" priority="3526">
      <formula>$H185=#REF!</formula>
    </cfRule>
  </conditionalFormatting>
  <conditionalFormatting sqref="AL185">
    <cfRule type="expression" dxfId="1456" priority="3524">
      <formula>$H185=#REF!</formula>
    </cfRule>
  </conditionalFormatting>
  <conditionalFormatting sqref="L187">
    <cfRule type="expression" dxfId="1455" priority="3520">
      <formula>$H187=#REF!</formula>
    </cfRule>
  </conditionalFormatting>
  <conditionalFormatting sqref="D202:E202">
    <cfRule type="expression" dxfId="1454" priority="3519">
      <formula>$H202=#REF!</formula>
    </cfRule>
  </conditionalFormatting>
  <conditionalFormatting sqref="T187">
    <cfRule type="expression" dxfId="1453" priority="3513">
      <formula>$H187=#REF!</formula>
    </cfRule>
  </conditionalFormatting>
  <conditionalFormatting sqref="M193">
    <cfRule type="expression" dxfId="1452" priority="3510">
      <formula>$H193=#REF!</formula>
    </cfRule>
  </conditionalFormatting>
  <conditionalFormatting sqref="R188:R193">
    <cfRule type="expression" dxfId="1451" priority="3509">
      <formula>$H188=#REF!</formula>
    </cfRule>
  </conditionalFormatting>
  <conditionalFormatting sqref="T195">
    <cfRule type="expression" dxfId="1450" priority="3505">
      <formula>$H195=#REF!</formula>
    </cfRule>
  </conditionalFormatting>
  <conditionalFormatting sqref="O227">
    <cfRule type="expression" dxfId="1449" priority="3497">
      <formula>$H227=#REF!</formula>
    </cfRule>
  </conditionalFormatting>
  <conditionalFormatting sqref="D227:E227">
    <cfRule type="expression" dxfId="1448" priority="3496">
      <formula>$H227=#REF!</formula>
    </cfRule>
  </conditionalFormatting>
  <conditionalFormatting sqref="Q227">
    <cfRule type="expression" dxfId="1447" priority="3495">
      <formula>$H227=#REF!</formula>
    </cfRule>
  </conditionalFormatting>
  <conditionalFormatting sqref="I91:I92">
    <cfRule type="expression" dxfId="1446" priority="3494">
      <formula>$H91=#REF!</formula>
    </cfRule>
  </conditionalFormatting>
  <conditionalFormatting sqref="F55:G62">
    <cfRule type="expression" dxfId="1445" priority="3493">
      <formula>$H55=#REF!</formula>
    </cfRule>
  </conditionalFormatting>
  <conditionalFormatting sqref="J81:K81">
    <cfRule type="expression" dxfId="1444" priority="3492">
      <formula>$H81=#REF!</formula>
    </cfRule>
  </conditionalFormatting>
  <conditionalFormatting sqref="L81">
    <cfRule type="expression" dxfId="1443" priority="3491">
      <formula>$H81=#REF!</formula>
    </cfRule>
  </conditionalFormatting>
  <conditionalFormatting sqref="J85:M87">
    <cfRule type="expression" dxfId="1442" priority="3490">
      <formula>$H85=#REF!</formula>
    </cfRule>
  </conditionalFormatting>
  <conditionalFormatting sqref="S85:S87">
    <cfRule type="expression" dxfId="1441" priority="3489">
      <formula>$H85=#REF!</formula>
    </cfRule>
  </conditionalFormatting>
  <conditionalFormatting sqref="T85:T87">
    <cfRule type="expression" dxfId="1440" priority="3487">
      <formula>$H85=#REF!</formula>
    </cfRule>
  </conditionalFormatting>
  <conditionalFormatting sqref="Q215">
    <cfRule type="expression" dxfId="1439" priority="3477">
      <formula>$H215=#REF!</formula>
    </cfRule>
  </conditionalFormatting>
  <conditionalFormatting sqref="K294:K295">
    <cfRule type="expression" dxfId="1438" priority="3446">
      <formula>$H294=#REF!</formula>
    </cfRule>
  </conditionalFormatting>
  <conditionalFormatting sqref="J294:J295">
    <cfRule type="expression" dxfId="1437" priority="3445">
      <formula>$H294=#REF!</formula>
    </cfRule>
  </conditionalFormatting>
  <conditionalFormatting sqref="O384:O385">
    <cfRule type="expression" dxfId="1436" priority="3443">
      <formula>$H384=#REF!</formula>
    </cfRule>
  </conditionalFormatting>
  <conditionalFormatting sqref="Q384">
    <cfRule type="expression" dxfId="1435" priority="3441">
      <formula>$H384=#REF!</formula>
    </cfRule>
  </conditionalFormatting>
  <conditionalFormatting sqref="J259">
    <cfRule type="expression" dxfId="1434" priority="3432">
      <formula>$H259=#REF!</formula>
    </cfRule>
  </conditionalFormatting>
  <conditionalFormatting sqref="J269">
    <cfRule type="expression" dxfId="1433" priority="3431">
      <formula>$H269=#REF!</formula>
    </cfRule>
  </conditionalFormatting>
  <conditionalFormatting sqref="Q385">
    <cfRule type="expression" dxfId="1432" priority="3428">
      <formula>$H385=#REF!</formula>
    </cfRule>
  </conditionalFormatting>
  <conditionalFormatting sqref="M219:M221">
    <cfRule type="expression" dxfId="1431" priority="3427">
      <formula>$H219=#REF!</formula>
    </cfRule>
  </conditionalFormatting>
  <conditionalFormatting sqref="O189:O193">
    <cfRule type="expression" dxfId="1430" priority="3423">
      <formula>$H189=#REF!</formula>
    </cfRule>
  </conditionalFormatting>
  <conditionalFormatting sqref="M7">
    <cfRule type="expression" dxfId="1429" priority="3419">
      <formula>$H7=#REF!</formula>
    </cfRule>
  </conditionalFormatting>
  <conditionalFormatting sqref="P7">
    <cfRule type="expression" dxfId="1428" priority="3417">
      <formula>$H7=#REF!</formula>
    </cfRule>
  </conditionalFormatting>
  <conditionalFormatting sqref="L176:L177">
    <cfRule type="expression" dxfId="1427" priority="3413">
      <formula>$H176=#REF!</formula>
    </cfRule>
  </conditionalFormatting>
  <conditionalFormatting sqref="L307">
    <cfRule type="expression" dxfId="1426" priority="3412">
      <formula>$H307=#REF!</formula>
    </cfRule>
  </conditionalFormatting>
  <conditionalFormatting sqref="L112">
    <cfRule type="expression" dxfId="1425" priority="3411">
      <formula>$H112=#REF!</formula>
    </cfRule>
  </conditionalFormatting>
  <conditionalFormatting sqref="L111">
    <cfRule type="expression" dxfId="1424" priority="3410">
      <formula>$H111=#REF!</formula>
    </cfRule>
  </conditionalFormatting>
  <conditionalFormatting sqref="L139">
    <cfRule type="expression" dxfId="1423" priority="3398">
      <formula>$H139=#REF!</formula>
    </cfRule>
  </conditionalFormatting>
  <conditionalFormatting sqref="L140">
    <cfRule type="expression" dxfId="1422" priority="3397">
      <formula>$H140=#REF!</formula>
    </cfRule>
  </conditionalFormatting>
  <conditionalFormatting sqref="L141">
    <cfRule type="expression" dxfId="1421" priority="3396">
      <formula>$H141=#REF!</formula>
    </cfRule>
  </conditionalFormatting>
  <conditionalFormatting sqref="L17">
    <cfRule type="expression" dxfId="1420" priority="3390">
      <formula>$H17=#REF!</formula>
    </cfRule>
  </conditionalFormatting>
  <conditionalFormatting sqref="L19">
    <cfRule type="expression" dxfId="1419" priority="3389">
      <formula>$H19=#REF!</formula>
    </cfRule>
  </conditionalFormatting>
  <conditionalFormatting sqref="L7">
    <cfRule type="expression" dxfId="1418" priority="3387">
      <formula>$H7=#REF!</formula>
    </cfRule>
  </conditionalFormatting>
  <conditionalFormatting sqref="L8">
    <cfRule type="expression" dxfId="1417" priority="3386">
      <formula>$H8=#REF!</formula>
    </cfRule>
  </conditionalFormatting>
  <conditionalFormatting sqref="E386:F386">
    <cfRule type="expression" dxfId="1416" priority="3361">
      <formula>$H386=#REF!</formula>
    </cfRule>
  </conditionalFormatting>
  <conditionalFormatting sqref="G386">
    <cfRule type="expression" dxfId="1415" priority="3360">
      <formula>$H386=#REF!</formula>
    </cfRule>
  </conditionalFormatting>
  <conditionalFormatting sqref="D386">
    <cfRule type="expression" dxfId="1414" priority="3359">
      <formula>$H386=#REF!</formula>
    </cfRule>
  </conditionalFormatting>
  <conditionalFormatting sqref="J386:M386">
    <cfRule type="expression" dxfId="1413" priority="3358">
      <formula>$H386=#REF!</formula>
    </cfRule>
  </conditionalFormatting>
  <conditionalFormatting sqref="P386">
    <cfRule type="expression" dxfId="1412" priority="3357">
      <formula>$H386=#REF!</formula>
    </cfRule>
  </conditionalFormatting>
  <conditionalFormatting sqref="Q386">
    <cfRule type="expression" dxfId="1411" priority="3356">
      <formula>$H386=#REF!</formula>
    </cfRule>
  </conditionalFormatting>
  <conditionalFormatting sqref="T386">
    <cfRule type="expression" dxfId="1410" priority="3355">
      <formula>$H386=#REF!</formula>
    </cfRule>
  </conditionalFormatting>
  <conditionalFormatting sqref="Z386">
    <cfRule type="expression" dxfId="1409" priority="3353">
      <formula>$H386=#REF!</formula>
    </cfRule>
  </conditionalFormatting>
  <conditionalFormatting sqref="F43">
    <cfRule type="expression" dxfId="1408" priority="3340">
      <formula>$H43=#REF!</formula>
    </cfRule>
  </conditionalFormatting>
  <conditionalFormatting sqref="A43">
    <cfRule type="expression" dxfId="1407" priority="3339">
      <formula>$H43=#REF!</formula>
    </cfRule>
  </conditionalFormatting>
  <conditionalFormatting sqref="H387">
    <cfRule type="expression" dxfId="1406" priority="3337">
      <formula>$H387=#REF!</formula>
    </cfRule>
  </conditionalFormatting>
  <conditionalFormatting sqref="J387:L387">
    <cfRule type="expression" dxfId="1405" priority="3336">
      <formula>$H387=#REF!</formula>
    </cfRule>
  </conditionalFormatting>
  <conditionalFormatting sqref="M387">
    <cfRule type="expression" dxfId="1404" priority="3335">
      <formula>$H387=#REF!</formula>
    </cfRule>
  </conditionalFormatting>
  <conditionalFormatting sqref="P387">
    <cfRule type="expression" dxfId="1403" priority="3334">
      <formula>$H387=#REF!</formula>
    </cfRule>
  </conditionalFormatting>
  <conditionalFormatting sqref="Q387">
    <cfRule type="expression" dxfId="1402" priority="3333">
      <formula>$H387=#REF!</formula>
    </cfRule>
  </conditionalFormatting>
  <conditionalFormatting sqref="S387">
    <cfRule type="expression" dxfId="1401" priority="3332">
      <formula>$H387=#REF!</formula>
    </cfRule>
  </conditionalFormatting>
  <conditionalFormatting sqref="T387">
    <cfRule type="expression" dxfId="1400" priority="3331">
      <formula>$H387=#REF!</formula>
    </cfRule>
  </conditionalFormatting>
  <conditionalFormatting sqref="Z387">
    <cfRule type="expression" dxfId="1399" priority="3329">
      <formula>$H387=#REF!</formula>
    </cfRule>
  </conditionalFormatting>
  <conditionalFormatting sqref="AH386:AH387">
    <cfRule type="expression" dxfId="1398" priority="3325">
      <formula>$H386=#REF!</formula>
    </cfRule>
  </conditionalFormatting>
  <conditionalFormatting sqref="T388:T391">
    <cfRule type="expression" dxfId="1397" priority="3315">
      <formula>$H388=#REF!</formula>
    </cfRule>
  </conditionalFormatting>
  <conditionalFormatting sqref="AY388:AY391">
    <cfRule type="expression" dxfId="1396" priority="3309">
      <formula>$H388=#REF!</formula>
    </cfRule>
  </conditionalFormatting>
  <conditionalFormatting sqref="BP388:BP391">
    <cfRule type="expression" dxfId="1395" priority="3305">
      <formula>$H388=#REF!</formula>
    </cfRule>
  </conditionalFormatting>
  <conditionalFormatting sqref="BP386">
    <cfRule type="expression" dxfId="1394" priority="3303">
      <formula>$H386=#REF!</formula>
    </cfRule>
  </conditionalFormatting>
  <conditionalFormatting sqref="AM267">
    <cfRule type="expression" dxfId="1393" priority="3301">
      <formula>$H267=#REF!</formula>
    </cfRule>
  </conditionalFormatting>
  <conditionalFormatting sqref="C388:C391">
    <cfRule type="expression" dxfId="1392" priority="3295">
      <formula>$H388=#REF!</formula>
    </cfRule>
  </conditionalFormatting>
  <conditionalFormatting sqref="G387:G389">
    <cfRule type="expression" dxfId="1391" priority="3292">
      <formula>$H387=#REF!</formula>
    </cfRule>
  </conditionalFormatting>
  <conditionalFormatting sqref="E387:F387">
    <cfRule type="expression" dxfId="1390" priority="3291">
      <formula>$H387=#REF!</formula>
    </cfRule>
  </conditionalFormatting>
  <conditionalFormatting sqref="E388:F391">
    <cfRule type="expression" dxfId="1389" priority="3290">
      <formula>$H388=#REF!</formula>
    </cfRule>
  </conditionalFormatting>
  <conditionalFormatting sqref="H388:H391">
    <cfRule type="expression" dxfId="1388" priority="3289">
      <formula>$H388=#REF!</formula>
    </cfRule>
  </conditionalFormatting>
  <conditionalFormatting sqref="J388:J391">
    <cfRule type="expression" dxfId="1387" priority="3280">
      <formula>$H388=#REF!</formula>
    </cfRule>
  </conditionalFormatting>
  <conditionalFormatting sqref="K389:K391">
    <cfRule type="expression" dxfId="1386" priority="3279">
      <formula>$H389=#REF!</formula>
    </cfRule>
  </conditionalFormatting>
  <conditionalFormatting sqref="L388:L391">
    <cfRule type="expression" dxfId="1385" priority="3278">
      <formula>$H388=#REF!</formula>
    </cfRule>
  </conditionalFormatting>
  <conditionalFormatting sqref="M388:N388">
    <cfRule type="expression" dxfId="1384" priority="3277">
      <formula>$H388=#REF!</formula>
    </cfRule>
  </conditionalFormatting>
  <conditionalFormatting sqref="P388:P391">
    <cfRule type="expression" dxfId="1383" priority="3275">
      <formula>$H388=#REF!</formula>
    </cfRule>
  </conditionalFormatting>
  <conditionalFormatting sqref="Q388:Q389">
    <cfRule type="expression" dxfId="1382" priority="3274">
      <formula>$H388=#REF!</formula>
    </cfRule>
  </conditionalFormatting>
  <conditionalFormatting sqref="O388:O391">
    <cfRule type="expression" dxfId="1381" priority="3273">
      <formula>$H388=#REF!</formula>
    </cfRule>
  </conditionalFormatting>
  <conditionalFormatting sqref="AH388:AH391">
    <cfRule type="expression" dxfId="1380" priority="3263">
      <formula>$H388=#REF!</formula>
    </cfRule>
  </conditionalFormatting>
  <conditionalFormatting sqref="BQ388:BQ391">
    <cfRule type="expression" dxfId="1379" priority="3255">
      <formula>$H388=#REF!</formula>
    </cfRule>
  </conditionalFormatting>
  <conditionalFormatting sqref="N389">
    <cfRule type="expression" dxfId="1378" priority="3238">
      <formula>$H389=#REF!</formula>
    </cfRule>
  </conditionalFormatting>
  <conditionalFormatting sqref="G390">
    <cfRule type="expression" dxfId="1377" priority="3237">
      <formula>$H390=#REF!</formula>
    </cfRule>
  </conditionalFormatting>
  <conditionalFormatting sqref="G391">
    <cfRule type="expression" dxfId="1376" priority="3236">
      <formula>$H391=#REF!</formula>
    </cfRule>
  </conditionalFormatting>
  <conditionalFormatting sqref="Q390">
    <cfRule type="expression" dxfId="1375" priority="3235">
      <formula>$H390=#REF!</formula>
    </cfRule>
  </conditionalFormatting>
  <conditionalFormatting sqref="Q391">
    <cfRule type="expression" dxfId="1374" priority="3234">
      <formula>$H391=#REF!</formula>
    </cfRule>
  </conditionalFormatting>
  <conditionalFormatting sqref="N390">
    <cfRule type="expression" dxfId="1373" priority="3233">
      <formula>$H390=#REF!</formula>
    </cfRule>
  </conditionalFormatting>
  <conditionalFormatting sqref="N391">
    <cfRule type="expression" dxfId="1372" priority="3225">
      <formula>$H391=#REF!</formula>
    </cfRule>
  </conditionalFormatting>
  <conditionalFormatting sqref="P392">
    <cfRule type="expression" dxfId="1371" priority="3199">
      <formula>$H392=#REF!</formula>
    </cfRule>
  </conditionalFormatting>
  <conditionalFormatting sqref="N392">
    <cfRule type="expression" dxfId="1370" priority="3197">
      <formula>$H520=#REF!</formula>
    </cfRule>
  </conditionalFormatting>
  <conditionalFormatting sqref="N392">
    <cfRule type="expression" dxfId="1369" priority="3196">
      <formula>$H520=#REF!</formula>
    </cfRule>
  </conditionalFormatting>
  <conditionalFormatting sqref="N392">
    <cfRule type="expression" dxfId="1368" priority="3195">
      <formula>$H520=#REF!</formula>
    </cfRule>
  </conditionalFormatting>
  <conditionalFormatting sqref="N392">
    <cfRule type="expression" dxfId="1367" priority="3194">
      <formula>$H520=#REF!</formula>
    </cfRule>
  </conditionalFormatting>
  <conditionalFormatting sqref="N392">
    <cfRule type="expression" dxfId="1366" priority="3193">
      <formula>$H520=#REF!</formula>
    </cfRule>
  </conditionalFormatting>
  <conditionalFormatting sqref="N392">
    <cfRule type="expression" dxfId="1365" priority="3192">
      <formula>$H520=#REF!</formula>
    </cfRule>
  </conditionalFormatting>
  <conditionalFormatting sqref="N392">
    <cfRule type="expression" dxfId="1364" priority="3191">
      <formula>$H520=#REF!</formula>
    </cfRule>
  </conditionalFormatting>
  <conditionalFormatting sqref="N392">
    <cfRule type="expression" dxfId="1363" priority="3190">
      <formula>$H520=#REF!</formula>
    </cfRule>
  </conditionalFormatting>
  <conditionalFormatting sqref="N392">
    <cfRule type="expression" dxfId="1362" priority="3189">
      <formula>$H520=#REF!</formula>
    </cfRule>
  </conditionalFormatting>
  <conditionalFormatting sqref="N392">
    <cfRule type="expression" dxfId="1361" priority="3188">
      <formula>$H520=#REF!</formula>
    </cfRule>
  </conditionalFormatting>
  <conditionalFormatting sqref="N392">
    <cfRule type="expression" dxfId="1360" priority="3187">
      <formula>$H520=#REF!</formula>
    </cfRule>
  </conditionalFormatting>
  <conditionalFormatting sqref="N392">
    <cfRule type="expression" dxfId="1359" priority="3186">
      <formula>$H520=#REF!</formula>
    </cfRule>
  </conditionalFormatting>
  <conditionalFormatting sqref="N392">
    <cfRule type="expression" dxfId="1358" priority="3184">
      <formula>$H520=#REF!</formula>
    </cfRule>
  </conditionalFormatting>
  <conditionalFormatting sqref="N392">
    <cfRule type="expression" dxfId="1357" priority="3183">
      <formula>$H520=#REF!</formula>
    </cfRule>
  </conditionalFormatting>
  <conditionalFormatting sqref="N392">
    <cfRule type="expression" dxfId="1356" priority="3182">
      <formula>$H520=#REF!</formula>
    </cfRule>
  </conditionalFormatting>
  <conditionalFormatting sqref="N392">
    <cfRule type="expression" dxfId="1355" priority="3181">
      <formula>$H520=#REF!</formula>
    </cfRule>
  </conditionalFormatting>
  <conditionalFormatting sqref="N392">
    <cfRule type="expression" dxfId="1354" priority="3179">
      <formula>$H520=#REF!</formula>
    </cfRule>
  </conditionalFormatting>
  <conditionalFormatting sqref="N392">
    <cfRule type="expression" dxfId="1353" priority="3178">
      <formula>$H520=#REF!</formula>
    </cfRule>
  </conditionalFormatting>
  <conditionalFormatting sqref="N392">
    <cfRule type="expression" dxfId="1352" priority="3177">
      <formula>$H520=#REF!</formula>
    </cfRule>
  </conditionalFormatting>
  <conditionalFormatting sqref="O392">
    <cfRule type="expression" dxfId="1351" priority="3176">
      <formula>$H392=#REF!</formula>
    </cfRule>
  </conditionalFormatting>
  <conditionalFormatting sqref="Q392">
    <cfRule type="expression" dxfId="1350" priority="3175">
      <formula>$H392=#REF!</formula>
    </cfRule>
  </conditionalFormatting>
  <conditionalFormatting sqref="N392">
    <cfRule type="expression" dxfId="1349" priority="3174">
      <formula>$H520=#REF!</formula>
    </cfRule>
  </conditionalFormatting>
  <conditionalFormatting sqref="I392">
    <cfRule type="expression" dxfId="1348" priority="3173">
      <formula>$H392=#REF!</formula>
    </cfRule>
  </conditionalFormatting>
  <conditionalFormatting sqref="T392">
    <cfRule type="expression" dxfId="1347" priority="3172">
      <formula>$H392=#REF!</formula>
    </cfRule>
  </conditionalFormatting>
  <conditionalFormatting sqref="Z392">
    <cfRule type="expression" dxfId="1346" priority="3170">
      <formula>$H392=#REF!</formula>
    </cfRule>
  </conditionalFormatting>
  <conditionalFormatting sqref="AY392">
    <cfRule type="expression" dxfId="1345" priority="3164">
      <formula>$H392=#REF!</formula>
    </cfRule>
  </conditionalFormatting>
  <conditionalFormatting sqref="BP392">
    <cfRule type="expression" dxfId="1344" priority="3162">
      <formula>$H392=#REF!</formula>
    </cfRule>
  </conditionalFormatting>
  <conditionalFormatting sqref="P393">
    <cfRule type="expression" dxfId="1343" priority="3160">
      <formula>$H393=#REF!</formula>
    </cfRule>
  </conditionalFormatting>
  <conditionalFormatting sqref="N393">
    <cfRule type="expression" dxfId="1342" priority="3158">
      <formula>$H521=#REF!</formula>
    </cfRule>
  </conditionalFormatting>
  <conditionalFormatting sqref="N393">
    <cfRule type="expression" dxfId="1341" priority="3157">
      <formula>$H521=#REF!</formula>
    </cfRule>
  </conditionalFormatting>
  <conditionalFormatting sqref="N393">
    <cfRule type="expression" dxfId="1340" priority="3156">
      <formula>$H521=#REF!</formula>
    </cfRule>
  </conditionalFormatting>
  <conditionalFormatting sqref="N393">
    <cfRule type="expression" dxfId="1339" priority="3155">
      <formula>$H521=#REF!</formula>
    </cfRule>
  </conditionalFormatting>
  <conditionalFormatting sqref="N393">
    <cfRule type="expression" dxfId="1338" priority="3154">
      <formula>$H521=#REF!</formula>
    </cfRule>
  </conditionalFormatting>
  <conditionalFormatting sqref="N393">
    <cfRule type="expression" dxfId="1337" priority="3153">
      <formula>$H521=#REF!</formula>
    </cfRule>
  </conditionalFormatting>
  <conditionalFormatting sqref="N393">
    <cfRule type="expression" dxfId="1336" priority="3152">
      <formula>$H521=#REF!</formula>
    </cfRule>
  </conditionalFormatting>
  <conditionalFormatting sqref="N393">
    <cfRule type="expression" dxfId="1335" priority="3151">
      <formula>$H521=#REF!</formula>
    </cfRule>
  </conditionalFormatting>
  <conditionalFormatting sqref="N393">
    <cfRule type="expression" dxfId="1334" priority="3150">
      <formula>$H521=#REF!</formula>
    </cfRule>
  </conditionalFormatting>
  <conditionalFormatting sqref="N393">
    <cfRule type="expression" dxfId="1333" priority="3149">
      <formula>$H521=#REF!</formula>
    </cfRule>
  </conditionalFormatting>
  <conditionalFormatting sqref="O393">
    <cfRule type="expression" dxfId="1332" priority="3148">
      <formula>$H393=#REF!</formula>
    </cfRule>
  </conditionalFormatting>
  <conditionalFormatting sqref="N393">
    <cfRule type="expression" dxfId="1331" priority="3147">
      <formula>$H521=#REF!</formula>
    </cfRule>
  </conditionalFormatting>
  <conditionalFormatting sqref="Q393">
    <cfRule type="expression" dxfId="1330" priority="3145">
      <formula>$H393=#REF!</formula>
    </cfRule>
  </conditionalFormatting>
  <conditionalFormatting sqref="T393">
    <cfRule type="expression" dxfId="1329" priority="3144">
      <formula>$H393=#REF!</formula>
    </cfRule>
  </conditionalFormatting>
  <conditionalFormatting sqref="Z393">
    <cfRule type="expression" dxfId="1328" priority="3142">
      <formula>$H393=#REF!</formula>
    </cfRule>
  </conditionalFormatting>
  <conditionalFormatting sqref="AY393">
    <cfRule type="expression" dxfId="1327" priority="3138">
      <formula>$H393=#REF!</formula>
    </cfRule>
  </conditionalFormatting>
  <conditionalFormatting sqref="BP393">
    <cfRule type="expression" dxfId="1326" priority="3136">
      <formula>$H393=#REF!</formula>
    </cfRule>
  </conditionalFormatting>
  <conditionalFormatting sqref="P394">
    <cfRule type="expression" dxfId="1325" priority="3134">
      <formula>$H394=#REF!</formula>
    </cfRule>
  </conditionalFormatting>
  <conditionalFormatting sqref="N394">
    <cfRule type="expression" dxfId="1324" priority="3133">
      <formula>$H526=#REF!</formula>
    </cfRule>
  </conditionalFormatting>
  <conditionalFormatting sqref="N394">
    <cfRule type="expression" dxfId="1323" priority="3131">
      <formula>$H526=#REF!</formula>
    </cfRule>
  </conditionalFormatting>
  <conditionalFormatting sqref="N394">
    <cfRule type="expression" dxfId="1322" priority="3130">
      <formula>$H526=#REF!</formula>
    </cfRule>
  </conditionalFormatting>
  <conditionalFormatting sqref="N394">
    <cfRule type="expression" dxfId="1321" priority="3129">
      <formula>$H526=#REF!</formula>
    </cfRule>
  </conditionalFormatting>
  <conditionalFormatting sqref="N394">
    <cfRule type="expression" dxfId="1320" priority="3128">
      <formula>$H526=#REF!</formula>
    </cfRule>
  </conditionalFormatting>
  <conditionalFormatting sqref="N394">
    <cfRule type="expression" dxfId="1319" priority="3127">
      <formula>$H526=#REF!</formula>
    </cfRule>
  </conditionalFormatting>
  <conditionalFormatting sqref="N394">
    <cfRule type="expression" dxfId="1318" priority="3126">
      <formula>$H526=#REF!</formula>
    </cfRule>
  </conditionalFormatting>
  <conditionalFormatting sqref="N394">
    <cfRule type="expression" dxfId="1317" priority="3125">
      <formula>$H526=#REF!</formula>
    </cfRule>
  </conditionalFormatting>
  <conditionalFormatting sqref="N394">
    <cfRule type="expression" dxfId="1316" priority="3124">
      <formula>$H526=#REF!</formula>
    </cfRule>
  </conditionalFormatting>
  <conditionalFormatting sqref="N394">
    <cfRule type="expression" dxfId="1315" priority="3123">
      <formula>$H526=#REF!</formula>
    </cfRule>
  </conditionalFormatting>
  <conditionalFormatting sqref="N394">
    <cfRule type="expression" dxfId="1314" priority="3122">
      <formula>$H526=#REF!</formula>
    </cfRule>
  </conditionalFormatting>
  <conditionalFormatting sqref="N394">
    <cfRule type="expression" dxfId="1313" priority="3121">
      <formula>$H526=#REF!</formula>
    </cfRule>
  </conditionalFormatting>
  <conditionalFormatting sqref="N394">
    <cfRule type="expression" dxfId="1312" priority="3120">
      <formula>$H526=#REF!</formula>
    </cfRule>
  </conditionalFormatting>
  <conditionalFormatting sqref="N394">
    <cfRule type="expression" dxfId="1311" priority="3118">
      <formula>$H526=#REF!</formula>
    </cfRule>
  </conditionalFormatting>
  <conditionalFormatting sqref="N394">
    <cfRule type="expression" dxfId="1310" priority="3117">
      <formula>$H526=#REF!</formula>
    </cfRule>
  </conditionalFormatting>
  <conditionalFormatting sqref="N394">
    <cfRule type="expression" dxfId="1309" priority="3116">
      <formula>$H526=#REF!</formula>
    </cfRule>
  </conditionalFormatting>
  <conditionalFormatting sqref="N394">
    <cfRule type="expression" dxfId="1308" priority="3115">
      <formula>$H526=#REF!</formula>
    </cfRule>
  </conditionalFormatting>
  <conditionalFormatting sqref="T394">
    <cfRule type="expression" dxfId="1307" priority="3113">
      <formula>$H394=#REF!</formula>
    </cfRule>
  </conditionalFormatting>
  <conditionalFormatting sqref="N394">
    <cfRule type="expression" dxfId="1306" priority="3111">
      <formula>$H526=#REF!</formula>
    </cfRule>
  </conditionalFormatting>
  <conditionalFormatting sqref="N394">
    <cfRule type="expression" dxfId="1305" priority="3110">
      <formula>$H526=#REF!</formula>
    </cfRule>
  </conditionalFormatting>
  <conditionalFormatting sqref="N394">
    <cfRule type="expression" dxfId="1304" priority="3109">
      <formula>$H526=#REF!</formula>
    </cfRule>
  </conditionalFormatting>
  <conditionalFormatting sqref="N394">
    <cfRule type="expression" dxfId="1303" priority="3108">
      <formula>$H526=#REF!</formula>
    </cfRule>
  </conditionalFormatting>
  <conditionalFormatting sqref="N394">
    <cfRule type="expression" dxfId="1302" priority="3107">
      <formula>$H526=#REF!</formula>
    </cfRule>
  </conditionalFormatting>
  <conditionalFormatting sqref="N394">
    <cfRule type="expression" dxfId="1301" priority="3106">
      <formula>$H526=#REF!</formula>
    </cfRule>
  </conditionalFormatting>
  <conditionalFormatting sqref="N394">
    <cfRule type="expression" dxfId="1300" priority="3105">
      <formula>$H526=#REF!</formula>
    </cfRule>
  </conditionalFormatting>
  <conditionalFormatting sqref="O394">
    <cfRule type="expression" dxfId="1299" priority="3104">
      <formula>$H394=#REF!</formula>
    </cfRule>
  </conditionalFormatting>
  <conditionalFormatting sqref="N394">
    <cfRule type="expression" dxfId="1298" priority="3103">
      <formula>$H526=#REF!</formula>
    </cfRule>
  </conditionalFormatting>
  <conditionalFormatting sqref="Q394">
    <cfRule type="expression" dxfId="1297" priority="3102">
      <formula>$H394=#REF!</formula>
    </cfRule>
  </conditionalFormatting>
  <conditionalFormatting sqref="AY394">
    <cfRule type="expression" dxfId="1296" priority="3096">
      <formula>$H394=#REF!</formula>
    </cfRule>
  </conditionalFormatting>
  <conditionalFormatting sqref="I394">
    <cfRule type="expression" dxfId="1295" priority="3094">
      <formula>$H394=#REF!</formula>
    </cfRule>
  </conditionalFormatting>
  <conditionalFormatting sqref="AY396:AY408">
    <cfRule type="expression" dxfId="1294" priority="3093">
      <formula>$H396=#REF!</formula>
    </cfRule>
  </conditionalFormatting>
  <conditionalFormatting sqref="AY395">
    <cfRule type="expression" dxfId="1293" priority="3091">
      <formula>$H395=#REF!</formula>
    </cfRule>
  </conditionalFormatting>
  <conditionalFormatting sqref="T395:T408">
    <cfRule type="expression" dxfId="1292" priority="3068">
      <formula>$H395=#REF!</formula>
    </cfRule>
  </conditionalFormatting>
  <conditionalFormatting sqref="O395">
    <cfRule type="expression" dxfId="1291" priority="3059">
      <formula>$H395=#REF!</formula>
    </cfRule>
  </conditionalFormatting>
  <conditionalFormatting sqref="Q395:Q403">
    <cfRule type="expression" dxfId="1290" priority="3057">
      <formula>$H395=#REF!</formula>
    </cfRule>
  </conditionalFormatting>
  <conditionalFormatting sqref="I395">
    <cfRule type="expression" dxfId="1289" priority="3051">
      <formula>$H395=#REF!</formula>
    </cfRule>
  </conditionalFormatting>
  <conditionalFormatting sqref="I396:I408">
    <cfRule type="expression" dxfId="1288" priority="3050">
      <formula>$H396=#REF!</formula>
    </cfRule>
  </conditionalFormatting>
  <conditionalFormatting sqref="AE109:AE111">
    <cfRule type="expression" dxfId="1287" priority="3047">
      <formula>$H109=#REF!</formula>
    </cfRule>
  </conditionalFormatting>
  <conditionalFormatting sqref="AE169">
    <cfRule type="expression" dxfId="1286" priority="3000">
      <formula>$H169=#REF!</formula>
    </cfRule>
  </conditionalFormatting>
  <conditionalFormatting sqref="AE135">
    <cfRule type="expression" dxfId="1285" priority="2998">
      <formula>$H135=#REF!</formula>
    </cfRule>
  </conditionalFormatting>
  <conditionalFormatting sqref="AE152:AE153">
    <cfRule type="expression" dxfId="1284" priority="2996">
      <formula>$H152=#REF!</formula>
    </cfRule>
  </conditionalFormatting>
  <conditionalFormatting sqref="AE154">
    <cfRule type="expression" dxfId="1283" priority="2994">
      <formula>$H154=#REF!</formula>
    </cfRule>
  </conditionalFormatting>
  <conditionalFormatting sqref="AE157">
    <cfRule type="expression" dxfId="1282" priority="2992">
      <formula>$H157=#REF!</formula>
    </cfRule>
  </conditionalFormatting>
  <conditionalFormatting sqref="AE266:AE267">
    <cfRule type="expression" dxfId="1281" priority="2989">
      <formula>$H266=#REF!</formula>
    </cfRule>
  </conditionalFormatting>
  <conditionalFormatting sqref="AE19:AE21">
    <cfRule type="expression" dxfId="1280" priority="2987">
      <formula>$H19=#REF!</formula>
    </cfRule>
  </conditionalFormatting>
  <conditionalFormatting sqref="AE17">
    <cfRule type="expression" dxfId="1279" priority="2985">
      <formula>$H17=#REF!</formula>
    </cfRule>
  </conditionalFormatting>
  <conditionalFormatting sqref="AE29:AE30">
    <cfRule type="expression" dxfId="1278" priority="2983">
      <formula>$H29=#REF!</formula>
    </cfRule>
  </conditionalFormatting>
  <conditionalFormatting sqref="AE56">
    <cfRule type="expression" dxfId="1277" priority="2981">
      <formula>$H56=#REF!</formula>
    </cfRule>
  </conditionalFormatting>
  <conditionalFormatting sqref="AE84">
    <cfRule type="expression" dxfId="1276" priority="2979">
      <formula>$H84=#REF!</formula>
    </cfRule>
  </conditionalFormatting>
  <conditionalFormatting sqref="AE112">
    <cfRule type="expression" dxfId="1275" priority="2977">
      <formula>$H112=#REF!</formula>
    </cfRule>
  </conditionalFormatting>
  <conditionalFormatting sqref="AE215">
    <cfRule type="expression" dxfId="1274" priority="2973">
      <formula>$H215=#REF!</formula>
    </cfRule>
  </conditionalFormatting>
  <conditionalFormatting sqref="AE237">
    <cfRule type="expression" dxfId="1273" priority="2971">
      <formula>$H237=#REF!</formula>
    </cfRule>
  </conditionalFormatting>
  <conditionalFormatting sqref="AE228">
    <cfRule type="expression" dxfId="1272" priority="2969">
      <formula>$H228=#REF!</formula>
    </cfRule>
  </conditionalFormatting>
  <conditionalFormatting sqref="AE159">
    <cfRule type="expression" dxfId="1271" priority="2964">
      <formula>$H159=#REF!</formula>
    </cfRule>
  </conditionalFormatting>
  <conditionalFormatting sqref="AE31:AE36">
    <cfRule type="expression" dxfId="1270" priority="2961">
      <formula>$H31=#REF!</formula>
    </cfRule>
  </conditionalFormatting>
  <conditionalFormatting sqref="AE49:AE51">
    <cfRule type="expression" dxfId="1269" priority="2956">
      <formula>$H49=#REF!</formula>
    </cfRule>
  </conditionalFormatting>
  <conditionalFormatting sqref="AE187">
    <cfRule type="expression" dxfId="1268" priority="2954">
      <formula>$H187=#REF!</formula>
    </cfRule>
  </conditionalFormatting>
  <conditionalFormatting sqref="AE188:AE193">
    <cfRule type="expression" dxfId="1267" priority="2952">
      <formula>$H188=#REF!</formula>
    </cfRule>
  </conditionalFormatting>
  <conditionalFormatting sqref="AE195">
    <cfRule type="expression" dxfId="1266" priority="2950">
      <formula>$H195=#REF!</formula>
    </cfRule>
  </conditionalFormatting>
  <conditionalFormatting sqref="AE85:AE87">
    <cfRule type="expression" dxfId="1265" priority="2948">
      <formula>$H85=#REF!</formula>
    </cfRule>
  </conditionalFormatting>
  <conditionalFormatting sqref="AE194">
    <cfRule type="expression" dxfId="1264" priority="2942">
      <formula>$H194=#REF!</formula>
    </cfRule>
  </conditionalFormatting>
  <conditionalFormatting sqref="AE196">
    <cfRule type="expression" dxfId="1263" priority="2940">
      <formula>$H196=#REF!</formula>
    </cfRule>
  </conditionalFormatting>
  <conditionalFormatting sqref="AE197">
    <cfRule type="expression" dxfId="1262" priority="2938">
      <formula>$H197=#REF!</formula>
    </cfRule>
  </conditionalFormatting>
  <conditionalFormatting sqref="AE198">
    <cfRule type="expression" dxfId="1261" priority="2934">
      <formula>$H198=#REF!</formula>
    </cfRule>
  </conditionalFormatting>
  <conditionalFormatting sqref="AE199:AE201">
    <cfRule type="expression" dxfId="1260" priority="2932">
      <formula>$H199=#REF!</formula>
    </cfRule>
  </conditionalFormatting>
  <conditionalFormatting sqref="AE202">
    <cfRule type="expression" dxfId="1259" priority="2930">
      <formula>$H202=#REF!</formula>
    </cfRule>
  </conditionalFormatting>
  <conditionalFormatting sqref="AE394">
    <cfRule type="expression" dxfId="1258" priority="2928">
      <formula>$H394=#REF!</formula>
    </cfRule>
  </conditionalFormatting>
  <conditionalFormatting sqref="AE395:AE408">
    <cfRule type="expression" dxfId="1257" priority="2926">
      <formula>$H395=#REF!</formula>
    </cfRule>
  </conditionalFormatting>
  <conditionalFormatting sqref="AZ140:AZ141">
    <cfRule type="expression" dxfId="1256" priority="2917">
      <formula>$H140=#REF!</formula>
    </cfRule>
  </conditionalFormatting>
  <conditionalFormatting sqref="AZ123:AZ128">
    <cfRule type="expression" dxfId="1255" priority="2877">
      <formula>$H123=#REF!</formula>
    </cfRule>
  </conditionalFormatting>
  <conditionalFormatting sqref="AZ139">
    <cfRule type="expression" dxfId="1254" priority="2875">
      <formula>$H139=#REF!</formula>
    </cfRule>
  </conditionalFormatting>
  <conditionalFormatting sqref="AZ152:AZ153">
    <cfRule type="expression" dxfId="1253" priority="2873">
      <formula>$H152=#REF!</formula>
    </cfRule>
  </conditionalFormatting>
  <conditionalFormatting sqref="AZ154">
    <cfRule type="expression" dxfId="1252" priority="2871">
      <formula>$H154=#REF!</formula>
    </cfRule>
  </conditionalFormatting>
  <conditionalFormatting sqref="AZ157">
    <cfRule type="expression" dxfId="1251" priority="2869">
      <formula>$H157=#REF!</formula>
    </cfRule>
  </conditionalFormatting>
  <conditionalFormatting sqref="AZ235">
    <cfRule type="expression" dxfId="1250" priority="2867">
      <formula>$H235=#REF!</formula>
    </cfRule>
  </conditionalFormatting>
  <conditionalFormatting sqref="AZ19:AZ21">
    <cfRule type="expression" dxfId="1249" priority="2865">
      <formula>$H19=#REF!</formula>
    </cfRule>
  </conditionalFormatting>
  <conditionalFormatting sqref="AZ17">
    <cfRule type="expression" dxfId="1248" priority="2863">
      <formula>$H17=#REF!</formula>
    </cfRule>
  </conditionalFormatting>
  <conditionalFormatting sqref="AZ29:AZ30">
    <cfRule type="expression" dxfId="1247" priority="2861">
      <formula>$H29=#REF!</formula>
    </cfRule>
  </conditionalFormatting>
  <conditionalFormatting sqref="AZ56">
    <cfRule type="expression" dxfId="1246" priority="2859">
      <formula>$H56=#REF!</formula>
    </cfRule>
  </conditionalFormatting>
  <conditionalFormatting sqref="AZ84">
    <cfRule type="expression" dxfId="1245" priority="2857">
      <formula>$H84=#REF!</formula>
    </cfRule>
  </conditionalFormatting>
  <conditionalFormatting sqref="AZ112">
    <cfRule type="expression" dxfId="1244" priority="2855">
      <formula>$H112=#REF!</formula>
    </cfRule>
  </conditionalFormatting>
  <conditionalFormatting sqref="AZ215">
    <cfRule type="expression" dxfId="1243" priority="2851">
      <formula>$H215=#REF!</formula>
    </cfRule>
  </conditionalFormatting>
  <conditionalFormatting sqref="AZ237">
    <cfRule type="expression" dxfId="1242" priority="2849">
      <formula>$H237=#REF!</formula>
    </cfRule>
  </conditionalFormatting>
  <conditionalFormatting sqref="AZ159">
    <cfRule type="expression" dxfId="1241" priority="2846">
      <formula>$H159=#REF!</formula>
    </cfRule>
  </conditionalFormatting>
  <conditionalFormatting sqref="AZ31:AZ36">
    <cfRule type="expression" dxfId="1240" priority="2843">
      <formula>$H31=#REF!</formula>
    </cfRule>
  </conditionalFormatting>
  <conditionalFormatting sqref="AZ85:AZ87">
    <cfRule type="expression" dxfId="1239" priority="2836">
      <formula>$H85=#REF!</formula>
    </cfRule>
  </conditionalFormatting>
  <conditionalFormatting sqref="AZ220:AZ221">
    <cfRule type="expression" dxfId="1238" priority="2831">
      <formula>$H220=#REF!</formula>
    </cfRule>
  </conditionalFormatting>
  <conditionalFormatting sqref="AZ386:AZ391">
    <cfRule type="expression" dxfId="1237" priority="2829">
      <formula>$H386=#REF!</formula>
    </cfRule>
  </conditionalFormatting>
  <conditionalFormatting sqref="AZ392:AZ408">
    <cfRule type="expression" dxfId="1236" priority="2827">
      <formula>$H392=#REF!</formula>
    </cfRule>
  </conditionalFormatting>
  <conditionalFormatting sqref="BH109:BH111">
    <cfRule type="expression" dxfId="1235" priority="2824">
      <formula>$H109=#REF!</formula>
    </cfRule>
  </conditionalFormatting>
  <conditionalFormatting sqref="BH107:BH108">
    <cfRule type="expression" dxfId="1234" priority="2821">
      <formula>$H107=#REF!</formula>
    </cfRule>
  </conditionalFormatting>
  <conditionalFormatting sqref="BH323:BH328">
    <cfRule type="expression" dxfId="1233" priority="2817">
      <formula>$H323=#REF!</formula>
    </cfRule>
  </conditionalFormatting>
  <conditionalFormatting sqref="BH19:BH21">
    <cfRule type="expression" dxfId="1232" priority="2816">
      <formula>$H19=#REF!</formula>
    </cfRule>
  </conditionalFormatting>
  <conditionalFormatting sqref="BH17">
    <cfRule type="expression" dxfId="1231" priority="2814">
      <formula>$H17=#REF!</formula>
    </cfRule>
  </conditionalFormatting>
  <conditionalFormatting sqref="BH29:BH30">
    <cfRule type="expression" dxfId="1230" priority="2812">
      <formula>$H29=#REF!</formula>
    </cfRule>
  </conditionalFormatting>
  <conditionalFormatting sqref="BH56">
    <cfRule type="expression" dxfId="1229" priority="2810">
      <formula>$H56=#REF!</formula>
    </cfRule>
  </conditionalFormatting>
  <conditionalFormatting sqref="BH84:BH87">
    <cfRule type="expression" dxfId="1228" priority="2808">
      <formula>$H84=#REF!</formula>
    </cfRule>
  </conditionalFormatting>
  <conditionalFormatting sqref="BH112">
    <cfRule type="expression" dxfId="1227" priority="2806">
      <formula>$H112=#REF!</formula>
    </cfRule>
  </conditionalFormatting>
  <conditionalFormatting sqref="BH215">
    <cfRule type="expression" dxfId="1226" priority="2802">
      <formula>$H215=#REF!</formula>
    </cfRule>
  </conditionalFormatting>
  <conditionalFormatting sqref="BH237">
    <cfRule type="expression" dxfId="1225" priority="2800">
      <formula>$H237=#REF!</formula>
    </cfRule>
  </conditionalFormatting>
  <conditionalFormatting sqref="BH31:BH36">
    <cfRule type="expression" dxfId="1224" priority="2797">
      <formula>$H31=#REF!</formula>
    </cfRule>
  </conditionalFormatting>
  <conditionalFormatting sqref="BH379:BH391">
    <cfRule type="expression" dxfId="1223" priority="2791">
      <formula>$H379=#REF!</formula>
    </cfRule>
  </conditionalFormatting>
  <conditionalFormatting sqref="Z388:Z391">
    <cfRule type="expression" dxfId="1222" priority="2754">
      <formula>$H388=#REF!</formula>
    </cfRule>
  </conditionalFormatting>
  <conditionalFormatting sqref="Z202">
    <cfRule type="expression" dxfId="1221" priority="2751">
      <formula>$H202=#REF!</formula>
    </cfRule>
  </conditionalFormatting>
  <conditionalFormatting sqref="AX392:AX393">
    <cfRule type="expression" dxfId="1220" priority="2750">
      <formula>$H392=#REF!</formula>
    </cfRule>
  </conditionalFormatting>
  <conditionalFormatting sqref="AX390:AX391">
    <cfRule type="expression" dxfId="1219" priority="2748">
      <formula>$H390=#REF!</formula>
    </cfRule>
  </conditionalFormatting>
  <conditionalFormatting sqref="AX359">
    <cfRule type="expression" dxfId="1218" priority="2745">
      <formula>$H359=#REF!</formula>
    </cfRule>
  </conditionalFormatting>
  <conditionalFormatting sqref="AJ5">
    <cfRule type="expression" dxfId="1217" priority="2736">
      <formula>$H5=#REF!</formula>
    </cfRule>
  </conditionalFormatting>
  <conditionalFormatting sqref="AJ6">
    <cfRule type="expression" dxfId="1216" priority="2735">
      <formula>$H6=#REF!</formula>
    </cfRule>
  </conditionalFormatting>
  <conditionalFormatting sqref="AJ7">
    <cfRule type="expression" dxfId="1215" priority="2734">
      <formula>$H7=#REF!</formula>
    </cfRule>
  </conditionalFormatting>
  <conditionalFormatting sqref="AJ8">
    <cfRule type="expression" dxfId="1214" priority="2733">
      <formula>$H8=#REF!</formula>
    </cfRule>
  </conditionalFormatting>
  <conditionalFormatting sqref="AJ18">
    <cfRule type="expression" dxfId="1213" priority="2731">
      <formula>$H18=#REF!</formula>
    </cfRule>
  </conditionalFormatting>
  <conditionalFormatting sqref="AJ19">
    <cfRule type="expression" dxfId="1212" priority="2730">
      <formula>$H19=#REF!</formula>
    </cfRule>
  </conditionalFormatting>
  <conditionalFormatting sqref="AJ20">
    <cfRule type="expression" dxfId="1211" priority="2729">
      <formula>$H20=#REF!</formula>
    </cfRule>
  </conditionalFormatting>
  <conditionalFormatting sqref="AJ21">
    <cfRule type="expression" dxfId="1210" priority="2728">
      <formula>$H21=#REF!</formula>
    </cfRule>
  </conditionalFormatting>
  <conditionalFormatting sqref="AJ29:AJ30">
    <cfRule type="expression" dxfId="1209" priority="2727">
      <formula>$H29=#REF!</formula>
    </cfRule>
  </conditionalFormatting>
  <conditionalFormatting sqref="AJ37">
    <cfRule type="expression" dxfId="1208" priority="2725">
      <formula>$H37=#REF!</formula>
    </cfRule>
  </conditionalFormatting>
  <conditionalFormatting sqref="AJ39">
    <cfRule type="expression" dxfId="1207" priority="2724">
      <formula>$H39=#REF!</formula>
    </cfRule>
  </conditionalFormatting>
  <conditionalFormatting sqref="AJ40">
    <cfRule type="expression" dxfId="1206" priority="2723">
      <formula>$H40=#REF!</formula>
    </cfRule>
  </conditionalFormatting>
  <conditionalFormatting sqref="AJ46">
    <cfRule type="expression" dxfId="1205" priority="2719">
      <formula>$H46=#REF!</formula>
    </cfRule>
  </conditionalFormatting>
  <conditionalFormatting sqref="AJ52">
    <cfRule type="expression" dxfId="1204" priority="2718">
      <formula>$H52=#REF!</formula>
    </cfRule>
  </conditionalFormatting>
  <conditionalFormatting sqref="AJ54">
    <cfRule type="expression" dxfId="1203" priority="2717">
      <formula>$H54=#REF!</formula>
    </cfRule>
  </conditionalFormatting>
  <conditionalFormatting sqref="AJ55">
    <cfRule type="expression" dxfId="1202" priority="2716">
      <formula>$H55=#REF!</formula>
    </cfRule>
  </conditionalFormatting>
  <conditionalFormatting sqref="AJ58">
    <cfRule type="expression" dxfId="1201" priority="2715">
      <formula>$H58=#REF!</formula>
    </cfRule>
  </conditionalFormatting>
  <conditionalFormatting sqref="AJ59">
    <cfRule type="expression" dxfId="1200" priority="2714">
      <formula>$H59=#REF!</formula>
    </cfRule>
  </conditionalFormatting>
  <conditionalFormatting sqref="AJ63">
    <cfRule type="expression" dxfId="1199" priority="2713">
      <formula>$H63=#REF!</formula>
    </cfRule>
  </conditionalFormatting>
  <conditionalFormatting sqref="AJ64">
    <cfRule type="expression" dxfId="1198" priority="2712">
      <formula>$H64=#REF!</formula>
    </cfRule>
  </conditionalFormatting>
  <conditionalFormatting sqref="AJ66">
    <cfRule type="expression" dxfId="1197" priority="2711">
      <formula>$H66=#REF!</formula>
    </cfRule>
  </conditionalFormatting>
  <conditionalFormatting sqref="AJ64">
    <cfRule type="expression" dxfId="1196" priority="2710">
      <formula>$H64=#REF!</formula>
    </cfRule>
  </conditionalFormatting>
  <conditionalFormatting sqref="AJ71">
    <cfRule type="expression" dxfId="1195" priority="2709">
      <formula>$H71=#REF!</formula>
    </cfRule>
  </conditionalFormatting>
  <conditionalFormatting sqref="AJ72">
    <cfRule type="expression" dxfId="1194" priority="2708">
      <formula>$H72=#REF!</formula>
    </cfRule>
  </conditionalFormatting>
  <conditionalFormatting sqref="AJ73">
    <cfRule type="expression" dxfId="1193" priority="2707">
      <formula>$H73=#REF!</formula>
    </cfRule>
  </conditionalFormatting>
  <conditionalFormatting sqref="AJ75">
    <cfRule type="expression" dxfId="1192" priority="2706">
      <formula>$H75=#REF!</formula>
    </cfRule>
  </conditionalFormatting>
  <conditionalFormatting sqref="AJ76">
    <cfRule type="expression" dxfId="1191" priority="2705">
      <formula>$H76=#REF!</formula>
    </cfRule>
  </conditionalFormatting>
  <conditionalFormatting sqref="AJ76">
    <cfRule type="expression" dxfId="1190" priority="2704">
      <formula>$H76=#REF!</formula>
    </cfRule>
  </conditionalFormatting>
  <conditionalFormatting sqref="AJ77">
    <cfRule type="expression" dxfId="1189" priority="2703">
      <formula>$H77=#REF!</formula>
    </cfRule>
  </conditionalFormatting>
  <conditionalFormatting sqref="AJ83">
    <cfRule type="expression" dxfId="1188" priority="2702">
      <formula>$H83=#REF!</formula>
    </cfRule>
  </conditionalFormatting>
  <conditionalFormatting sqref="AJ84">
    <cfRule type="expression" dxfId="1187" priority="2701">
      <formula>$H84=#REF!</formula>
    </cfRule>
  </conditionalFormatting>
  <conditionalFormatting sqref="AJ86:AJ88">
    <cfRule type="expression" dxfId="1186" priority="2700">
      <formula>$H86=#REF!</formula>
    </cfRule>
  </conditionalFormatting>
  <conditionalFormatting sqref="AJ93">
    <cfRule type="expression" dxfId="1185" priority="2699">
      <formula>$H93=#REF!</formula>
    </cfRule>
  </conditionalFormatting>
  <conditionalFormatting sqref="AJ102">
    <cfRule type="expression" dxfId="1184" priority="2698">
      <formula>$H102=#REF!</formula>
    </cfRule>
  </conditionalFormatting>
  <conditionalFormatting sqref="AJ105:AJ106">
    <cfRule type="expression" dxfId="1183" priority="2697">
      <formula>$H105=#REF!</formula>
    </cfRule>
  </conditionalFormatting>
  <conditionalFormatting sqref="AJ107">
    <cfRule type="expression" dxfId="1182" priority="2696">
      <formula>$H107=#REF!</formula>
    </cfRule>
  </conditionalFormatting>
  <conditionalFormatting sqref="AJ107">
    <cfRule type="expression" dxfId="1181" priority="2694">
      <formula>$H107=#REF!</formula>
    </cfRule>
  </conditionalFormatting>
  <conditionalFormatting sqref="AJ108">
    <cfRule type="expression" dxfId="1180" priority="2693">
      <formula>$H108=#REF!</formula>
    </cfRule>
  </conditionalFormatting>
  <conditionalFormatting sqref="AJ108">
    <cfRule type="expression" dxfId="1179" priority="2691">
      <formula>$H108=#REF!</formula>
    </cfRule>
  </conditionalFormatting>
  <conditionalFormatting sqref="AJ109">
    <cfRule type="expression" dxfId="1178" priority="2690">
      <formula>$H109=#REF!</formula>
    </cfRule>
  </conditionalFormatting>
  <conditionalFormatting sqref="AJ111">
    <cfRule type="expression" dxfId="1177" priority="2689">
      <formula>$H111=#REF!</formula>
    </cfRule>
  </conditionalFormatting>
  <conditionalFormatting sqref="AJ120">
    <cfRule type="expression" dxfId="1176" priority="2688">
      <formula>$H120=#REF!</formula>
    </cfRule>
  </conditionalFormatting>
  <conditionalFormatting sqref="AJ123">
    <cfRule type="expression" dxfId="1175" priority="2685">
      <formula>$H123=#REF!</formula>
    </cfRule>
  </conditionalFormatting>
  <conditionalFormatting sqref="AJ129">
    <cfRule type="expression" dxfId="1174" priority="2684">
      <formula>$H129=#REF!</formula>
    </cfRule>
  </conditionalFormatting>
  <conditionalFormatting sqref="AJ130:AJ131">
    <cfRule type="expression" dxfId="1173" priority="2683">
      <formula>$H130=#REF!</formula>
    </cfRule>
  </conditionalFormatting>
  <conditionalFormatting sqref="AJ132">
    <cfRule type="expression" dxfId="1172" priority="2682">
      <formula>$H132=#REF!</formula>
    </cfRule>
  </conditionalFormatting>
  <conditionalFormatting sqref="AJ135">
    <cfRule type="expression" dxfId="1171" priority="2680">
      <formula>$H135=#REF!</formula>
    </cfRule>
  </conditionalFormatting>
  <conditionalFormatting sqref="AJ137:AJ138">
    <cfRule type="expression" dxfId="1170" priority="2679">
      <formula>$H137=#REF!</formula>
    </cfRule>
  </conditionalFormatting>
  <conditionalFormatting sqref="AJ141">
    <cfRule type="expression" dxfId="1169" priority="2678">
      <formula>$H141=#REF!</formula>
    </cfRule>
  </conditionalFormatting>
  <conditionalFormatting sqref="AJ142">
    <cfRule type="expression" dxfId="1168" priority="2677">
      <formula>$H142=#REF!</formula>
    </cfRule>
  </conditionalFormatting>
  <conditionalFormatting sqref="AJ143:AJ145">
    <cfRule type="expression" dxfId="1167" priority="2676">
      <formula>$H143=#REF!</formula>
    </cfRule>
  </conditionalFormatting>
  <conditionalFormatting sqref="AJ152">
    <cfRule type="expression" dxfId="1166" priority="2675">
      <formula>$H152=#REF!</formula>
    </cfRule>
  </conditionalFormatting>
  <conditionalFormatting sqref="AJ154">
    <cfRule type="expression" dxfId="1165" priority="2674">
      <formula>$H154=#REF!</formula>
    </cfRule>
  </conditionalFormatting>
  <conditionalFormatting sqref="AJ155">
    <cfRule type="expression" dxfId="1164" priority="2673">
      <formula>$H155=#REF!</formula>
    </cfRule>
  </conditionalFormatting>
  <conditionalFormatting sqref="AJ156">
    <cfRule type="expression" dxfId="1163" priority="2672">
      <formula>$H156=#REF!</formula>
    </cfRule>
  </conditionalFormatting>
  <conditionalFormatting sqref="AJ157">
    <cfRule type="expression" dxfId="1162" priority="2671">
      <formula>$H157=#REF!</formula>
    </cfRule>
  </conditionalFormatting>
  <conditionalFormatting sqref="AJ159">
    <cfRule type="expression" dxfId="1161" priority="2666">
      <formula>$H159=#REF!</formula>
    </cfRule>
  </conditionalFormatting>
  <conditionalFormatting sqref="AJ160">
    <cfRule type="expression" dxfId="1160" priority="2665">
      <formula>$H160=#REF!</formula>
    </cfRule>
  </conditionalFormatting>
  <conditionalFormatting sqref="AJ161:AJ163">
    <cfRule type="expression" dxfId="1159" priority="2664">
      <formula>$H161=#REF!</formula>
    </cfRule>
  </conditionalFormatting>
  <conditionalFormatting sqref="AJ164">
    <cfRule type="expression" dxfId="1158" priority="2663">
      <formula>$H164=#REF!</formula>
    </cfRule>
  </conditionalFormatting>
  <conditionalFormatting sqref="AJ165">
    <cfRule type="expression" dxfId="1157" priority="2662">
      <formula>$H165=#REF!</formula>
    </cfRule>
  </conditionalFormatting>
  <conditionalFormatting sqref="AJ167">
    <cfRule type="expression" dxfId="1156" priority="2661">
      <formula>$H167=#REF!</formula>
    </cfRule>
  </conditionalFormatting>
  <conditionalFormatting sqref="AJ170:AJ173">
    <cfRule type="expression" dxfId="1155" priority="2660">
      <formula>$H170=#REF!</formula>
    </cfRule>
  </conditionalFormatting>
  <conditionalFormatting sqref="AJ174">
    <cfRule type="expression" dxfId="1154" priority="2659">
      <formula>$H174=#REF!</formula>
    </cfRule>
  </conditionalFormatting>
  <conditionalFormatting sqref="AJ176:AJ177">
    <cfRule type="expression" dxfId="1153" priority="2658">
      <formula>$H176=#REF!</formula>
    </cfRule>
  </conditionalFormatting>
  <conditionalFormatting sqref="AJ179">
    <cfRule type="expression" dxfId="1152" priority="2657">
      <formula>$H179=#REF!</formula>
    </cfRule>
  </conditionalFormatting>
  <conditionalFormatting sqref="AJ183">
    <cfRule type="expression" dxfId="1151" priority="2655">
      <formula>$H183=#REF!</formula>
    </cfRule>
  </conditionalFormatting>
  <conditionalFormatting sqref="AJ202">
    <cfRule type="expression" dxfId="1150" priority="2654">
      <formula>$H202=#REF!</formula>
    </cfRule>
  </conditionalFormatting>
  <conditionalFormatting sqref="AJ208">
    <cfRule type="expression" dxfId="1149" priority="2653">
      <formula>$H208=#REF!</formula>
    </cfRule>
  </conditionalFormatting>
  <conditionalFormatting sqref="AJ210:AJ211">
    <cfRule type="expression" dxfId="1148" priority="2652">
      <formula>$H210=#REF!</formula>
    </cfRule>
  </conditionalFormatting>
  <conditionalFormatting sqref="AJ215">
    <cfRule type="expression" dxfId="1147" priority="2651">
      <formula>$H215=#REF!</formula>
    </cfRule>
  </conditionalFormatting>
  <conditionalFormatting sqref="AJ216">
    <cfRule type="expression" dxfId="1146" priority="2650">
      <formula>$H216=#REF!</formula>
    </cfRule>
  </conditionalFormatting>
  <conditionalFormatting sqref="AJ218">
    <cfRule type="expression" dxfId="1145" priority="2648">
      <formula>$H218=#REF!</formula>
    </cfRule>
  </conditionalFormatting>
  <conditionalFormatting sqref="AJ220:AJ221">
    <cfRule type="expression" dxfId="1144" priority="2646">
      <formula>$H220=#REF!</formula>
    </cfRule>
  </conditionalFormatting>
  <conditionalFormatting sqref="AJ222">
    <cfRule type="expression" dxfId="1143" priority="2645">
      <formula>$H222=#REF!</formula>
    </cfRule>
  </conditionalFormatting>
  <conditionalFormatting sqref="AJ231">
    <cfRule type="expression" dxfId="1142" priority="2643">
      <formula>$H231=#REF!</formula>
    </cfRule>
  </conditionalFormatting>
  <conditionalFormatting sqref="AJ238:AJ240">
    <cfRule type="expression" dxfId="1141" priority="2640">
      <formula>$H238=#REF!</formula>
    </cfRule>
  </conditionalFormatting>
  <conditionalFormatting sqref="AJ241:AJ242">
    <cfRule type="expression" dxfId="1140" priority="2639">
      <formula>$H241=#REF!</formula>
    </cfRule>
  </conditionalFormatting>
  <conditionalFormatting sqref="AJ243">
    <cfRule type="expression" dxfId="1139" priority="2638">
      <formula>$H243=#REF!</formula>
    </cfRule>
  </conditionalFormatting>
  <conditionalFormatting sqref="AJ244">
    <cfRule type="expression" dxfId="1138" priority="2637">
      <formula>$H244=#REF!</formula>
    </cfRule>
  </conditionalFormatting>
  <conditionalFormatting sqref="AJ245">
    <cfRule type="expression" dxfId="1137" priority="2636">
      <formula>$H245=#REF!</formula>
    </cfRule>
  </conditionalFormatting>
  <conditionalFormatting sqref="AJ246">
    <cfRule type="expression" dxfId="1136" priority="2635">
      <formula>$H246=#REF!</formula>
    </cfRule>
  </conditionalFormatting>
  <conditionalFormatting sqref="AJ251">
    <cfRule type="expression" dxfId="1135" priority="2634">
      <formula>$H251=#REF!</formula>
    </cfRule>
  </conditionalFormatting>
  <conditionalFormatting sqref="AJ252">
    <cfRule type="expression" dxfId="1134" priority="2633">
      <formula>$H252=#REF!</formula>
    </cfRule>
  </conditionalFormatting>
  <conditionalFormatting sqref="AJ252">
    <cfRule type="expression" dxfId="1133" priority="2631">
      <formula>$H252=#REF!</formula>
    </cfRule>
  </conditionalFormatting>
  <conditionalFormatting sqref="AJ253">
    <cfRule type="expression" dxfId="1132" priority="2630">
      <formula>$H253=#REF!</formula>
    </cfRule>
  </conditionalFormatting>
  <conditionalFormatting sqref="AJ253">
    <cfRule type="expression" dxfId="1131" priority="2628">
      <formula>$H253=#REF!</formula>
    </cfRule>
  </conditionalFormatting>
  <conditionalFormatting sqref="AJ254">
    <cfRule type="expression" dxfId="1130" priority="2627">
      <formula>$H254=#REF!</formula>
    </cfRule>
  </conditionalFormatting>
  <conditionalFormatting sqref="AJ254">
    <cfRule type="expression" dxfId="1129" priority="2625">
      <formula>$H254=#REF!</formula>
    </cfRule>
  </conditionalFormatting>
  <conditionalFormatting sqref="AJ255">
    <cfRule type="expression" dxfId="1128" priority="2623">
      <formula>$H255=#REF!</formula>
    </cfRule>
  </conditionalFormatting>
  <conditionalFormatting sqref="AJ255">
    <cfRule type="expression" dxfId="1127" priority="2621">
      <formula>$H255=#REF!</formula>
    </cfRule>
  </conditionalFormatting>
  <conditionalFormatting sqref="AJ257">
    <cfRule type="expression" dxfId="1126" priority="2616">
      <formula>$H257=#REF!</formula>
    </cfRule>
  </conditionalFormatting>
  <conditionalFormatting sqref="AJ257">
    <cfRule type="expression" dxfId="1125" priority="2614">
      <formula>$H257=#REF!</formula>
    </cfRule>
  </conditionalFormatting>
  <conditionalFormatting sqref="AJ258">
    <cfRule type="expression" dxfId="1124" priority="2613">
      <formula>$H258=#REF!</formula>
    </cfRule>
  </conditionalFormatting>
  <conditionalFormatting sqref="AJ258">
    <cfRule type="expression" dxfId="1123" priority="2611">
      <formula>$H258=#REF!</formula>
    </cfRule>
  </conditionalFormatting>
  <conditionalFormatting sqref="AJ261">
    <cfRule type="expression" dxfId="1122" priority="2610">
      <formula>$H261=#REF!</formula>
    </cfRule>
  </conditionalFormatting>
  <conditionalFormatting sqref="AJ262">
    <cfRule type="expression" dxfId="1121" priority="2609">
      <formula>$H262=#REF!</formula>
    </cfRule>
  </conditionalFormatting>
  <conditionalFormatting sqref="AJ275">
    <cfRule type="expression" dxfId="1120" priority="2608">
      <formula>$H275=#REF!</formula>
    </cfRule>
  </conditionalFormatting>
  <conditionalFormatting sqref="AJ276">
    <cfRule type="expression" dxfId="1119" priority="2607">
      <formula>$H276=#REF!</formula>
    </cfRule>
  </conditionalFormatting>
  <conditionalFormatting sqref="AJ277">
    <cfRule type="expression" dxfId="1118" priority="2606">
      <formula>$H277=#REF!</formula>
    </cfRule>
  </conditionalFormatting>
  <conditionalFormatting sqref="AJ278">
    <cfRule type="expression" dxfId="1117" priority="2605">
      <formula>$H278=#REF!</formula>
    </cfRule>
  </conditionalFormatting>
  <conditionalFormatting sqref="AJ279">
    <cfRule type="expression" dxfId="1116" priority="2604">
      <formula>$H279=#REF!</formula>
    </cfRule>
  </conditionalFormatting>
  <conditionalFormatting sqref="AJ280">
    <cfRule type="expression" dxfId="1115" priority="2603">
      <formula>$H280=#REF!</formula>
    </cfRule>
  </conditionalFormatting>
  <conditionalFormatting sqref="AJ280">
    <cfRule type="expression" dxfId="1114" priority="2601">
      <formula>$H280=#REF!</formula>
    </cfRule>
  </conditionalFormatting>
  <conditionalFormatting sqref="AJ281">
    <cfRule type="expression" dxfId="1113" priority="2600">
      <formula>$H281=#REF!</formula>
    </cfRule>
  </conditionalFormatting>
  <conditionalFormatting sqref="AJ282">
    <cfRule type="expression" dxfId="1112" priority="2599">
      <formula>$H282=#REF!</formula>
    </cfRule>
  </conditionalFormatting>
  <conditionalFormatting sqref="AJ282">
    <cfRule type="expression" dxfId="1111" priority="2597">
      <formula>$H282=#REF!</formula>
    </cfRule>
  </conditionalFormatting>
  <conditionalFormatting sqref="AJ283">
    <cfRule type="expression" dxfId="1110" priority="2596">
      <formula>$H283=#REF!</formula>
    </cfRule>
  </conditionalFormatting>
  <conditionalFormatting sqref="AJ283">
    <cfRule type="expression" dxfId="1109" priority="2594">
      <formula>$H283=#REF!</formula>
    </cfRule>
  </conditionalFormatting>
  <conditionalFormatting sqref="AJ284">
    <cfRule type="expression" dxfId="1108" priority="2593">
      <formula>$H284=#REF!</formula>
    </cfRule>
  </conditionalFormatting>
  <conditionalFormatting sqref="AJ284">
    <cfRule type="expression" dxfId="1107" priority="2591">
      <formula>$H284=#REF!</formula>
    </cfRule>
  </conditionalFormatting>
  <conditionalFormatting sqref="AJ285:AJ287">
    <cfRule type="expression" dxfId="1106" priority="2590">
      <formula>$H285=#REF!</formula>
    </cfRule>
  </conditionalFormatting>
  <conditionalFormatting sqref="AJ289">
    <cfRule type="expression" dxfId="1105" priority="2589">
      <formula>$H289=#REF!</formula>
    </cfRule>
  </conditionalFormatting>
  <conditionalFormatting sqref="AJ300">
    <cfRule type="expression" dxfId="1104" priority="2588">
      <formula>$H300=#REF!</formula>
    </cfRule>
  </conditionalFormatting>
  <conditionalFormatting sqref="AJ342">
    <cfRule type="expression" dxfId="1103" priority="2587">
      <formula>$H342=#REF!</formula>
    </cfRule>
  </conditionalFormatting>
  <conditionalFormatting sqref="AJ342">
    <cfRule type="expression" dxfId="1102" priority="2586">
      <formula>$H342=#REF!</formula>
    </cfRule>
  </conditionalFormatting>
  <conditionalFormatting sqref="AJ345">
    <cfRule type="expression" dxfId="1101" priority="2585">
      <formula>$H345=#REF!</formula>
    </cfRule>
  </conditionalFormatting>
  <conditionalFormatting sqref="AJ345">
    <cfRule type="expression" dxfId="1100" priority="2584">
      <formula>$H345=#REF!</formula>
    </cfRule>
  </conditionalFormatting>
  <conditionalFormatting sqref="AJ359">
    <cfRule type="expression" dxfId="1099" priority="2583">
      <formula>$H359=#REF!</formula>
    </cfRule>
  </conditionalFormatting>
  <conditionalFormatting sqref="AJ359">
    <cfRule type="expression" dxfId="1098" priority="2581">
      <formula>$H359=#REF!</formula>
    </cfRule>
  </conditionalFormatting>
  <conditionalFormatting sqref="AJ85">
    <cfRule type="expression" dxfId="1097" priority="2580">
      <formula>$H85=#REF!</formula>
    </cfRule>
  </conditionalFormatting>
  <conditionalFormatting sqref="AJ322">
    <cfRule type="expression" dxfId="1096" priority="2578">
      <formula>$H322=#REF!</formula>
    </cfRule>
  </conditionalFormatting>
  <conditionalFormatting sqref="AJ325">
    <cfRule type="expression" dxfId="1095" priority="2577">
      <formula>$H325=#REF!</formula>
    </cfRule>
  </conditionalFormatting>
  <conditionalFormatting sqref="AJ328">
    <cfRule type="expression" dxfId="1094" priority="2576">
      <formula>$H328=#REF!</formula>
    </cfRule>
  </conditionalFormatting>
  <conditionalFormatting sqref="AJ329">
    <cfRule type="expression" dxfId="1093" priority="2575">
      <formula>$H329=#REF!</formula>
    </cfRule>
  </conditionalFormatting>
  <conditionalFormatting sqref="AJ330">
    <cfRule type="expression" dxfId="1092" priority="2574">
      <formula>$H330=#REF!</formula>
    </cfRule>
  </conditionalFormatting>
  <conditionalFormatting sqref="AJ331">
    <cfRule type="expression" dxfId="1091" priority="2573">
      <formula>$H331=#REF!</formula>
    </cfRule>
  </conditionalFormatting>
  <conditionalFormatting sqref="AJ332">
    <cfRule type="expression" dxfId="1090" priority="2572">
      <formula>$H332=#REF!</formula>
    </cfRule>
  </conditionalFormatting>
  <conditionalFormatting sqref="AJ333">
    <cfRule type="expression" dxfId="1089" priority="2571">
      <formula>$H333=#REF!</formula>
    </cfRule>
  </conditionalFormatting>
  <conditionalFormatting sqref="AJ334">
    <cfRule type="expression" dxfId="1088" priority="2570">
      <formula>$H334=#REF!</formula>
    </cfRule>
  </conditionalFormatting>
  <conditionalFormatting sqref="AJ338">
    <cfRule type="expression" dxfId="1087" priority="2569">
      <formula>$H338=#REF!</formula>
    </cfRule>
  </conditionalFormatting>
  <conditionalFormatting sqref="AJ339">
    <cfRule type="expression" dxfId="1086" priority="2568">
      <formula>$H339=#REF!</formula>
    </cfRule>
  </conditionalFormatting>
  <conditionalFormatting sqref="AJ340">
    <cfRule type="expression" dxfId="1085" priority="2567">
      <formula>$H340=#REF!</formula>
    </cfRule>
  </conditionalFormatting>
  <conditionalFormatting sqref="AJ341">
    <cfRule type="expression" dxfId="1084" priority="2566">
      <formula>$H341=#REF!</formula>
    </cfRule>
  </conditionalFormatting>
  <conditionalFormatting sqref="AJ347">
    <cfRule type="expression" dxfId="1083" priority="2564">
      <formula>$H347=#REF!</formula>
    </cfRule>
  </conditionalFormatting>
  <conditionalFormatting sqref="AJ351">
    <cfRule type="expression" dxfId="1082" priority="2559">
      <formula>$H351=#REF!</formula>
    </cfRule>
  </conditionalFormatting>
  <conditionalFormatting sqref="AJ352">
    <cfRule type="expression" dxfId="1081" priority="2558">
      <formula>$H352=#REF!</formula>
    </cfRule>
  </conditionalFormatting>
  <conditionalFormatting sqref="AJ356">
    <cfRule type="expression" dxfId="1080" priority="2556">
      <formula>$H356=#REF!</formula>
    </cfRule>
  </conditionalFormatting>
  <conditionalFormatting sqref="AJ363">
    <cfRule type="expression" dxfId="1079" priority="2554">
      <formula>$H363=#REF!</formula>
    </cfRule>
  </conditionalFormatting>
  <conditionalFormatting sqref="AJ364">
    <cfRule type="expression" dxfId="1078" priority="2552">
      <formula>$H364=#REF!</formula>
    </cfRule>
  </conditionalFormatting>
  <conditionalFormatting sqref="AJ365">
    <cfRule type="expression" dxfId="1077" priority="2550">
      <formula>$H365=#REF!</formula>
    </cfRule>
  </conditionalFormatting>
  <conditionalFormatting sqref="AJ367">
    <cfRule type="expression" dxfId="1076" priority="2546">
      <formula>$H367=#REF!</formula>
    </cfRule>
  </conditionalFormatting>
  <conditionalFormatting sqref="AJ368">
    <cfRule type="expression" dxfId="1075" priority="2544">
      <formula>$H368=#REF!</formula>
    </cfRule>
  </conditionalFormatting>
  <conditionalFormatting sqref="AJ369">
    <cfRule type="expression" dxfId="1074" priority="2542">
      <formula>$H369=#REF!</formula>
    </cfRule>
  </conditionalFormatting>
  <conditionalFormatting sqref="AJ370">
    <cfRule type="expression" dxfId="1073" priority="2540">
      <formula>$H370=#REF!</formula>
    </cfRule>
  </conditionalFormatting>
  <conditionalFormatting sqref="AJ371">
    <cfRule type="expression" dxfId="1072" priority="2538">
      <formula>$H371=#REF!</formula>
    </cfRule>
  </conditionalFormatting>
  <conditionalFormatting sqref="AJ372">
    <cfRule type="expression" dxfId="1071" priority="2536">
      <formula>$H372=#REF!</formula>
    </cfRule>
  </conditionalFormatting>
  <conditionalFormatting sqref="AJ373">
    <cfRule type="expression" dxfId="1070" priority="2534">
      <formula>$H373=#REF!</formula>
    </cfRule>
  </conditionalFormatting>
  <conditionalFormatting sqref="AJ374">
    <cfRule type="expression" dxfId="1069" priority="2532">
      <formula>$H374=#REF!</formula>
    </cfRule>
  </conditionalFormatting>
  <conditionalFormatting sqref="AJ376">
    <cfRule type="expression" dxfId="1068" priority="2530">
      <formula>$H376=#REF!</formula>
    </cfRule>
  </conditionalFormatting>
  <conditionalFormatting sqref="AJ377">
    <cfRule type="expression" dxfId="1067" priority="2526">
      <formula>$H377=#REF!</formula>
    </cfRule>
  </conditionalFormatting>
  <conditionalFormatting sqref="AJ378">
    <cfRule type="expression" dxfId="1066" priority="2524">
      <formula>$H378=#REF!</formula>
    </cfRule>
  </conditionalFormatting>
  <conditionalFormatting sqref="AJ379">
    <cfRule type="expression" dxfId="1065" priority="2522">
      <formula>$H379=#REF!</formula>
    </cfRule>
  </conditionalFormatting>
  <conditionalFormatting sqref="AJ380">
    <cfRule type="expression" dxfId="1064" priority="2520">
      <formula>$H380=#REF!</formula>
    </cfRule>
  </conditionalFormatting>
  <conditionalFormatting sqref="AJ381">
    <cfRule type="expression" dxfId="1063" priority="2518">
      <formula>$H381=#REF!</formula>
    </cfRule>
  </conditionalFormatting>
  <conditionalFormatting sqref="AJ382">
    <cfRule type="expression" dxfId="1062" priority="2516">
      <formula>$H382=#REF!</formula>
    </cfRule>
  </conditionalFormatting>
  <conditionalFormatting sqref="AJ384">
    <cfRule type="expression" dxfId="1061" priority="2514">
      <formula>$H384=#REF!</formula>
    </cfRule>
  </conditionalFormatting>
  <conditionalFormatting sqref="AJ385">
    <cfRule type="expression" dxfId="1060" priority="2512">
      <formula>$H385=#REF!</formula>
    </cfRule>
  </conditionalFormatting>
  <conditionalFormatting sqref="AJ388">
    <cfRule type="expression" dxfId="1059" priority="2510">
      <formula>$H388=#REF!</formula>
    </cfRule>
  </conditionalFormatting>
  <conditionalFormatting sqref="AJ390">
    <cfRule type="expression" dxfId="1058" priority="2508">
      <formula>$H390=#REF!</formula>
    </cfRule>
  </conditionalFormatting>
  <conditionalFormatting sqref="AJ391">
    <cfRule type="expression" dxfId="1057" priority="2506">
      <formula>$H391=#REF!</formula>
    </cfRule>
  </conditionalFormatting>
  <conditionalFormatting sqref="AJ392">
    <cfRule type="expression" dxfId="1056" priority="2504">
      <formula>$H392=#REF!</formula>
    </cfRule>
  </conditionalFormatting>
  <conditionalFormatting sqref="AJ393">
    <cfRule type="expression" dxfId="1055" priority="2503">
      <formula>$H393=#REF!</formula>
    </cfRule>
  </conditionalFormatting>
  <conditionalFormatting sqref="AJ394">
    <cfRule type="expression" dxfId="1054" priority="2502">
      <formula>$H394=#REF!</formula>
    </cfRule>
  </conditionalFormatting>
  <conditionalFormatting sqref="AJ395">
    <cfRule type="expression" dxfId="1053" priority="2501">
      <formula>$H395=#REF!</formula>
    </cfRule>
  </conditionalFormatting>
  <conditionalFormatting sqref="AJ396:AJ408">
    <cfRule type="expression" dxfId="1052" priority="2500">
      <formula>$H396=#REF!</formula>
    </cfRule>
  </conditionalFormatting>
  <conditionalFormatting sqref="G392:G397">
    <cfRule type="expression" dxfId="1051" priority="2499">
      <formula>$H392=#REF!</formula>
    </cfRule>
  </conditionalFormatting>
  <conditionalFormatting sqref="F392:F408">
    <cfRule type="expression" dxfId="1050" priority="2498">
      <formula>$H392=#REF!</formula>
    </cfRule>
  </conditionalFormatting>
  <conditionalFormatting sqref="E392:E408">
    <cfRule type="expression" dxfId="1049" priority="2497">
      <formula>$H392=#REF!</formula>
    </cfRule>
  </conditionalFormatting>
  <conditionalFormatting sqref="D392:D404">
    <cfRule type="expression" dxfId="1048" priority="2496">
      <formula>$H392=#REF!</formula>
    </cfRule>
  </conditionalFormatting>
  <conditionalFormatting sqref="C392:C397">
    <cfRule type="expression" dxfId="1047" priority="2494">
      <formula>$H392=#REF!</formula>
    </cfRule>
  </conditionalFormatting>
  <conditionalFormatting sqref="B392:B408">
    <cfRule type="expression" dxfId="1046" priority="2493">
      <formula>$H392=#REF!</formula>
    </cfRule>
  </conditionalFormatting>
  <conditionalFormatting sqref="A392:A408">
    <cfRule type="expression" dxfId="1045" priority="2490">
      <formula>$H392=#REF!</formula>
    </cfRule>
  </conditionalFormatting>
  <conditionalFormatting sqref="AX392:AX393">
    <cfRule type="expression" dxfId="1044" priority="2484">
      <formula>$H392=#REF!</formula>
    </cfRule>
  </conditionalFormatting>
  <conditionalFormatting sqref="C398:C408">
    <cfRule type="expression" dxfId="1043" priority="2482">
      <formula>$H398=#REF!</formula>
    </cfRule>
  </conditionalFormatting>
  <conditionalFormatting sqref="O396:O399">
    <cfRule type="expression" dxfId="1042" priority="2481">
      <formula>$H396=#REF!</formula>
    </cfRule>
  </conditionalFormatting>
  <conditionalFormatting sqref="G398:G403">
    <cfRule type="expression" dxfId="1041" priority="2480">
      <formula>$H398=#REF!</formula>
    </cfRule>
  </conditionalFormatting>
  <conditionalFormatting sqref="J392:J408">
    <cfRule type="expression" dxfId="1040" priority="2478">
      <formula>$H392=#REF!</formula>
    </cfRule>
  </conditionalFormatting>
  <conditionalFormatting sqref="K392">
    <cfRule type="expression" dxfId="1039" priority="2475">
      <formula>$H392=#REF!</formula>
    </cfRule>
  </conditionalFormatting>
  <conditionalFormatting sqref="L392:L403">
    <cfRule type="expression" dxfId="1038" priority="2474">
      <formula>$H392=#REF!</formula>
    </cfRule>
  </conditionalFormatting>
  <conditionalFormatting sqref="N399">
    <cfRule type="expression" dxfId="1037" priority="2467">
      <formula>$H399=#REF!</formula>
    </cfRule>
  </conditionalFormatting>
  <conditionalFormatting sqref="N399">
    <cfRule type="expression" dxfId="1036" priority="2466">
      <formula>$H527=#REF!</formula>
    </cfRule>
  </conditionalFormatting>
  <conditionalFormatting sqref="N400">
    <cfRule type="expression" dxfId="1035" priority="2462">
      <formula>$H400=#REF!</formula>
    </cfRule>
  </conditionalFormatting>
  <conditionalFormatting sqref="N400">
    <cfRule type="expression" dxfId="1034" priority="2461">
      <formula>$H528=#REF!</formula>
    </cfRule>
  </conditionalFormatting>
  <conditionalFormatting sqref="O400">
    <cfRule type="expression" dxfId="1033" priority="2453">
      <formula>$H400=#REF!</formula>
    </cfRule>
  </conditionalFormatting>
  <conditionalFormatting sqref="O401:O403">
    <cfRule type="expression" dxfId="1032" priority="2450">
      <formula>$H401=#REF!</formula>
    </cfRule>
  </conditionalFormatting>
  <conditionalFormatting sqref="N401:N402">
    <cfRule type="expression" dxfId="1031" priority="2445">
      <formula>$H401=#REF!</formula>
    </cfRule>
  </conditionalFormatting>
  <conditionalFormatting sqref="N401:N402">
    <cfRule type="expression" dxfId="1030" priority="2444">
      <formula>$H529=#REF!</formula>
    </cfRule>
  </conditionalFormatting>
  <conditionalFormatting sqref="P242">
    <cfRule type="expression" dxfId="1029" priority="2441">
      <formula>$H242=#REF!</formula>
    </cfRule>
  </conditionalFormatting>
  <conditionalFormatting sqref="M403:N404">
    <cfRule type="expression" dxfId="1028" priority="2431">
      <formula>$H403=#REF!</formula>
    </cfRule>
  </conditionalFormatting>
  <conditionalFormatting sqref="G404">
    <cfRule type="expression" dxfId="1027" priority="2430">
      <formula>$H404=#REF!</formula>
    </cfRule>
  </conditionalFormatting>
  <conditionalFormatting sqref="L404">
    <cfRule type="expression" dxfId="1026" priority="2428">
      <formula>$H404=#REF!</formula>
    </cfRule>
  </conditionalFormatting>
  <conditionalFormatting sqref="O404">
    <cfRule type="expression" dxfId="1025" priority="2427">
      <formula>$H404=#REF!</formula>
    </cfRule>
  </conditionalFormatting>
  <conditionalFormatting sqref="AA404">
    <cfRule type="expression" dxfId="1024" priority="2425">
      <formula>$H404=#REF!</formula>
    </cfRule>
  </conditionalFormatting>
  <conditionalFormatting sqref="BP403:BP408">
    <cfRule type="expression" dxfId="1023" priority="2423">
      <formula>$H403=#REF!</formula>
    </cfRule>
  </conditionalFormatting>
  <conditionalFormatting sqref="G405:G406">
    <cfRule type="expression" dxfId="1022" priority="2419">
      <formula>$H405=#REF!</formula>
    </cfRule>
  </conditionalFormatting>
  <conditionalFormatting sqref="N405">
    <cfRule type="expression" dxfId="1021" priority="2418">
      <formula>$H405=#REF!</formula>
    </cfRule>
  </conditionalFormatting>
  <conditionalFormatting sqref="N405">
    <cfRule type="expression" dxfId="1020" priority="2417">
      <formula>$H533=#REF!</formula>
    </cfRule>
  </conditionalFormatting>
  <conditionalFormatting sqref="L405:L408">
    <cfRule type="expression" dxfId="1019" priority="2416">
      <formula>$H405=#REF!</formula>
    </cfRule>
  </conditionalFormatting>
  <conditionalFormatting sqref="O405">
    <cfRule type="expression" dxfId="1018" priority="2415">
      <formula>$H405=#REF!</formula>
    </cfRule>
  </conditionalFormatting>
  <conditionalFormatting sqref="Q404">
    <cfRule type="expression" dxfId="1017" priority="2412">
      <formula>$H404=#REF!</formula>
    </cfRule>
  </conditionalFormatting>
  <conditionalFormatting sqref="D405:D408">
    <cfRule type="expression" dxfId="1016" priority="2411">
      <formula>$H405=#REF!</formula>
    </cfRule>
  </conditionalFormatting>
  <conditionalFormatting sqref="Q405">
    <cfRule type="expression" dxfId="1015" priority="2410">
      <formula>$H405=#REF!</formula>
    </cfRule>
  </conditionalFormatting>
  <conditionalFormatting sqref="AA405:AA408">
    <cfRule type="expression" dxfId="1014" priority="2409">
      <formula>$H405=#REF!</formula>
    </cfRule>
  </conditionalFormatting>
  <conditionalFormatting sqref="O406">
    <cfRule type="expression" dxfId="1013" priority="2406">
      <formula>$H406=#REF!</formula>
    </cfRule>
  </conditionalFormatting>
  <conditionalFormatting sqref="N406">
    <cfRule type="expression" dxfId="1012" priority="2403">
      <formula>$H406=#REF!</formula>
    </cfRule>
  </conditionalFormatting>
  <conditionalFormatting sqref="Q406:Q407">
    <cfRule type="expression" dxfId="1011" priority="2399">
      <formula>$H406=#REF!</formula>
    </cfRule>
  </conditionalFormatting>
  <conditionalFormatting sqref="O407">
    <cfRule type="expression" dxfId="1010" priority="2398">
      <formula>$H407=#REF!</formula>
    </cfRule>
  </conditionalFormatting>
  <conditionalFormatting sqref="G407">
    <cfRule type="expression" dxfId="1009" priority="2395">
      <formula>$H407=#REF!</formula>
    </cfRule>
  </conditionalFormatting>
  <conditionalFormatting sqref="N407">
    <cfRule type="expression" dxfId="1008" priority="2375">
      <formula>$H407=#REF!</formula>
    </cfRule>
  </conditionalFormatting>
  <conditionalFormatting sqref="N407">
    <cfRule type="expression" dxfId="1007" priority="2374">
      <formula>$H535=#REF!</formula>
    </cfRule>
  </conditionalFormatting>
  <conditionalFormatting sqref="G408">
    <cfRule type="expression" dxfId="1006" priority="2361">
      <formula>$H408=#REF!</formula>
    </cfRule>
  </conditionalFormatting>
  <conditionalFormatting sqref="O408">
    <cfRule type="expression" dxfId="1005" priority="2358">
      <formula>$H408=#REF!</formula>
    </cfRule>
  </conditionalFormatting>
  <conditionalFormatting sqref="Q408">
    <cfRule type="expression" dxfId="1004" priority="2357">
      <formula>$H408=#REF!</formula>
    </cfRule>
  </conditionalFormatting>
  <conditionalFormatting sqref="N408">
    <cfRule type="expression" dxfId="1003" priority="2352">
      <formula>$H408=#REF!</formula>
    </cfRule>
  </conditionalFormatting>
  <conditionalFormatting sqref="N408">
    <cfRule type="expression" dxfId="1002" priority="2351">
      <formula>$H536=#REF!</formula>
    </cfRule>
  </conditionalFormatting>
  <conditionalFormatting sqref="Q243">
    <cfRule type="expression" dxfId="1001" priority="2350">
      <formula>$H243=#REF!</formula>
    </cfRule>
  </conditionalFormatting>
  <conditionalFormatting sqref="AP146">
    <cfRule type="expression" dxfId="1000" priority="2346">
      <formula>$H146=#REF!</formula>
    </cfRule>
  </conditionalFormatting>
  <conditionalFormatting sqref="B409">
    <cfRule type="expression" dxfId="999" priority="2338">
      <formula>$H409=#REF!</formula>
    </cfRule>
  </conditionalFormatting>
  <conditionalFormatting sqref="A409">
    <cfRule type="expression" dxfId="998" priority="2336">
      <formula>$H409=#REF!</formula>
    </cfRule>
  </conditionalFormatting>
  <conditionalFormatting sqref="C409">
    <cfRule type="expression" dxfId="997" priority="2335">
      <formula>$H409=#REF!</formula>
    </cfRule>
  </conditionalFormatting>
  <conditionalFormatting sqref="P409">
    <cfRule type="expression" dxfId="996" priority="2334">
      <formula>$H409=#REF!</formula>
    </cfRule>
  </conditionalFormatting>
  <conditionalFormatting sqref="I409">
    <cfRule type="expression" dxfId="995" priority="2333">
      <formula>$H409=#REF!</formula>
    </cfRule>
  </conditionalFormatting>
  <conditionalFormatting sqref="F409">
    <cfRule type="expression" dxfId="994" priority="2332">
      <formula>$H409=#REF!</formula>
    </cfRule>
  </conditionalFormatting>
  <conditionalFormatting sqref="E409">
    <cfRule type="expression" dxfId="993" priority="2331">
      <formula>$H409=#REF!</formula>
    </cfRule>
  </conditionalFormatting>
  <conditionalFormatting sqref="J409">
    <cfRule type="expression" dxfId="992" priority="2330">
      <formula>$H409=#REF!</formula>
    </cfRule>
  </conditionalFormatting>
  <conditionalFormatting sqref="M409">
    <cfRule type="expression" dxfId="991" priority="2328">
      <formula>$H409=#REF!</formula>
    </cfRule>
  </conditionalFormatting>
  <conditionalFormatting sqref="L409">
    <cfRule type="expression" dxfId="990" priority="2327">
      <formula>$H409=#REF!</formula>
    </cfRule>
  </conditionalFormatting>
  <conditionalFormatting sqref="G409">
    <cfRule type="expression" dxfId="989" priority="2326">
      <formula>$H409=#REF!</formula>
    </cfRule>
  </conditionalFormatting>
  <conditionalFormatting sqref="O409">
    <cfRule type="expression" dxfId="988" priority="2325">
      <formula>$H409=#REF!</formula>
    </cfRule>
  </conditionalFormatting>
  <conditionalFormatting sqref="Q409">
    <cfRule type="expression" dxfId="987" priority="2324">
      <formula>$H409=#REF!</formula>
    </cfRule>
  </conditionalFormatting>
  <conditionalFormatting sqref="N409">
    <cfRule type="expression" dxfId="986" priority="2321">
      <formula>$H409=#REF!</formula>
    </cfRule>
  </conditionalFormatting>
  <conditionalFormatting sqref="N409">
    <cfRule type="expression" dxfId="985" priority="2320">
      <formula>$H537=#REF!</formula>
    </cfRule>
  </conditionalFormatting>
  <conditionalFormatting sqref="T409">
    <cfRule type="expression" dxfId="984" priority="2319">
      <formula>$H409=#REF!</formula>
    </cfRule>
  </conditionalFormatting>
  <conditionalFormatting sqref="P410">
    <cfRule type="expression" dxfId="983" priority="2317">
      <formula>$H410=#REF!</formula>
    </cfRule>
  </conditionalFormatting>
  <conditionalFormatting sqref="N410">
    <cfRule type="expression" dxfId="982" priority="2315">
      <formula>$H538=#REF!</formula>
    </cfRule>
  </conditionalFormatting>
  <conditionalFormatting sqref="N410">
    <cfRule type="expression" dxfId="981" priority="2314">
      <formula>$H538=#REF!</formula>
    </cfRule>
  </conditionalFormatting>
  <conditionalFormatting sqref="N410">
    <cfRule type="expression" dxfId="980" priority="2313">
      <formula>$H538=#REF!</formula>
    </cfRule>
  </conditionalFormatting>
  <conditionalFormatting sqref="N410">
    <cfRule type="expression" dxfId="979" priority="2312">
      <formula>$H538=#REF!</formula>
    </cfRule>
  </conditionalFormatting>
  <conditionalFormatting sqref="N410">
    <cfRule type="expression" dxfId="978" priority="2311">
      <formula>$H538=#REF!</formula>
    </cfRule>
  </conditionalFormatting>
  <conditionalFormatting sqref="N410">
    <cfRule type="expression" dxfId="977" priority="2310">
      <formula>$H538=#REF!</formula>
    </cfRule>
  </conditionalFormatting>
  <conditionalFormatting sqref="N410">
    <cfRule type="expression" dxfId="976" priority="2309">
      <formula>$H538=#REF!</formula>
    </cfRule>
  </conditionalFormatting>
  <conditionalFormatting sqref="N410">
    <cfRule type="expression" dxfId="975" priority="2308">
      <formula>$H538=#REF!</formula>
    </cfRule>
  </conditionalFormatting>
  <conditionalFormatting sqref="N410">
    <cfRule type="expression" dxfId="974" priority="2307">
      <formula>$H538=#REF!</formula>
    </cfRule>
  </conditionalFormatting>
  <conditionalFormatting sqref="N410">
    <cfRule type="expression" dxfId="973" priority="2306">
      <formula>$H538=#REF!</formula>
    </cfRule>
  </conditionalFormatting>
  <conditionalFormatting sqref="N410">
    <cfRule type="expression" dxfId="972" priority="2305">
      <formula>$H538=#REF!</formula>
    </cfRule>
  </conditionalFormatting>
  <conditionalFormatting sqref="G410">
    <cfRule type="expression" dxfId="971" priority="2304">
      <formula>$H410=#REF!</formula>
    </cfRule>
  </conditionalFormatting>
  <conditionalFormatting sqref="N410">
    <cfRule type="expression" dxfId="970" priority="2303">
      <formula>$H538=#REF!</formula>
    </cfRule>
  </conditionalFormatting>
  <conditionalFormatting sqref="N410">
    <cfRule type="expression" dxfId="969" priority="2302">
      <formula>$H538=#REF!</formula>
    </cfRule>
  </conditionalFormatting>
  <conditionalFormatting sqref="N410">
    <cfRule type="expression" dxfId="968" priority="2301">
      <formula>$H538=#REF!</formula>
    </cfRule>
  </conditionalFormatting>
  <conditionalFormatting sqref="N410">
    <cfRule type="expression" dxfId="967" priority="2300">
      <formula>$H538=#REF!</formula>
    </cfRule>
  </conditionalFormatting>
  <conditionalFormatting sqref="D410">
    <cfRule type="expression" dxfId="966" priority="2299">
      <formula>$H410=#REF!</formula>
    </cfRule>
  </conditionalFormatting>
  <conditionalFormatting sqref="N410">
    <cfRule type="expression" dxfId="965" priority="2298">
      <formula>$H538=#REF!</formula>
    </cfRule>
  </conditionalFormatting>
  <conditionalFormatting sqref="N410">
    <cfRule type="expression" dxfId="964" priority="2297">
      <formula>$H538=#REF!</formula>
    </cfRule>
  </conditionalFormatting>
  <conditionalFormatting sqref="O410">
    <cfRule type="expression" dxfId="963" priority="2296">
      <formula>$H410=#REF!</formula>
    </cfRule>
  </conditionalFormatting>
  <conditionalFormatting sqref="Q410">
    <cfRule type="expression" dxfId="962" priority="2295">
      <formula>$H410=#REF!</formula>
    </cfRule>
  </conditionalFormatting>
  <conditionalFormatting sqref="N410">
    <cfRule type="expression" dxfId="961" priority="2294">
      <formula>$H538=#REF!</formula>
    </cfRule>
  </conditionalFormatting>
  <conditionalFormatting sqref="T410">
    <cfRule type="expression" dxfId="960" priority="2292">
      <formula>$H410=#REF!</formula>
    </cfRule>
  </conditionalFormatting>
  <conditionalFormatting sqref="AB410:AC410">
    <cfRule type="expression" dxfId="959" priority="2290">
      <formula>$H410=#REF!</formula>
    </cfRule>
  </conditionalFormatting>
  <conditionalFormatting sqref="AA410">
    <cfRule type="expression" dxfId="958" priority="2288">
      <formula>$H410=#REF!</formula>
    </cfRule>
  </conditionalFormatting>
  <conditionalFormatting sqref="BP410">
    <cfRule type="expression" dxfId="957" priority="2286">
      <formula>$H410=#REF!</formula>
    </cfRule>
  </conditionalFormatting>
  <conditionalFormatting sqref="P411">
    <cfRule type="expression" dxfId="956" priority="2283">
      <formula>$H411=#REF!</formula>
    </cfRule>
  </conditionalFormatting>
  <conditionalFormatting sqref="I411">
    <cfRule type="expression" dxfId="955" priority="2282">
      <formula>$H411=#REF!</formula>
    </cfRule>
  </conditionalFormatting>
  <conditionalFormatting sqref="F411">
    <cfRule type="expression" dxfId="954" priority="2281">
      <formula>$H411=#REF!</formula>
    </cfRule>
  </conditionalFormatting>
  <conditionalFormatting sqref="E411">
    <cfRule type="expression" dxfId="953" priority="2280">
      <formula>$H411=#REF!</formula>
    </cfRule>
  </conditionalFormatting>
  <conditionalFormatting sqref="B411">
    <cfRule type="expression" dxfId="952" priority="2278">
      <formula>$H411=#REF!</formula>
    </cfRule>
  </conditionalFormatting>
  <conditionalFormatting sqref="A411">
    <cfRule type="expression" dxfId="951" priority="2276">
      <formula>$H411=#REF!</formula>
    </cfRule>
  </conditionalFormatting>
  <conditionalFormatting sqref="C411">
    <cfRule type="expression" dxfId="950" priority="2275">
      <formula>$H411=#REF!</formula>
    </cfRule>
  </conditionalFormatting>
  <conditionalFormatting sqref="J411">
    <cfRule type="expression" dxfId="949" priority="2274">
      <formula>$H411=#REF!</formula>
    </cfRule>
  </conditionalFormatting>
  <conditionalFormatting sqref="K411">
    <cfRule type="expression" dxfId="948" priority="2273">
      <formula>$H411=#REF!</formula>
    </cfRule>
  </conditionalFormatting>
  <conditionalFormatting sqref="M411">
    <cfRule type="expression" dxfId="947" priority="2272">
      <formula>$H411=#REF!</formula>
    </cfRule>
  </conditionalFormatting>
  <conditionalFormatting sqref="L411">
    <cfRule type="expression" dxfId="946" priority="2271">
      <formula>$H411=#REF!</formula>
    </cfRule>
  </conditionalFormatting>
  <conditionalFormatting sqref="D411">
    <cfRule type="expression" dxfId="945" priority="2270">
      <formula>$H411=#REF!</formula>
    </cfRule>
  </conditionalFormatting>
  <conditionalFormatting sqref="G411">
    <cfRule type="expression" dxfId="944" priority="2269">
      <formula>$H411=#REF!</formula>
    </cfRule>
  </conditionalFormatting>
  <conditionalFormatting sqref="Q411">
    <cfRule type="expression" dxfId="943" priority="2267">
      <formula>$H411=#REF!</formula>
    </cfRule>
  </conditionalFormatting>
  <conditionalFormatting sqref="N411">
    <cfRule type="expression" dxfId="942" priority="2264">
      <formula>$H411=#REF!</formula>
    </cfRule>
  </conditionalFormatting>
  <conditionalFormatting sqref="N411">
    <cfRule type="expression" dxfId="941" priority="2263">
      <formula>$H539=#REF!</formula>
    </cfRule>
  </conditionalFormatting>
  <conditionalFormatting sqref="Y411">
    <cfRule type="expression" dxfId="940" priority="2262">
      <formula>$H411=#REF!</formula>
    </cfRule>
  </conditionalFormatting>
  <conditionalFormatting sqref="T411">
    <cfRule type="expression" dxfId="939" priority="2260">
      <formula>$H411=#REF!</formula>
    </cfRule>
  </conditionalFormatting>
  <conditionalFormatting sqref="Z411">
    <cfRule type="expression" dxfId="938" priority="2258">
      <formula>$H411=#REF!</formula>
    </cfRule>
  </conditionalFormatting>
  <conditionalFormatting sqref="AA411">
    <cfRule type="expression" dxfId="937" priority="2255">
      <formula>$H411=#REF!</formula>
    </cfRule>
  </conditionalFormatting>
  <conditionalFormatting sqref="AJ411">
    <cfRule type="expression" dxfId="936" priority="2251">
      <formula>$H411=#REF!</formula>
    </cfRule>
  </conditionalFormatting>
  <conditionalFormatting sqref="P412">
    <cfRule type="expression" dxfId="935" priority="2250">
      <formula>$H412=#REF!</formula>
    </cfRule>
  </conditionalFormatting>
  <conditionalFormatting sqref="I412">
    <cfRule type="expression" dxfId="934" priority="2249">
      <formula>$H412=#REF!</formula>
    </cfRule>
  </conditionalFormatting>
  <conditionalFormatting sqref="B412">
    <cfRule type="expression" dxfId="933" priority="2245">
      <formula>$H412=#REF!</formula>
    </cfRule>
  </conditionalFormatting>
  <conditionalFormatting sqref="A412">
    <cfRule type="expression" dxfId="932" priority="2243">
      <formula>$H412=#REF!</formula>
    </cfRule>
  </conditionalFormatting>
  <conditionalFormatting sqref="C412">
    <cfRule type="expression" dxfId="931" priority="2242">
      <formula>$H412=#REF!</formula>
    </cfRule>
  </conditionalFormatting>
  <conditionalFormatting sqref="J412">
    <cfRule type="expression" dxfId="930" priority="2241">
      <formula>$H412=#REF!</formula>
    </cfRule>
  </conditionalFormatting>
  <conditionalFormatting sqref="K412">
    <cfRule type="expression" dxfId="929" priority="2240">
      <formula>$H412=#REF!</formula>
    </cfRule>
  </conditionalFormatting>
  <conditionalFormatting sqref="M412">
    <cfRule type="expression" dxfId="928" priority="2239">
      <formula>$H412=#REF!</formula>
    </cfRule>
  </conditionalFormatting>
  <conditionalFormatting sqref="L412">
    <cfRule type="expression" dxfId="927" priority="2238">
      <formula>$H412=#REF!</formula>
    </cfRule>
  </conditionalFormatting>
  <conditionalFormatting sqref="D412">
    <cfRule type="expression" dxfId="926" priority="2237">
      <formula>$H412=#REF!</formula>
    </cfRule>
  </conditionalFormatting>
  <conditionalFormatting sqref="O411:O412">
    <cfRule type="expression" dxfId="925" priority="2235">
      <formula>$H411=#REF!</formula>
    </cfRule>
  </conditionalFormatting>
  <conditionalFormatting sqref="Q412">
    <cfRule type="expression" dxfId="924" priority="2234">
      <formula>$H412=#REF!</formula>
    </cfRule>
  </conditionalFormatting>
  <conditionalFormatting sqref="N412">
    <cfRule type="expression" dxfId="923" priority="2231">
      <formula>$H412=#REF!</formula>
    </cfRule>
  </conditionalFormatting>
  <conditionalFormatting sqref="N412">
    <cfRule type="expression" dxfId="922" priority="2230">
      <formula>$H540=#REF!</formula>
    </cfRule>
  </conditionalFormatting>
  <conditionalFormatting sqref="Y412">
    <cfRule type="expression" dxfId="921" priority="2229">
      <formula>$H412=#REF!</formula>
    </cfRule>
  </conditionalFormatting>
  <conditionalFormatting sqref="T412">
    <cfRule type="expression" dxfId="920" priority="2227">
      <formula>$H412=#REF!</formula>
    </cfRule>
  </conditionalFormatting>
  <conditionalFormatting sqref="Z412">
    <cfRule type="expression" dxfId="919" priority="2222">
      <formula>$H412=#REF!</formula>
    </cfRule>
  </conditionalFormatting>
  <conditionalFormatting sqref="AA412">
    <cfRule type="expression" dxfId="918" priority="2220">
      <formula>$H412=#REF!</formula>
    </cfRule>
  </conditionalFormatting>
  <conditionalFormatting sqref="AJ412">
    <cfRule type="expression" dxfId="917" priority="2218">
      <formula>$H412=#REF!</formula>
    </cfRule>
  </conditionalFormatting>
  <conditionalFormatting sqref="C413">
    <cfRule type="expression" dxfId="916" priority="2215">
      <formula>$H413=#REF!</formula>
    </cfRule>
  </conditionalFormatting>
  <conditionalFormatting sqref="H413">
    <cfRule type="expression" dxfId="915" priority="2210">
      <formula>$H413=#REF!</formula>
    </cfRule>
  </conditionalFormatting>
  <conditionalFormatting sqref="J413">
    <cfRule type="expression" dxfId="914" priority="2205">
      <formula>$H413=#REF!</formula>
    </cfRule>
  </conditionalFormatting>
  <conditionalFormatting sqref="L413">
    <cfRule type="expression" dxfId="913" priority="2203">
      <formula>$H413=#REF!</formula>
    </cfRule>
  </conditionalFormatting>
  <conditionalFormatting sqref="M413:N413">
    <cfRule type="expression" dxfId="912" priority="2202">
      <formula>$H413=#REF!</formula>
    </cfRule>
  </conditionalFormatting>
  <conditionalFormatting sqref="P413">
    <cfRule type="expression" dxfId="911" priority="2200">
      <formula>$H413=#REF!</formula>
    </cfRule>
  </conditionalFormatting>
  <conditionalFormatting sqref="Q413">
    <cfRule type="expression" dxfId="910" priority="2199">
      <formula>$H413=#REF!</formula>
    </cfRule>
  </conditionalFormatting>
  <conditionalFormatting sqref="O413">
    <cfRule type="expression" dxfId="909" priority="2198">
      <formula>$H413=#REF!</formula>
    </cfRule>
  </conditionalFormatting>
  <conditionalFormatting sqref="T413">
    <cfRule type="expression" dxfId="908" priority="2196">
      <formula>$H413=#REF!</formula>
    </cfRule>
  </conditionalFormatting>
  <conditionalFormatting sqref="AA413">
    <cfRule type="expression" dxfId="907" priority="2194">
      <formula>$H413=#REF!</formula>
    </cfRule>
  </conditionalFormatting>
  <conditionalFormatting sqref="AJ413">
    <cfRule type="expression" dxfId="906" priority="2192">
      <formula>$H413=#REF!</formula>
    </cfRule>
  </conditionalFormatting>
  <conditionalFormatting sqref="BP411">
    <cfRule type="expression" dxfId="905" priority="2191">
      <formula>$H411=#REF!</formula>
    </cfRule>
  </conditionalFormatting>
  <conditionalFormatting sqref="BP412:BP413">
    <cfRule type="expression" dxfId="904" priority="2189">
      <formula>$H412=#REF!</formula>
    </cfRule>
  </conditionalFormatting>
  <conditionalFormatting sqref="P414">
    <cfRule type="expression" dxfId="903" priority="2187">
      <formula>$H414=#REF!</formula>
    </cfRule>
  </conditionalFormatting>
  <conditionalFormatting sqref="I414">
    <cfRule type="expression" dxfId="902" priority="2186">
      <formula>$H414=#REF!</formula>
    </cfRule>
  </conditionalFormatting>
  <conditionalFormatting sqref="D414">
    <cfRule type="expression" dxfId="901" priority="2183">
      <formula>$H414=#REF!</formula>
    </cfRule>
  </conditionalFormatting>
  <conditionalFormatting sqref="B414">
    <cfRule type="expression" dxfId="900" priority="2181">
      <formula>$H414=#REF!</formula>
    </cfRule>
  </conditionalFormatting>
  <conditionalFormatting sqref="A414">
    <cfRule type="expression" dxfId="899" priority="2179">
      <formula>$H414=#REF!</formula>
    </cfRule>
  </conditionalFormatting>
  <conditionalFormatting sqref="C414">
    <cfRule type="expression" dxfId="898" priority="2178">
      <formula>$H414=#REF!</formula>
    </cfRule>
  </conditionalFormatting>
  <conditionalFormatting sqref="J414">
    <cfRule type="expression" dxfId="897" priority="2177">
      <formula>$H414=#REF!</formula>
    </cfRule>
  </conditionalFormatting>
  <conditionalFormatting sqref="K414">
    <cfRule type="expression" dxfId="896" priority="2176">
      <formula>$H414=#REF!</formula>
    </cfRule>
  </conditionalFormatting>
  <conditionalFormatting sqref="M414:N414">
    <cfRule type="expression" dxfId="895" priority="2175">
      <formula>$H414=#REF!</formula>
    </cfRule>
  </conditionalFormatting>
  <conditionalFormatting sqref="L414">
    <cfRule type="expression" dxfId="894" priority="2173">
      <formula>$H414=#REF!</formula>
    </cfRule>
  </conditionalFormatting>
  <conditionalFormatting sqref="O414">
    <cfRule type="expression" dxfId="893" priority="2172">
      <formula>$H414=#REF!</formula>
    </cfRule>
  </conditionalFormatting>
  <conditionalFormatting sqref="Q414">
    <cfRule type="expression" dxfId="892" priority="2169">
      <formula>$H414=#REF!</formula>
    </cfRule>
  </conditionalFormatting>
  <conditionalFormatting sqref="T414">
    <cfRule type="expression" dxfId="891" priority="2168">
      <formula>$H414=#REF!</formula>
    </cfRule>
  </conditionalFormatting>
  <conditionalFormatting sqref="AA414">
    <cfRule type="expression" dxfId="890" priority="2165">
      <formula>$H414=#REF!</formula>
    </cfRule>
  </conditionalFormatting>
  <conditionalFormatting sqref="AJ414">
    <cfRule type="expression" dxfId="889" priority="2163">
      <formula>$H414=#REF!</formula>
    </cfRule>
  </conditionalFormatting>
  <conditionalFormatting sqref="P415">
    <cfRule type="expression" dxfId="888" priority="2162">
      <formula>$H415=#REF!</formula>
    </cfRule>
  </conditionalFormatting>
  <conditionalFormatting sqref="I415">
    <cfRule type="expression" dxfId="887" priority="2161">
      <formula>$H415=#REF!</formula>
    </cfRule>
  </conditionalFormatting>
  <conditionalFormatting sqref="D415">
    <cfRule type="expression" dxfId="886" priority="2158">
      <formula>$H415=#REF!</formula>
    </cfRule>
  </conditionalFormatting>
  <conditionalFormatting sqref="B415">
    <cfRule type="expression" dxfId="885" priority="2156">
      <formula>$H415=#REF!</formula>
    </cfRule>
  </conditionalFormatting>
  <conditionalFormatting sqref="A415">
    <cfRule type="expression" dxfId="884" priority="2154">
      <formula>$H415=#REF!</formula>
    </cfRule>
  </conditionalFormatting>
  <conditionalFormatting sqref="C415">
    <cfRule type="expression" dxfId="883" priority="2153">
      <formula>$H415=#REF!</formula>
    </cfRule>
  </conditionalFormatting>
  <conditionalFormatting sqref="J415">
    <cfRule type="expression" dxfId="882" priority="2152">
      <formula>$H415=#REF!</formula>
    </cfRule>
  </conditionalFormatting>
  <conditionalFormatting sqref="K415">
    <cfRule type="expression" dxfId="881" priority="2151">
      <formula>$H415=#REF!</formula>
    </cfRule>
  </conditionalFormatting>
  <conditionalFormatting sqref="M415:N415">
    <cfRule type="expression" dxfId="880" priority="2150">
      <formula>$H415=#REF!</formula>
    </cfRule>
  </conditionalFormatting>
  <conditionalFormatting sqref="L415">
    <cfRule type="expression" dxfId="879" priority="2148">
      <formula>$H415=#REF!</formula>
    </cfRule>
  </conditionalFormatting>
  <conditionalFormatting sqref="O415">
    <cfRule type="expression" dxfId="878" priority="2147">
      <formula>$H415=#REF!</formula>
    </cfRule>
  </conditionalFormatting>
  <conditionalFormatting sqref="Q415">
    <cfRule type="expression" dxfId="877" priority="2144">
      <formula>$H415=#REF!</formula>
    </cfRule>
  </conditionalFormatting>
  <conditionalFormatting sqref="M211">
    <cfRule type="expression" dxfId="876" priority="2142">
      <formula>$H211=#REF!</formula>
    </cfRule>
  </conditionalFormatting>
  <conditionalFormatting sqref="BQ370">
    <cfRule type="expression" dxfId="875" priority="2141">
      <formula>$H370=#REF!</formula>
    </cfRule>
  </conditionalFormatting>
  <conditionalFormatting sqref="BQ369">
    <cfRule type="expression" dxfId="874" priority="2137">
      <formula>$H369=#REF!</formula>
    </cfRule>
  </conditionalFormatting>
  <conditionalFormatting sqref="BP368">
    <cfRule type="expression" dxfId="873" priority="2133">
      <formula>$H368=#REF!</formula>
    </cfRule>
  </conditionalFormatting>
  <conditionalFormatting sqref="BQ368">
    <cfRule type="expression" dxfId="872" priority="2131">
      <formula>$H368=#REF!</formula>
    </cfRule>
  </conditionalFormatting>
  <conditionalFormatting sqref="BP367">
    <cfRule type="expression" dxfId="871" priority="2127">
      <formula>$H367=#REF!</formula>
    </cfRule>
  </conditionalFormatting>
  <conditionalFormatting sqref="BQ367">
    <cfRule type="expression" dxfId="870" priority="2125">
      <formula>$H367=#REF!</formula>
    </cfRule>
  </conditionalFormatting>
  <conditionalFormatting sqref="O105:O106">
    <cfRule type="expression" dxfId="869" priority="2049">
      <formula>$H105=#REF!</formula>
    </cfRule>
  </conditionalFormatting>
  <conditionalFormatting sqref="L27">
    <cfRule type="expression" dxfId="868" priority="2048">
      <formula>$H27=#REF!</formula>
    </cfRule>
  </conditionalFormatting>
  <conditionalFormatting sqref="G412">
    <cfRule type="expression" dxfId="867" priority="2045">
      <formula>$H412=#REF!</formula>
    </cfRule>
  </conditionalFormatting>
  <conditionalFormatting sqref="H424:H449">
    <cfRule type="expression" dxfId="866" priority="2043">
      <formula>$H424=#REF!</formula>
    </cfRule>
  </conditionalFormatting>
  <conditionalFormatting sqref="S424">
    <cfRule type="expression" dxfId="865" priority="2042">
      <formula>$H424=#REF!</formula>
    </cfRule>
  </conditionalFormatting>
  <conditionalFormatting sqref="S425:S440">
    <cfRule type="expression" dxfId="864" priority="2041">
      <formula>$H425=#REF!</formula>
    </cfRule>
  </conditionalFormatting>
  <conditionalFormatting sqref="P424:P426">
    <cfRule type="expression" dxfId="863" priority="2040">
      <formula>$H424=#REF!</formula>
    </cfRule>
  </conditionalFormatting>
  <conditionalFormatting sqref="R424:R450">
    <cfRule type="expression" dxfId="862" priority="2039">
      <formula>$H424=#REF!</formula>
    </cfRule>
  </conditionalFormatting>
  <conditionalFormatting sqref="T424:T450">
    <cfRule type="expression" dxfId="861" priority="2038">
      <formula>$H424=#REF!</formula>
    </cfRule>
  </conditionalFormatting>
  <conditionalFormatting sqref="AL424">
    <cfRule type="expression" dxfId="860" priority="2030">
      <formula>$H424=#REF!</formula>
    </cfRule>
  </conditionalFormatting>
  <conditionalFormatting sqref="AR424">
    <cfRule type="expression" dxfId="859" priority="2026">
      <formula>$H424=#REF!</formula>
    </cfRule>
  </conditionalFormatting>
  <conditionalFormatting sqref="AR425:AR449">
    <cfRule type="expression" dxfId="858" priority="2024">
      <formula>$H425=#REF!</formula>
    </cfRule>
  </conditionalFormatting>
  <conditionalFormatting sqref="I426:I449">
    <cfRule type="expression" dxfId="857" priority="2016">
      <formula>$H426=#REF!</formula>
    </cfRule>
  </conditionalFormatting>
  <conditionalFormatting sqref="M426">
    <cfRule type="expression" dxfId="856" priority="2004">
      <formula>$H426=#REF!</formula>
    </cfRule>
  </conditionalFormatting>
  <conditionalFormatting sqref="O427">
    <cfRule type="expression" dxfId="855" priority="2001">
      <formula>$H427=#REF!</formula>
    </cfRule>
  </conditionalFormatting>
  <conditionalFormatting sqref="G427">
    <cfRule type="expression" dxfId="854" priority="2000">
      <formula>$H427=#REF!</formula>
    </cfRule>
  </conditionalFormatting>
  <conditionalFormatting sqref="J427:J436">
    <cfRule type="expression" dxfId="853" priority="1999">
      <formula>$H427=#REF!</formula>
    </cfRule>
  </conditionalFormatting>
  <conditionalFormatting sqref="K427:K430">
    <cfRule type="expression" dxfId="852" priority="1998">
      <formula>$H427=#REF!</formula>
    </cfRule>
  </conditionalFormatting>
  <conditionalFormatting sqref="L427">
    <cfRule type="expression" dxfId="851" priority="1997">
      <formula>$H427=#REF!</formula>
    </cfRule>
  </conditionalFormatting>
  <conditionalFormatting sqref="M427:M436">
    <cfRule type="expression" dxfId="850" priority="1996">
      <formula>$H427=#REF!</formula>
    </cfRule>
  </conditionalFormatting>
  <conditionalFormatting sqref="P427">
    <cfRule type="expression" dxfId="849" priority="1995">
      <formula>$H427=#REF!</formula>
    </cfRule>
  </conditionalFormatting>
  <conditionalFormatting sqref="Q427">
    <cfRule type="expression" dxfId="848" priority="1994">
      <formula>$H427=#REF!</formula>
    </cfRule>
  </conditionalFormatting>
  <conditionalFormatting sqref="AA427:AA449">
    <cfRule type="expression" dxfId="847" priority="1993">
      <formula>$H427=#REF!</formula>
    </cfRule>
  </conditionalFormatting>
  <conditionalFormatting sqref="AB427:AB449">
    <cfRule type="expression" dxfId="846" priority="1991">
      <formula>$H427=#REF!</formula>
    </cfRule>
  </conditionalFormatting>
  <conditionalFormatting sqref="AC427:AC449">
    <cfRule type="expression" dxfId="845" priority="1989">
      <formula>$H427=#REF!</formula>
    </cfRule>
  </conditionalFormatting>
  <conditionalFormatting sqref="AX427:AX449">
    <cfRule type="expression" dxfId="844" priority="1981">
      <formula>$H427=#REF!</formula>
    </cfRule>
  </conditionalFormatting>
  <conditionalFormatting sqref="AD427:AD449">
    <cfRule type="expression" dxfId="843" priority="1980">
      <formula>$H427=#REF!</formula>
    </cfRule>
  </conditionalFormatting>
  <conditionalFormatting sqref="AF427:AF449">
    <cfRule type="expression" dxfId="842" priority="1978">
      <formula>$H427=#REF!</formula>
    </cfRule>
  </conditionalFormatting>
  <conditionalFormatting sqref="K259">
    <cfRule type="expression" dxfId="841" priority="1976">
      <formula>$H259=#REF!</formula>
    </cfRule>
  </conditionalFormatting>
  <conditionalFormatting sqref="K260">
    <cfRule type="expression" dxfId="840" priority="1975">
      <formula>$H260=#REF!</formula>
    </cfRule>
  </conditionalFormatting>
  <conditionalFormatting sqref="K261">
    <cfRule type="expression" dxfId="839" priority="1974">
      <formula>$H261=#REF!</formula>
    </cfRule>
  </conditionalFormatting>
  <conditionalFormatting sqref="K262">
    <cfRule type="expression" dxfId="838" priority="1973">
      <formula>$H262=#REF!</formula>
    </cfRule>
  </conditionalFormatting>
  <conditionalFormatting sqref="K263">
    <cfRule type="expression" dxfId="837" priority="1972">
      <formula>$H263=#REF!</formula>
    </cfRule>
  </conditionalFormatting>
  <conditionalFormatting sqref="K266">
    <cfRule type="expression" dxfId="836" priority="1971">
      <formula>$H266=#REF!</formula>
    </cfRule>
  </conditionalFormatting>
  <conditionalFormatting sqref="K267">
    <cfRule type="expression" dxfId="835" priority="1970">
      <formula>$H267=#REF!</formula>
    </cfRule>
  </conditionalFormatting>
  <conditionalFormatting sqref="K268">
    <cfRule type="expression" dxfId="834" priority="1969">
      <formula>$H268=#REF!</formula>
    </cfRule>
  </conditionalFormatting>
  <conditionalFormatting sqref="K269">
    <cfRule type="expression" dxfId="833" priority="1968">
      <formula>$H269=#REF!</formula>
    </cfRule>
  </conditionalFormatting>
  <conditionalFormatting sqref="K169">
    <cfRule type="expression" dxfId="832" priority="1959">
      <formula>$H169=#REF!</formula>
    </cfRule>
  </conditionalFormatting>
  <conditionalFormatting sqref="K175">
    <cfRule type="expression" dxfId="831" priority="1958">
      <formula>$H175=#REF!</formula>
    </cfRule>
  </conditionalFormatting>
  <conditionalFormatting sqref="K310">
    <cfRule type="expression" dxfId="830" priority="1956">
      <formula>$H310=#REF!</formula>
    </cfRule>
  </conditionalFormatting>
  <conditionalFormatting sqref="K311">
    <cfRule type="expression" dxfId="829" priority="1955">
      <formula>$H311=#REF!</formula>
    </cfRule>
  </conditionalFormatting>
  <conditionalFormatting sqref="K312">
    <cfRule type="expression" dxfId="828" priority="1954">
      <formula>$H312=#REF!</formula>
    </cfRule>
  </conditionalFormatting>
  <conditionalFormatting sqref="K321">
    <cfRule type="expression" dxfId="827" priority="1953">
      <formula>$H321=#REF!</formula>
    </cfRule>
  </conditionalFormatting>
  <conditionalFormatting sqref="K393">
    <cfRule type="expression" dxfId="826" priority="1952">
      <formula>$H393=#REF!</formula>
    </cfRule>
  </conditionalFormatting>
  <conditionalFormatting sqref="K397">
    <cfRule type="expression" dxfId="825" priority="1951">
      <formula>$H397=#REF!</formula>
    </cfRule>
  </conditionalFormatting>
  <conditionalFormatting sqref="K409">
    <cfRule type="expression" dxfId="824" priority="1950">
      <formula>$H409=#REF!</formula>
    </cfRule>
  </conditionalFormatting>
  <conditionalFormatting sqref="K421">
    <cfRule type="expression" dxfId="823" priority="1949">
      <formula>$H421=#REF!</formula>
    </cfRule>
  </conditionalFormatting>
  <conditionalFormatting sqref="K8">
    <cfRule type="expression" dxfId="822" priority="1947">
      <formula>$H8=#REF!</formula>
    </cfRule>
  </conditionalFormatting>
  <conditionalFormatting sqref="L6">
    <cfRule type="expression" dxfId="821" priority="1945">
      <formula>$H6=#REF!</formula>
    </cfRule>
  </conditionalFormatting>
  <conditionalFormatting sqref="J419">
    <cfRule type="expression" dxfId="820" priority="1944">
      <formula>$H419=#REF!</formula>
    </cfRule>
  </conditionalFormatting>
  <conditionalFormatting sqref="S423">
    <cfRule type="expression" dxfId="819" priority="1943">
      <formula>$H423=#REF!</formula>
    </cfRule>
  </conditionalFormatting>
  <conditionalFormatting sqref="G428:G429">
    <cfRule type="expression" dxfId="818" priority="1942">
      <formula>$H428=#REF!</formula>
    </cfRule>
  </conditionalFormatting>
  <conditionalFormatting sqref="P428:P450">
    <cfRule type="expression" dxfId="817" priority="1941">
      <formula>$H428=#REF!</formula>
    </cfRule>
  </conditionalFormatting>
  <conditionalFormatting sqref="K148">
    <cfRule type="expression" dxfId="816" priority="1932">
      <formula>$H148=#REF!</formula>
    </cfRule>
  </conditionalFormatting>
  <conditionalFormatting sqref="K159">
    <cfRule type="expression" dxfId="815" priority="1931">
      <formula>$H159=#REF!</formula>
    </cfRule>
  </conditionalFormatting>
  <conditionalFormatting sqref="K167">
    <cfRule type="expression" dxfId="814" priority="1930">
      <formula>$H167=#REF!</formula>
    </cfRule>
  </conditionalFormatting>
  <conditionalFormatting sqref="K168">
    <cfRule type="expression" dxfId="813" priority="1929">
      <formula>$H168=#REF!</formula>
    </cfRule>
  </conditionalFormatting>
  <conditionalFormatting sqref="K189:K192">
    <cfRule type="expression" dxfId="812" priority="1928">
      <formula>$H189=#REF!</formula>
    </cfRule>
  </conditionalFormatting>
  <conditionalFormatting sqref="K337">
    <cfRule type="expression" dxfId="811" priority="1927">
      <formula>$H337=#REF!</formula>
    </cfRule>
  </conditionalFormatting>
  <conditionalFormatting sqref="K344">
    <cfRule type="expression" dxfId="810" priority="1926">
      <formula>$H344=#REF!</formula>
    </cfRule>
  </conditionalFormatting>
  <conditionalFormatting sqref="D430:D481">
    <cfRule type="expression" dxfId="809" priority="1925">
      <formula>$H430=#REF!</formula>
    </cfRule>
  </conditionalFormatting>
  <conditionalFormatting sqref="G430">
    <cfRule type="expression" dxfId="808" priority="1924">
      <formula>$H430=#REF!</formula>
    </cfRule>
  </conditionalFormatting>
  <conditionalFormatting sqref="L430">
    <cfRule type="expression" dxfId="807" priority="1923">
      <formula>$H430=#REF!</formula>
    </cfRule>
  </conditionalFormatting>
  <conditionalFormatting sqref="O430:O432">
    <cfRule type="expression" dxfId="806" priority="1922">
      <formula>$H430=#REF!</formula>
    </cfRule>
  </conditionalFormatting>
  <conditionalFormatting sqref="Q430">
    <cfRule type="expression" dxfId="805" priority="1921">
      <formula>$H430=#REF!</formula>
    </cfRule>
  </conditionalFormatting>
  <conditionalFormatting sqref="C431:C433">
    <cfRule type="expression" dxfId="804" priority="1916">
      <formula>$H431=#REF!</formula>
    </cfRule>
  </conditionalFormatting>
  <conditionalFormatting sqref="L431:L433">
    <cfRule type="expression" dxfId="803" priority="1915">
      <formula>$H431=#REF!</formula>
    </cfRule>
  </conditionalFormatting>
  <conditionalFormatting sqref="Q431:Q433">
    <cfRule type="expression" dxfId="802" priority="1914">
      <formula>$H431=#REF!</formula>
    </cfRule>
  </conditionalFormatting>
  <conditionalFormatting sqref="G431:G433">
    <cfRule type="expression" dxfId="801" priority="1913">
      <formula>$H431=#REF!</formula>
    </cfRule>
  </conditionalFormatting>
  <conditionalFormatting sqref="O433">
    <cfRule type="expression" dxfId="800" priority="1912">
      <formula>$H433=#REF!</formula>
    </cfRule>
  </conditionalFormatting>
  <conditionalFormatting sqref="G434:G436">
    <cfRule type="expression" dxfId="799" priority="1911">
      <formula>$H434=#REF!</formula>
    </cfRule>
  </conditionalFormatting>
  <conditionalFormatting sqref="S417">
    <cfRule type="expression" dxfId="798" priority="1901">
      <formula>$H417=#REF!</formula>
    </cfRule>
  </conditionalFormatting>
  <conditionalFormatting sqref="S422">
    <cfRule type="expression" dxfId="797" priority="1900">
      <formula>$H422=#REF!</formula>
    </cfRule>
  </conditionalFormatting>
  <conditionalFormatting sqref="C437:C439">
    <cfRule type="expression" dxfId="796" priority="1899">
      <formula>$H437=#REF!</formula>
    </cfRule>
  </conditionalFormatting>
  <conditionalFormatting sqref="G437">
    <cfRule type="expression" dxfId="795" priority="1898">
      <formula>$H437=#REF!</formula>
    </cfRule>
  </conditionalFormatting>
  <conditionalFormatting sqref="J437">
    <cfRule type="expression" dxfId="794" priority="1895">
      <formula>$H437=#REF!</formula>
    </cfRule>
  </conditionalFormatting>
  <conditionalFormatting sqref="K437">
    <cfRule type="expression" dxfId="793" priority="1894">
      <formula>$H437=#REF!</formula>
    </cfRule>
  </conditionalFormatting>
  <conditionalFormatting sqref="L437">
    <cfRule type="expression" dxfId="792" priority="1892">
      <formula>$H437=#REF!</formula>
    </cfRule>
  </conditionalFormatting>
  <conditionalFormatting sqref="M437">
    <cfRule type="expression" dxfId="791" priority="1891">
      <formula>$H437=#REF!</formula>
    </cfRule>
  </conditionalFormatting>
  <conditionalFormatting sqref="N437">
    <cfRule type="expression" dxfId="790" priority="1890">
      <formula>$H437=#REF!</formula>
    </cfRule>
  </conditionalFormatting>
  <conditionalFormatting sqref="N437">
    <cfRule type="expression" dxfId="789" priority="1889">
      <formula>$H556=#REF!</formula>
    </cfRule>
  </conditionalFormatting>
  <conditionalFormatting sqref="O437">
    <cfRule type="expression" dxfId="788" priority="1886">
      <formula>$H437=#REF!</formula>
    </cfRule>
  </conditionalFormatting>
  <conditionalFormatting sqref="Q437">
    <cfRule type="expression" dxfId="787" priority="1885">
      <formula>$H437=#REF!</formula>
    </cfRule>
  </conditionalFormatting>
  <conditionalFormatting sqref="G438:G448">
    <cfRule type="expression" dxfId="786" priority="1882">
      <formula>$H438=#REF!</formula>
    </cfRule>
  </conditionalFormatting>
  <conditionalFormatting sqref="J438">
    <cfRule type="expression" dxfId="785" priority="1881">
      <formula>$H438=#REF!</formula>
    </cfRule>
  </conditionalFormatting>
  <conditionalFormatting sqref="K438">
    <cfRule type="expression" dxfId="784" priority="1880">
      <formula>$H438=#REF!</formula>
    </cfRule>
  </conditionalFormatting>
  <conditionalFormatting sqref="M438">
    <cfRule type="expression" dxfId="783" priority="1879">
      <formula>$H438=#REF!</formula>
    </cfRule>
  </conditionalFormatting>
  <conditionalFormatting sqref="J439:J449">
    <cfRule type="expression" dxfId="782" priority="1878">
      <formula>$H439=#REF!</formula>
    </cfRule>
  </conditionalFormatting>
  <conditionalFormatting sqref="K439:K448">
    <cfRule type="expression" dxfId="781" priority="1877">
      <formula>$H439=#REF!</formula>
    </cfRule>
  </conditionalFormatting>
  <conditionalFormatting sqref="M439:M449">
    <cfRule type="expression" dxfId="780" priority="1869">
      <formula>$H439=#REF!</formula>
    </cfRule>
  </conditionalFormatting>
  <conditionalFormatting sqref="N439">
    <cfRule type="expression" dxfId="779" priority="1868">
      <formula>$H439=#REF!</formula>
    </cfRule>
  </conditionalFormatting>
  <conditionalFormatting sqref="N439">
    <cfRule type="expression" dxfId="778" priority="1867">
      <formula>$H557=#REF!</formula>
    </cfRule>
  </conditionalFormatting>
  <conditionalFormatting sqref="N364">
    <cfRule type="expression" dxfId="777" priority="7672">
      <formula>#REF!=#REF!</formula>
    </cfRule>
  </conditionalFormatting>
  <conditionalFormatting sqref="BP394:BP396">
    <cfRule type="expression" dxfId="776" priority="1851">
      <formula>$H394=#REF!</formula>
    </cfRule>
  </conditionalFormatting>
  <conditionalFormatting sqref="BP398">
    <cfRule type="expression" dxfId="775" priority="1849">
      <formula>$H398=#REF!</formula>
    </cfRule>
  </conditionalFormatting>
  <conditionalFormatting sqref="BP399">
    <cfRule type="expression" dxfId="774" priority="1847">
      <formula>$H399=#REF!</formula>
    </cfRule>
  </conditionalFormatting>
  <conditionalFormatting sqref="BP400">
    <cfRule type="expression" dxfId="773" priority="1845">
      <formula>$H400=#REF!</formula>
    </cfRule>
  </conditionalFormatting>
  <conditionalFormatting sqref="BP401">
    <cfRule type="expression" dxfId="772" priority="1843">
      <formula>$H401=#REF!</formula>
    </cfRule>
  </conditionalFormatting>
  <conditionalFormatting sqref="BP402">
    <cfRule type="expression" dxfId="771" priority="1841">
      <formula>$H402=#REF!</formula>
    </cfRule>
  </conditionalFormatting>
  <conditionalFormatting sqref="BP29:BP30">
    <cfRule type="expression" dxfId="770" priority="1839">
      <formula>$H29=#REF!</formula>
    </cfRule>
  </conditionalFormatting>
  <conditionalFormatting sqref="M232">
    <cfRule type="expression" dxfId="769" priority="1837">
      <formula>$H232=#REF!</formula>
    </cfRule>
  </conditionalFormatting>
  <conditionalFormatting sqref="M224:M226">
    <cfRule type="expression" dxfId="768" priority="1835">
      <formula>$H224=#REF!</formula>
    </cfRule>
  </conditionalFormatting>
  <conditionalFormatting sqref="M335">
    <cfRule type="expression" dxfId="767" priority="1834">
      <formula>$H335=#REF!</formula>
    </cfRule>
  </conditionalFormatting>
  <conditionalFormatting sqref="C447:C457">
    <cfRule type="expression" dxfId="766" priority="1833">
      <formula>$H447=#REF!</formula>
    </cfRule>
  </conditionalFormatting>
  <conditionalFormatting sqref="G449">
    <cfRule type="expression" dxfId="765" priority="1831">
      <formula>$H449=#REF!</formula>
    </cfRule>
  </conditionalFormatting>
  <conditionalFormatting sqref="K449">
    <cfRule type="expression" dxfId="764" priority="1830">
      <formula>$H449=#REF!</formula>
    </cfRule>
  </conditionalFormatting>
  <conditionalFormatting sqref="L449">
    <cfRule type="expression" dxfId="763" priority="1829">
      <formula>$H449=#REF!</formula>
    </cfRule>
  </conditionalFormatting>
  <conditionalFormatting sqref="O449">
    <cfRule type="expression" dxfId="762" priority="1828">
      <formula>$H449=#REF!</formula>
    </cfRule>
  </conditionalFormatting>
  <conditionalFormatting sqref="Q449:Q457">
    <cfRule type="expression" dxfId="761" priority="1827">
      <formula>$H449=#REF!</formula>
    </cfRule>
  </conditionalFormatting>
  <conditionalFormatting sqref="BP417">
    <cfRule type="expression" dxfId="760" priority="1823">
      <formula>$H417=#REF!</formula>
    </cfRule>
  </conditionalFormatting>
  <conditionalFormatting sqref="BP422">
    <cfRule type="expression" dxfId="759" priority="1821">
      <formula>$H422=#REF!</formula>
    </cfRule>
  </conditionalFormatting>
  <conditionalFormatting sqref="Q234">
    <cfRule type="expression" dxfId="758" priority="1819">
      <formula>$H234=#REF!</formula>
    </cfRule>
  </conditionalFormatting>
  <conditionalFormatting sqref="T234">
    <cfRule type="expression" dxfId="757" priority="1810">
      <formula>$H234=#REF!</formula>
    </cfRule>
  </conditionalFormatting>
  <conditionalFormatting sqref="H450">
    <cfRule type="expression" dxfId="756" priority="1805">
      <formula>$H450=#REF!</formula>
    </cfRule>
  </conditionalFormatting>
  <conditionalFormatting sqref="I450">
    <cfRule type="expression" dxfId="755" priority="1804">
      <formula>$H450=#REF!</formula>
    </cfRule>
  </conditionalFormatting>
  <conditionalFormatting sqref="M450">
    <cfRule type="expression" dxfId="754" priority="1799">
      <formula>$H450=#REF!</formula>
    </cfRule>
  </conditionalFormatting>
  <conditionalFormatting sqref="J450">
    <cfRule type="expression" dxfId="753" priority="1794">
      <formula>$H450=#REF!</formula>
    </cfRule>
  </conditionalFormatting>
  <conditionalFormatting sqref="K450">
    <cfRule type="expression" dxfId="752" priority="1793">
      <formula>$H450=#REF!</formula>
    </cfRule>
  </conditionalFormatting>
  <conditionalFormatting sqref="H451">
    <cfRule type="expression" dxfId="751" priority="1790">
      <formula>$H451=#REF!</formula>
    </cfRule>
  </conditionalFormatting>
  <conditionalFormatting sqref="S451:S459">
    <cfRule type="expression" dxfId="750" priority="1789">
      <formula>$H451=#REF!</formula>
    </cfRule>
  </conditionalFormatting>
  <conditionalFormatting sqref="I451">
    <cfRule type="expression" dxfId="749" priority="1787">
      <formula>$H451=#REF!</formula>
    </cfRule>
  </conditionalFormatting>
  <conditionalFormatting sqref="O451">
    <cfRule type="expression" dxfId="748" priority="1781">
      <formula>$H451=#REF!</formula>
    </cfRule>
  </conditionalFormatting>
  <conditionalFormatting sqref="M451:M453">
    <cfRule type="expression" dxfId="747" priority="1777">
      <formula>$H451=#REF!</formula>
    </cfRule>
  </conditionalFormatting>
  <conditionalFormatting sqref="AR451">
    <cfRule type="expression" dxfId="746" priority="1768">
      <formula>$H451=#REF!</formula>
    </cfRule>
  </conditionalFormatting>
  <conditionalFormatting sqref="AB451">
    <cfRule type="expression" dxfId="745" priority="1762">
      <formula>$H451=#REF!</formula>
    </cfRule>
  </conditionalFormatting>
  <conditionalFormatting sqref="AC451">
    <cfRule type="expression" dxfId="744" priority="1760">
      <formula>$H451=#REF!</formula>
    </cfRule>
  </conditionalFormatting>
  <conditionalFormatting sqref="AX451:AX457">
    <cfRule type="expression" dxfId="743" priority="1753">
      <formula>$H451=#REF!</formula>
    </cfRule>
  </conditionalFormatting>
  <conditionalFormatting sqref="AF451">
    <cfRule type="expression" dxfId="742" priority="1750">
      <formula>$H451=#REF!</formula>
    </cfRule>
  </conditionalFormatting>
  <conditionalFormatting sqref="H452:H453">
    <cfRule type="expression" dxfId="741" priority="1742">
      <formula>$H452=#REF!</formula>
    </cfRule>
  </conditionalFormatting>
  <conditionalFormatting sqref="G450:G453">
    <cfRule type="expression" dxfId="740" priority="1741">
      <formula>$H450=#REF!</formula>
    </cfRule>
  </conditionalFormatting>
  <conditionalFormatting sqref="J451:J463">
    <cfRule type="expression" dxfId="739" priority="1740">
      <formula>$H451=#REF!</formula>
    </cfRule>
  </conditionalFormatting>
  <conditionalFormatting sqref="K451:K463">
    <cfRule type="expression" dxfId="738" priority="1739">
      <formula>$H451=#REF!</formula>
    </cfRule>
  </conditionalFormatting>
  <conditionalFormatting sqref="O453">
    <cfRule type="expression" dxfId="737" priority="1736">
      <formula>$H453=#REF!</formula>
    </cfRule>
  </conditionalFormatting>
  <conditionalFormatting sqref="M314">
    <cfRule type="expression" dxfId="736" priority="1731">
      <formula>$H314=#REF!</formula>
    </cfRule>
  </conditionalFormatting>
  <conditionalFormatting sqref="N378:N385">
    <cfRule type="expression" dxfId="735" priority="7708">
      <formula>#REF!=#REF!</formula>
    </cfRule>
  </conditionalFormatting>
  <conditionalFormatting sqref="G454">
    <cfRule type="expression" dxfId="734" priority="1730">
      <formula>$H454=#REF!</formula>
    </cfRule>
  </conditionalFormatting>
  <conditionalFormatting sqref="M454">
    <cfRule type="expression" dxfId="733" priority="1719">
      <formula>$H454=#REF!</formula>
    </cfRule>
  </conditionalFormatting>
  <conditionalFormatting sqref="G455:G457">
    <cfRule type="expression" dxfId="732" priority="1718">
      <formula>$H455=#REF!</formula>
    </cfRule>
  </conditionalFormatting>
  <conditionalFormatting sqref="M455:M459">
    <cfRule type="expression" dxfId="731" priority="1717">
      <formula>$H455=#REF!</formula>
    </cfRule>
  </conditionalFormatting>
  <conditionalFormatting sqref="AJ86:AJ87">
    <cfRule type="expression" dxfId="730" priority="1716">
      <formula>$H86=#REF!</formula>
    </cfRule>
  </conditionalFormatting>
  <conditionalFormatting sqref="C458">
    <cfRule type="expression" dxfId="729" priority="1714">
      <formula>$H458=#REF!</formula>
    </cfRule>
  </conditionalFormatting>
  <conditionalFormatting sqref="G458">
    <cfRule type="expression" dxfId="728" priority="1713">
      <formula>$H458=#REF!</formula>
    </cfRule>
  </conditionalFormatting>
  <conditionalFormatting sqref="O458:O463">
    <cfRule type="expression" dxfId="727" priority="1712">
      <formula>$H458=#REF!</formula>
    </cfRule>
  </conditionalFormatting>
  <conditionalFormatting sqref="Q458">
    <cfRule type="expression" dxfId="726" priority="1711">
      <formula>$H458=#REF!</formula>
    </cfRule>
  </conditionalFormatting>
  <conditionalFormatting sqref="N456">
    <cfRule type="expression" dxfId="725" priority="1708">
      <formula>$H456=#REF!</formula>
    </cfRule>
  </conditionalFormatting>
  <conditionalFormatting sqref="N456">
    <cfRule type="expression" dxfId="724" priority="1707">
      <formula>$H574=#REF!</formula>
    </cfRule>
  </conditionalFormatting>
  <conditionalFormatting sqref="M460:M463">
    <cfRule type="expression" dxfId="723" priority="1706">
      <formula>$H460=#REF!</formula>
    </cfRule>
  </conditionalFormatting>
  <conditionalFormatting sqref="G464:G465">
    <cfRule type="expression" dxfId="722" priority="1701">
      <formula>$H464=#REF!</formula>
    </cfRule>
  </conditionalFormatting>
  <conditionalFormatting sqref="J464">
    <cfRule type="expression" dxfId="721" priority="1700">
      <formula>$H464=#REF!</formula>
    </cfRule>
  </conditionalFormatting>
  <conditionalFormatting sqref="M464:M473">
    <cfRule type="expression" dxfId="720" priority="1699">
      <formula>$H464=#REF!</formula>
    </cfRule>
  </conditionalFormatting>
  <conditionalFormatting sqref="K464:K473">
    <cfRule type="expression" dxfId="719" priority="1698">
      <formula>$H464=#REF!</formula>
    </cfRule>
  </conditionalFormatting>
  <conditionalFormatting sqref="L464:L465">
    <cfRule type="expression" dxfId="718" priority="1697">
      <formula>$H464=#REF!</formula>
    </cfRule>
  </conditionalFormatting>
  <conditionalFormatting sqref="O464">
    <cfRule type="expression" dxfId="717" priority="1696">
      <formula>$H464=#REF!</formula>
    </cfRule>
  </conditionalFormatting>
  <conditionalFormatting sqref="O465:O473">
    <cfRule type="expression" dxfId="716" priority="1690">
      <formula>$H465=#REF!</formula>
    </cfRule>
  </conditionalFormatting>
  <conditionalFormatting sqref="J465:J473">
    <cfRule type="expression" dxfId="715" priority="1689">
      <formula>$H465=#REF!</formula>
    </cfRule>
  </conditionalFormatting>
  <conditionalFormatting sqref="Q465">
    <cfRule type="expression" dxfId="714" priority="1688">
      <formula>$H465=#REF!</formula>
    </cfRule>
  </conditionalFormatting>
  <conditionalFormatting sqref="G466:G473">
    <cfRule type="expression" dxfId="713" priority="1686">
      <formula>$H466=#REF!</formula>
    </cfRule>
  </conditionalFormatting>
  <conditionalFormatting sqref="Q466:Q473">
    <cfRule type="expression" dxfId="712" priority="1685">
      <formula>$H466=#REF!</formula>
    </cfRule>
  </conditionalFormatting>
  <conditionalFormatting sqref="P254">
    <cfRule type="expression" dxfId="711" priority="1681">
      <formula>$H254=#REF!</formula>
    </cfRule>
  </conditionalFormatting>
  <conditionalFormatting sqref="AD451">
    <cfRule type="expression" dxfId="710" priority="1661">
      <formula>$H451=#REF!</formula>
    </cfRule>
  </conditionalFormatting>
  <conditionalFormatting sqref="J117:K118">
    <cfRule type="expression" dxfId="709" priority="1654">
      <formula>$H117=#REF!</formula>
    </cfRule>
  </conditionalFormatting>
  <conditionalFormatting sqref="C474:C480">
    <cfRule type="expression" dxfId="708" priority="1653">
      <formula>$H474=#REF!</formula>
    </cfRule>
  </conditionalFormatting>
  <conditionalFormatting sqref="G474:G475">
    <cfRule type="expression" dxfId="707" priority="1652">
      <formula>$H474=#REF!</formula>
    </cfRule>
  </conditionalFormatting>
  <conditionalFormatting sqref="K475:K477">
    <cfRule type="expression" dxfId="706" priority="1650">
      <formula>$H475=#REF!</formula>
    </cfRule>
  </conditionalFormatting>
  <conditionalFormatting sqref="L474:L475">
    <cfRule type="expression" dxfId="705" priority="1648">
      <formula>$H474=#REF!</formula>
    </cfRule>
  </conditionalFormatting>
  <conditionalFormatting sqref="O474:O475">
    <cfRule type="expression" dxfId="704" priority="1647">
      <formula>$H474=#REF!</formula>
    </cfRule>
  </conditionalFormatting>
  <conditionalFormatting sqref="Q474:Q475">
    <cfRule type="expression" dxfId="703" priority="1646">
      <formula>$H474=#REF!</formula>
    </cfRule>
  </conditionalFormatting>
  <conditionalFormatting sqref="P265">
    <cfRule type="expression" dxfId="702" priority="1644">
      <formula>$H265=#REF!</formula>
    </cfRule>
  </conditionalFormatting>
  <conditionalFormatting sqref="G476">
    <cfRule type="expression" dxfId="701" priority="1641">
      <formula>$H476=#REF!</formula>
    </cfRule>
  </conditionalFormatting>
  <conditionalFormatting sqref="L476:L477">
    <cfRule type="expression" dxfId="700" priority="1640">
      <formula>$H476=#REF!</formula>
    </cfRule>
  </conditionalFormatting>
  <conditionalFormatting sqref="O476">
    <cfRule type="expression" dxfId="699" priority="1639">
      <formula>$H476=#REF!</formula>
    </cfRule>
  </conditionalFormatting>
  <conditionalFormatting sqref="Q476">
    <cfRule type="expression" dxfId="698" priority="1638">
      <formula>$H476=#REF!</formula>
    </cfRule>
  </conditionalFormatting>
  <conditionalFormatting sqref="O477:O479">
    <cfRule type="expression" dxfId="697" priority="1634">
      <formula>$H477=#REF!</formula>
    </cfRule>
  </conditionalFormatting>
  <conditionalFormatting sqref="Q477">
    <cfRule type="expression" dxfId="696" priority="1633">
      <formula>$H477=#REF!</formula>
    </cfRule>
  </conditionalFormatting>
  <conditionalFormatting sqref="G477">
    <cfRule type="expression" dxfId="695" priority="1632">
      <formula>$H477=#REF!</formula>
    </cfRule>
  </conditionalFormatting>
  <conditionalFormatting sqref="G478">
    <cfRule type="expression" dxfId="694" priority="1631">
      <formula>$H478=#REF!</formula>
    </cfRule>
  </conditionalFormatting>
  <conditionalFormatting sqref="L478:L479">
    <cfRule type="expression" dxfId="693" priority="1630">
      <formula>$H478=#REF!</formula>
    </cfRule>
  </conditionalFormatting>
  <conditionalFormatting sqref="Q478:Q479">
    <cfRule type="expression" dxfId="692" priority="1629">
      <formula>$H478=#REF!</formula>
    </cfRule>
  </conditionalFormatting>
  <conditionalFormatting sqref="G479">
    <cfRule type="expression" dxfId="691" priority="1628">
      <formula>$H479=#REF!</formula>
    </cfRule>
  </conditionalFormatting>
  <conditionalFormatting sqref="O128">
    <cfRule type="expression" dxfId="690" priority="1618">
      <formula>$H128=#REF!</formula>
    </cfRule>
  </conditionalFormatting>
  <conditionalFormatting sqref="L204">
    <cfRule type="expression" dxfId="689" priority="1617">
      <formula>$H204=#REF!</formula>
    </cfRule>
  </conditionalFormatting>
  <conditionalFormatting sqref="O204">
    <cfRule type="expression" dxfId="688" priority="1616">
      <formula>$H204=#REF!</formula>
    </cfRule>
  </conditionalFormatting>
  <conditionalFormatting sqref="U205:V205">
    <cfRule type="expression" dxfId="687" priority="1613">
      <formula>$H205=#REF!</formula>
    </cfRule>
  </conditionalFormatting>
  <conditionalFormatting sqref="X205">
    <cfRule type="expression" dxfId="686" priority="1611">
      <formula>$H205=#REF!</formula>
    </cfRule>
  </conditionalFormatting>
  <conditionalFormatting sqref="O205">
    <cfRule type="expression" dxfId="685" priority="1609">
      <formula>$H205=#REF!</formula>
    </cfRule>
  </conditionalFormatting>
  <conditionalFormatting sqref="O206:O207">
    <cfRule type="expression" dxfId="684" priority="1607">
      <formula>$H206=#REF!</formula>
    </cfRule>
  </conditionalFormatting>
  <conditionalFormatting sqref="O256:P256">
    <cfRule type="expression" dxfId="683" priority="1605">
      <formula>$H256=#REF!</formula>
    </cfRule>
  </conditionalFormatting>
  <conditionalFormatting sqref="AZ256:BD256">
    <cfRule type="expression" dxfId="682" priority="1604">
      <formula>$H256=#REF!</formula>
    </cfRule>
  </conditionalFormatting>
  <conditionalFormatting sqref="BG256">
    <cfRule type="expression" dxfId="681" priority="1602">
      <formula>$H256=#REF!</formula>
    </cfRule>
  </conditionalFormatting>
  <conditionalFormatting sqref="D268">
    <cfRule type="expression" dxfId="680" priority="1598">
      <formula>$H268=#REF!</formula>
    </cfRule>
  </conditionalFormatting>
  <conditionalFormatting sqref="D26:D27">
    <cfRule type="expression" dxfId="679" priority="1597">
      <formula>$H26=#REF!</formula>
    </cfRule>
  </conditionalFormatting>
  <conditionalFormatting sqref="F112:G112">
    <cfRule type="expression" dxfId="678" priority="1596">
      <formula>$H112=#REF!</formula>
    </cfRule>
  </conditionalFormatting>
  <conditionalFormatting sqref="D149">
    <cfRule type="expression" dxfId="677" priority="1595">
      <formula>$H149=#REF!</formula>
    </cfRule>
  </conditionalFormatting>
  <conditionalFormatting sqref="D150:D151">
    <cfRule type="expression" dxfId="676" priority="1594">
      <formula>$H150=#REF!</formula>
    </cfRule>
  </conditionalFormatting>
  <conditionalFormatting sqref="D179">
    <cfRule type="expression" dxfId="675" priority="1593">
      <formula>$H179=#REF!</formula>
    </cfRule>
  </conditionalFormatting>
  <conditionalFormatting sqref="D180">
    <cfRule type="expression" dxfId="674" priority="1592">
      <formula>$H180=#REF!</formula>
    </cfRule>
  </conditionalFormatting>
  <conditionalFormatting sqref="G179">
    <cfRule type="expression" dxfId="673" priority="1591">
      <formula>$H179=#REF!</formula>
    </cfRule>
  </conditionalFormatting>
  <conditionalFormatting sqref="G180">
    <cfRule type="expression" dxfId="672" priority="1590">
      <formula>$H180=#REF!</formula>
    </cfRule>
  </conditionalFormatting>
  <conditionalFormatting sqref="G189:G190">
    <cfRule type="expression" dxfId="671" priority="1589">
      <formula>$H189=#REF!</formula>
    </cfRule>
  </conditionalFormatting>
  <conditionalFormatting sqref="G191:G193">
    <cfRule type="expression" dxfId="670" priority="1588">
      <formula>$H191=#REF!</formula>
    </cfRule>
  </conditionalFormatting>
  <conditionalFormatting sqref="G300">
    <cfRule type="expression" dxfId="669" priority="1587">
      <formula>$H300=#REF!</formula>
    </cfRule>
  </conditionalFormatting>
  <conditionalFormatting sqref="C481:C487">
    <cfRule type="expression" dxfId="668" priority="1585">
      <formula>$H481=#REF!</formula>
    </cfRule>
  </conditionalFormatting>
  <conditionalFormatting sqref="G480">
    <cfRule type="expression" dxfId="667" priority="1584">
      <formula>$H480=#REF!</formula>
    </cfRule>
  </conditionalFormatting>
  <conditionalFormatting sqref="O480:O483">
    <cfRule type="expression" dxfId="666" priority="1582">
      <formula>$H480=#REF!</formula>
    </cfRule>
  </conditionalFormatting>
  <conditionalFormatting sqref="Q480:Q482">
    <cfRule type="expression" dxfId="665" priority="1581">
      <formula>$H480=#REF!</formula>
    </cfRule>
  </conditionalFormatting>
  <conditionalFormatting sqref="M227">
    <cfRule type="expression" dxfId="664" priority="1573">
      <formula>$H227=#REF!</formula>
    </cfRule>
  </conditionalFormatting>
  <conditionalFormatting sqref="T227">
    <cfRule type="expression" dxfId="663" priority="1572">
      <formula>$H227=#REF!</formula>
    </cfRule>
  </conditionalFormatting>
  <conditionalFormatting sqref="U227:V227">
    <cfRule type="expression" dxfId="662" priority="1570">
      <formula>$H227=#REF!</formula>
    </cfRule>
  </conditionalFormatting>
  <conditionalFormatting sqref="AZ227:BD227">
    <cfRule type="expression" dxfId="661" priority="1568">
      <formula>$H227=#REF!</formula>
    </cfRule>
  </conditionalFormatting>
  <conditionalFormatting sqref="Q483:Q484">
    <cfRule type="expression" dxfId="660" priority="1566">
      <formula>$H483=#REF!</formula>
    </cfRule>
  </conditionalFormatting>
  <conditionalFormatting sqref="N367">
    <cfRule type="expression" dxfId="659" priority="7741">
      <formula>#REF!=#REF!</formula>
    </cfRule>
  </conditionalFormatting>
  <conditionalFormatting sqref="S484:S486">
    <cfRule type="expression" dxfId="658" priority="1558">
      <formula>$H484=#REF!</formula>
    </cfRule>
  </conditionalFormatting>
  <conditionalFormatting sqref="O484">
    <cfRule type="expression" dxfId="657" priority="1557">
      <formula>$H484=#REF!</formula>
    </cfRule>
  </conditionalFormatting>
  <conditionalFormatting sqref="X484">
    <cfRule type="expression" dxfId="656" priority="1556">
      <formula>$H484=#REF!</formula>
    </cfRule>
  </conditionalFormatting>
  <conditionalFormatting sqref="G352">
    <cfRule type="expression" dxfId="655" priority="1552">
      <formula>$H352=#REF!</formula>
    </cfRule>
  </conditionalFormatting>
  <conditionalFormatting sqref="S19">
    <cfRule type="expression" dxfId="654" priority="1537">
      <formula>$H19=#REF!</formula>
    </cfRule>
  </conditionalFormatting>
  <conditionalFormatting sqref="S21">
    <cfRule type="expression" dxfId="653" priority="1536">
      <formula>$H21=#REF!</formula>
    </cfRule>
  </conditionalFormatting>
  <conditionalFormatting sqref="S146">
    <cfRule type="expression" dxfId="652" priority="1535">
      <formula>$H146=#REF!</formula>
    </cfRule>
  </conditionalFormatting>
  <conditionalFormatting sqref="S149">
    <cfRule type="expression" dxfId="651" priority="1534">
      <formula>$H149=#REF!</formula>
    </cfRule>
  </conditionalFormatting>
  <conditionalFormatting sqref="S397">
    <cfRule type="expression" dxfId="650" priority="1533">
      <formula>$H397=#REF!</formula>
    </cfRule>
  </conditionalFormatting>
  <conditionalFormatting sqref="S409">
    <cfRule type="expression" dxfId="649" priority="1532">
      <formula>$H409=#REF!</formula>
    </cfRule>
  </conditionalFormatting>
  <conditionalFormatting sqref="S441">
    <cfRule type="expression" dxfId="648" priority="1531">
      <formula>$H441=#REF!</formula>
    </cfRule>
  </conditionalFormatting>
  <conditionalFormatting sqref="S446">
    <cfRule type="expression" dxfId="647" priority="1530">
      <formula>$H446=#REF!</formula>
    </cfRule>
  </conditionalFormatting>
  <conditionalFormatting sqref="S460">
    <cfRule type="expression" dxfId="646" priority="1529">
      <formula>$H460=#REF!</formula>
    </cfRule>
  </conditionalFormatting>
  <conditionalFormatting sqref="S461">
    <cfRule type="expression" dxfId="645" priority="1528">
      <formula>$H461=#REF!</formula>
    </cfRule>
  </conditionalFormatting>
  <conditionalFormatting sqref="S234">
    <cfRule type="expression" dxfId="644" priority="1526">
      <formula>$H234=#REF!</formula>
    </cfRule>
  </conditionalFormatting>
  <conditionalFormatting sqref="S335">
    <cfRule type="expression" dxfId="643" priority="1525">
      <formula>$H335=#REF!</formula>
    </cfRule>
  </conditionalFormatting>
  <conditionalFormatting sqref="C488:C489">
    <cfRule type="expression" dxfId="642" priority="1524">
      <formula>$H488=#REF!</formula>
    </cfRule>
  </conditionalFormatting>
  <conditionalFormatting sqref="C490:C491">
    <cfRule type="expression" dxfId="641" priority="1523">
      <formula>$H490=#REF!</formula>
    </cfRule>
  </conditionalFormatting>
  <conditionalFormatting sqref="O500">
    <cfRule type="expression" dxfId="640" priority="1522">
      <formula>$H500=#REF!</formula>
    </cfRule>
  </conditionalFormatting>
  <conditionalFormatting sqref="M239:M240">
    <cfRule type="expression" dxfId="639" priority="1521">
      <formula>$H239=#REF!</formula>
    </cfRule>
  </conditionalFormatting>
  <conditionalFormatting sqref="L270:L271">
    <cfRule type="expression" dxfId="638" priority="1519">
      <formula>$H270=#REF!</formula>
    </cfRule>
  </conditionalFormatting>
  <conditionalFormatting sqref="J270:J271">
    <cfRule type="expression" dxfId="637" priority="1518">
      <formula>$H270=#REF!</formula>
    </cfRule>
  </conditionalFormatting>
  <conditionalFormatting sqref="K270:K271">
    <cfRule type="expression" dxfId="636" priority="1517">
      <formula>$H270=#REF!</formula>
    </cfRule>
  </conditionalFormatting>
  <conditionalFormatting sqref="C501">
    <cfRule type="expression" dxfId="635" priority="1516">
      <formula>$H501=#REF!</formula>
    </cfRule>
  </conditionalFormatting>
  <conditionalFormatting sqref="G504">
    <cfRule type="expression" dxfId="634" priority="1515">
      <formula>$H504=#REF!</formula>
    </cfRule>
  </conditionalFormatting>
  <conditionalFormatting sqref="C504">
    <cfRule type="expression" dxfId="633" priority="1514">
      <formula>$H504=#REF!</formula>
    </cfRule>
  </conditionalFormatting>
  <conditionalFormatting sqref="Q504">
    <cfRule type="expression" dxfId="632" priority="1513">
      <formula>$H504=#REF!</formula>
    </cfRule>
  </conditionalFormatting>
  <conditionalFormatting sqref="L272">
    <cfRule type="expression" dxfId="631" priority="1510">
      <formula>$H272=#REF!</formula>
    </cfRule>
  </conditionalFormatting>
  <conditionalFormatting sqref="J272">
    <cfRule type="expression" dxfId="630" priority="1509">
      <formula>$H272=#REF!</formula>
    </cfRule>
  </conditionalFormatting>
  <conditionalFormatting sqref="K272">
    <cfRule type="expression" dxfId="629" priority="1508">
      <formula>$H272=#REF!</formula>
    </cfRule>
  </conditionalFormatting>
  <conditionalFormatting sqref="L195:L196">
    <cfRule type="expression" dxfId="628" priority="1507">
      <formula>$H195=#REF!</formula>
    </cfRule>
  </conditionalFormatting>
  <conditionalFormatting sqref="L205">
    <cfRule type="expression" dxfId="627" priority="1506">
      <formula>$H205=#REF!</formula>
    </cfRule>
  </conditionalFormatting>
  <conditionalFormatting sqref="L206:L207">
    <cfRule type="expression" dxfId="626" priority="1505">
      <formula>$H206=#REF!</formula>
    </cfRule>
  </conditionalFormatting>
  <conditionalFormatting sqref="C505">
    <cfRule type="expression" dxfId="625" priority="1504">
      <formula>$H505=#REF!</formula>
    </cfRule>
  </conditionalFormatting>
  <conditionalFormatting sqref="D506">
    <cfRule type="expression" dxfId="624" priority="1481">
      <formula>$H506=#REF!</formula>
    </cfRule>
  </conditionalFormatting>
  <conditionalFormatting sqref="S506">
    <cfRule type="expression" dxfId="623" priority="1480">
      <formula>$H506=#REF!</formula>
    </cfRule>
  </conditionalFormatting>
  <conditionalFormatting sqref="J506">
    <cfRule type="expression" dxfId="622" priority="1479">
      <formula>$H506=#REF!</formula>
    </cfRule>
  </conditionalFormatting>
  <conditionalFormatting sqref="K506">
    <cfRule type="expression" dxfId="621" priority="1478">
      <formula>$H506=#REF!</formula>
    </cfRule>
  </conditionalFormatting>
  <conditionalFormatting sqref="M506">
    <cfRule type="expression" dxfId="620" priority="1476">
      <formula>$H506=#REF!</formula>
    </cfRule>
  </conditionalFormatting>
  <conditionalFormatting sqref="C506">
    <cfRule type="expression" dxfId="619" priority="1475">
      <formula>$H506=#REF!</formula>
    </cfRule>
  </conditionalFormatting>
  <conditionalFormatting sqref="G506">
    <cfRule type="expression" dxfId="618" priority="1474">
      <formula>$H506=#REF!</formula>
    </cfRule>
  </conditionalFormatting>
  <conditionalFormatting sqref="O506">
    <cfRule type="expression" dxfId="617" priority="1473">
      <formula>$H506=#REF!</formula>
    </cfRule>
  </conditionalFormatting>
  <conditionalFormatting sqref="Q506">
    <cfRule type="expression" dxfId="616" priority="1472">
      <formula>$H506=#REF!</formula>
    </cfRule>
  </conditionalFormatting>
  <conditionalFormatting sqref="N369">
    <cfRule type="expression" dxfId="615" priority="7763">
      <formula>#REF!=#REF!</formula>
    </cfRule>
  </conditionalFormatting>
  <conditionalFormatting sqref="AA506">
    <cfRule type="expression" dxfId="614" priority="1456">
      <formula>$H506=#REF!</formula>
    </cfRule>
  </conditionalFormatting>
  <conditionalFormatting sqref="BP506">
    <cfRule type="expression" dxfId="613" priority="1450">
      <formula>$H506=#REF!</formula>
    </cfRule>
  </conditionalFormatting>
  <conditionalFormatting sqref="D507">
    <cfRule type="expression" dxfId="612" priority="1446">
      <formula>$H507=#REF!</formula>
    </cfRule>
  </conditionalFormatting>
  <conditionalFormatting sqref="S507">
    <cfRule type="expression" dxfId="611" priority="1445">
      <formula>$H507=#REF!</formula>
    </cfRule>
  </conditionalFormatting>
  <conditionalFormatting sqref="C507">
    <cfRule type="expression" dxfId="610" priority="1427">
      <formula>$H507=#REF!</formula>
    </cfRule>
  </conditionalFormatting>
  <conditionalFormatting sqref="O507">
    <cfRule type="expression" dxfId="609" priority="1422">
      <formula>$H507=#REF!</formula>
    </cfRule>
  </conditionalFormatting>
  <conditionalFormatting sqref="G507">
    <cfRule type="expression" dxfId="608" priority="1421">
      <formula>$H507=#REF!</formula>
    </cfRule>
  </conditionalFormatting>
  <conditionalFormatting sqref="L507">
    <cfRule type="expression" dxfId="607" priority="1420">
      <formula>$H507=#REF!</formula>
    </cfRule>
  </conditionalFormatting>
  <conditionalFormatting sqref="Q507">
    <cfRule type="expression" dxfId="606" priority="1419">
      <formula>$H507=#REF!</formula>
    </cfRule>
  </conditionalFormatting>
  <conditionalFormatting sqref="M508">
    <cfRule type="expression" dxfId="605" priority="1417">
      <formula>$H508=#REF!</formula>
    </cfRule>
  </conditionalFormatting>
  <conditionalFormatting sqref="S508">
    <cfRule type="expression" dxfId="604" priority="1416">
      <formula>$H508=#REF!</formula>
    </cfRule>
  </conditionalFormatting>
  <conditionalFormatting sqref="K508">
    <cfRule type="expression" dxfId="603" priority="1414">
      <formula>$H508=#REF!</formula>
    </cfRule>
  </conditionalFormatting>
  <conditionalFormatting sqref="E508:F508">
    <cfRule type="expression" dxfId="602" priority="1412">
      <formula>$H508=#REF!</formula>
    </cfRule>
  </conditionalFormatting>
  <conditionalFormatting sqref="N377">
    <cfRule type="expression" dxfId="601" priority="7785">
      <formula>#REF!=#REF!</formula>
    </cfRule>
  </conditionalFormatting>
  <conditionalFormatting sqref="S504">
    <cfRule type="expression" dxfId="600" priority="1355">
      <formula>$H504=#REF!</formula>
    </cfRule>
  </conditionalFormatting>
  <conditionalFormatting sqref="I513">
    <cfRule type="expression" dxfId="599" priority="1322">
      <formula>$H513=#REF!</formula>
    </cfRule>
  </conditionalFormatting>
  <conditionalFormatting sqref="O517">
    <cfRule type="expression" dxfId="598" priority="1320">
      <formula>$H517=#REF!</formula>
    </cfRule>
  </conditionalFormatting>
  <conditionalFormatting sqref="E518:F518">
    <cfRule type="expression" dxfId="597" priority="1316">
      <formula>$H518=#REF!</formula>
    </cfRule>
  </conditionalFormatting>
  <conditionalFormatting sqref="G518">
    <cfRule type="expression" dxfId="596" priority="1315">
      <formula>$H518=#REF!</formula>
    </cfRule>
  </conditionalFormatting>
  <conditionalFormatting sqref="O519">
    <cfRule type="expression" dxfId="595" priority="1314">
      <formula>$H519=#REF!</formula>
    </cfRule>
  </conditionalFormatting>
  <conditionalFormatting sqref="AA519">
    <cfRule type="expression" dxfId="594" priority="1313">
      <formula>$H519=#REF!</formula>
    </cfRule>
  </conditionalFormatting>
  <conditionalFormatting sqref="D520">
    <cfRule type="expression" dxfId="593" priority="1311">
      <formula>$H520=#REF!</formula>
    </cfRule>
  </conditionalFormatting>
  <conditionalFormatting sqref="S520">
    <cfRule type="expression" dxfId="592" priority="1310">
      <formula>$H520=#REF!</formula>
    </cfRule>
  </conditionalFormatting>
  <conditionalFormatting sqref="J520">
    <cfRule type="expression" dxfId="591" priority="1309">
      <formula>$H520=#REF!</formula>
    </cfRule>
  </conditionalFormatting>
  <conditionalFormatting sqref="K520">
    <cfRule type="expression" dxfId="590" priority="1308">
      <formula>$H520=#REF!</formula>
    </cfRule>
  </conditionalFormatting>
  <conditionalFormatting sqref="M520">
    <cfRule type="expression" dxfId="589" priority="1306">
      <formula>$H520=#REF!</formula>
    </cfRule>
  </conditionalFormatting>
  <conditionalFormatting sqref="C520">
    <cfRule type="expression" dxfId="588" priority="1305">
      <formula>$H520=#REF!</formula>
    </cfRule>
  </conditionalFormatting>
  <conditionalFormatting sqref="G520">
    <cfRule type="expression" dxfId="587" priority="1304">
      <formula>$H520=#REF!</formula>
    </cfRule>
  </conditionalFormatting>
  <conditionalFormatting sqref="O520">
    <cfRule type="expression" dxfId="586" priority="1303">
      <formula>$H520=#REF!</formula>
    </cfRule>
  </conditionalFormatting>
  <conditionalFormatting sqref="Q520">
    <cfRule type="expression" dxfId="585" priority="1278">
      <formula>$H520=#REF!</formula>
    </cfRule>
  </conditionalFormatting>
  <conditionalFormatting sqref="L193">
    <cfRule type="expression" dxfId="584" priority="1277">
      <formula>$H193=#REF!</formula>
    </cfRule>
  </conditionalFormatting>
  <conditionalFormatting sqref="K193">
    <cfRule type="expression" dxfId="583" priority="1276">
      <formula>$H193=#REF!</formula>
    </cfRule>
  </conditionalFormatting>
  <conditionalFormatting sqref="M521">
    <cfRule type="expression" dxfId="582" priority="1273">
      <formula>$H521=#REF!</formula>
    </cfRule>
  </conditionalFormatting>
  <conditionalFormatting sqref="S521">
    <cfRule type="expression" dxfId="581" priority="1272">
      <formula>$H521=#REF!</formula>
    </cfRule>
  </conditionalFormatting>
  <conditionalFormatting sqref="K521">
    <cfRule type="expression" dxfId="580" priority="1270">
      <formula>$H521=#REF!</formula>
    </cfRule>
  </conditionalFormatting>
  <conditionalFormatting sqref="E521:F521">
    <cfRule type="expression" dxfId="579" priority="1268">
      <formula>$H521=#REF!</formula>
    </cfRule>
  </conditionalFormatting>
  <conditionalFormatting sqref="O522">
    <cfRule type="expression" dxfId="578" priority="1258">
      <formula>$H522=#REF!</formula>
    </cfRule>
  </conditionalFormatting>
  <conditionalFormatting sqref="N395">
    <cfRule type="expression" dxfId="577" priority="7913">
      <formula>#REF!=#REF!</formula>
    </cfRule>
  </conditionalFormatting>
  <conditionalFormatting sqref="O524">
    <cfRule type="expression" dxfId="576" priority="1229">
      <formula>$H524=#REF!</formula>
    </cfRule>
  </conditionalFormatting>
  <conditionalFormatting sqref="D524">
    <cfRule type="expression" dxfId="575" priority="1228">
      <formula>$H524=#REF!</formula>
    </cfRule>
  </conditionalFormatting>
  <conditionalFormatting sqref="D525">
    <cfRule type="expression" dxfId="574" priority="1227">
      <formula>$H525=#REF!</formula>
    </cfRule>
  </conditionalFormatting>
  <conditionalFormatting sqref="S525">
    <cfRule type="expression" dxfId="573" priority="1226">
      <formula>$H525=#REF!</formula>
    </cfRule>
  </conditionalFormatting>
  <conditionalFormatting sqref="J525">
    <cfRule type="expression" dxfId="572" priority="1225">
      <formula>$H525=#REF!</formula>
    </cfRule>
  </conditionalFormatting>
  <conditionalFormatting sqref="K525">
    <cfRule type="expression" dxfId="571" priority="1224">
      <formula>$H525=#REF!</formula>
    </cfRule>
  </conditionalFormatting>
  <conditionalFormatting sqref="M525">
    <cfRule type="expression" dxfId="570" priority="1222">
      <formula>$H525=#REF!</formula>
    </cfRule>
  </conditionalFormatting>
  <conditionalFormatting sqref="C525">
    <cfRule type="expression" dxfId="569" priority="1221">
      <formula>$H525=#REF!</formula>
    </cfRule>
  </conditionalFormatting>
  <conditionalFormatting sqref="G525">
    <cfRule type="expression" dxfId="568" priority="1220">
      <formula>$H525=#REF!</formula>
    </cfRule>
  </conditionalFormatting>
  <conditionalFormatting sqref="O525">
    <cfRule type="expression" dxfId="567" priority="1219">
      <formula>$H525=#REF!</formula>
    </cfRule>
  </conditionalFormatting>
  <conditionalFormatting sqref="Q525">
    <cfRule type="expression" dxfId="566" priority="1218">
      <formula>$H525=#REF!</formula>
    </cfRule>
  </conditionalFormatting>
  <conditionalFormatting sqref="N396:N397">
    <cfRule type="expression" dxfId="565" priority="7983">
      <formula>#REF!=#REF!</formula>
    </cfRule>
  </conditionalFormatting>
  <conditionalFormatting sqref="B526:C526">
    <cfRule type="expression" dxfId="564" priority="1214">
      <formula>$H526=#REF!</formula>
    </cfRule>
  </conditionalFormatting>
  <conditionalFormatting sqref="AF527:AF532">
    <cfRule type="expression" dxfId="563" priority="1191">
      <formula>$H527=#REF!</formula>
    </cfRule>
  </conditionalFormatting>
  <conditionalFormatting sqref="N398">
    <cfRule type="expression" dxfId="562" priority="8004">
      <formula>#REF!=#REF!</formula>
    </cfRule>
  </conditionalFormatting>
  <conditionalFormatting sqref="BP533">
    <cfRule type="expression" dxfId="561" priority="1150">
      <formula>$H533=#REF!</formula>
    </cfRule>
  </conditionalFormatting>
  <conditionalFormatting sqref="B533:C533">
    <cfRule type="expression" dxfId="560" priority="1149">
      <formula>$H533=#REF!</formula>
    </cfRule>
  </conditionalFormatting>
  <conditionalFormatting sqref="P534:R543">
    <cfRule type="expression" dxfId="559" priority="1141">
      <formula>$H534=#REF!</formula>
    </cfRule>
  </conditionalFormatting>
  <conditionalFormatting sqref="K19:K22">
    <cfRule type="expression" dxfId="558" priority="1119">
      <formula>$H19=#REF!</formula>
    </cfRule>
  </conditionalFormatting>
  <conditionalFormatting sqref="K17">
    <cfRule type="expression" dxfId="557" priority="1118">
      <formula>$H17=#REF!</formula>
    </cfRule>
  </conditionalFormatting>
  <conditionalFormatting sqref="K325">
    <cfRule type="expression" dxfId="556" priority="1117">
      <formula>$H325=#REF!</formula>
    </cfRule>
  </conditionalFormatting>
  <conditionalFormatting sqref="K328">
    <cfRule type="expression" dxfId="555" priority="1116">
      <formula>$H328=#REF!</formula>
    </cfRule>
  </conditionalFormatting>
  <conditionalFormatting sqref="K329">
    <cfRule type="expression" dxfId="554" priority="1115">
      <formula>$H329=#REF!</formula>
    </cfRule>
  </conditionalFormatting>
  <conditionalFormatting sqref="K388">
    <cfRule type="expression" dxfId="553" priority="1114">
      <formula>$H388=#REF!</formula>
    </cfRule>
  </conditionalFormatting>
  <conditionalFormatting sqref="K413">
    <cfRule type="expression" dxfId="552" priority="1113">
      <formula>$H413=#REF!</formula>
    </cfRule>
  </conditionalFormatting>
  <conditionalFormatting sqref="K431">
    <cfRule type="expression" dxfId="551" priority="1112">
      <formula>$H431=#REF!</formula>
    </cfRule>
  </conditionalFormatting>
  <conditionalFormatting sqref="K432">
    <cfRule type="expression" dxfId="550" priority="1111">
      <formula>$H432=#REF!</formula>
    </cfRule>
  </conditionalFormatting>
  <conditionalFormatting sqref="K433">
    <cfRule type="expression" dxfId="549" priority="1110">
      <formula>$H433=#REF!</formula>
    </cfRule>
  </conditionalFormatting>
  <conditionalFormatting sqref="K474">
    <cfRule type="expression" dxfId="548" priority="1109">
      <formula>$H474=#REF!</formula>
    </cfRule>
  </conditionalFormatting>
  <conditionalFormatting sqref="K478">
    <cfRule type="expression" dxfId="547" priority="1108">
      <formula>$H478=#REF!</formula>
    </cfRule>
  </conditionalFormatting>
  <conditionalFormatting sqref="L224">
    <cfRule type="expression" dxfId="546" priority="1107">
      <formula>$H224=#REF!</formula>
    </cfRule>
  </conditionalFormatting>
  <conditionalFormatting sqref="J91:K92">
    <cfRule type="expression" dxfId="545" priority="1105">
      <formula>$H91=#REF!</formula>
    </cfRule>
  </conditionalFormatting>
  <conditionalFormatting sqref="N91:N92">
    <cfRule type="expression" dxfId="544" priority="1104">
      <formula>$H91=#REF!</formula>
    </cfRule>
  </conditionalFormatting>
  <conditionalFormatting sqref="Q91:Q92">
    <cfRule type="expression" dxfId="543" priority="1102">
      <formula>$H91=#REF!</formula>
    </cfRule>
  </conditionalFormatting>
  <conditionalFormatting sqref="O539">
    <cfRule type="expression" dxfId="542" priority="1101">
      <formula>$H539=#REF!</formula>
    </cfRule>
  </conditionalFormatting>
  <conditionalFormatting sqref="B544:B553">
    <cfRule type="expression" dxfId="541" priority="1099">
      <formula>$H544=#REF!</formula>
    </cfRule>
  </conditionalFormatting>
  <conditionalFormatting sqref="T10:T12">
    <cfRule type="expression" dxfId="540" priority="1089">
      <formula>$H10=#REF!</formula>
    </cfRule>
  </conditionalFormatting>
  <conditionalFormatting sqref="AF10:AF12">
    <cfRule type="expression" dxfId="539" priority="1088">
      <formula>$H10=#REF!</formula>
    </cfRule>
  </conditionalFormatting>
  <conditionalFormatting sqref="M10:M11">
    <cfRule type="expression" dxfId="538" priority="1087">
      <formula>$H10=#REF!</formula>
    </cfRule>
  </conditionalFormatting>
  <conditionalFormatting sqref="P10:P11">
    <cfRule type="expression" dxfId="537" priority="1086">
      <formula>$H10=#REF!</formula>
    </cfRule>
  </conditionalFormatting>
  <conditionalFormatting sqref="L10:L11">
    <cfRule type="expression" dxfId="536" priority="1085">
      <formula>$H10=#REF!</formula>
    </cfRule>
  </conditionalFormatting>
  <conditionalFormatting sqref="AJ10:AJ12">
    <cfRule type="expression" dxfId="535" priority="1084">
      <formula>$H10=#REF!</formula>
    </cfRule>
  </conditionalFormatting>
  <conditionalFormatting sqref="C544:C553">
    <cfRule type="expression" dxfId="534" priority="1083">
      <formula>$H544=#REF!</formula>
    </cfRule>
  </conditionalFormatting>
  <conditionalFormatting sqref="E544:F551">
    <cfRule type="expression" dxfId="533" priority="1082">
      <formula>$H544=#REF!</formula>
    </cfRule>
  </conditionalFormatting>
  <conditionalFormatting sqref="G544:G548">
    <cfRule type="expression" dxfId="532" priority="1081">
      <formula>$H544=#REF!</formula>
    </cfRule>
  </conditionalFormatting>
  <conditionalFormatting sqref="D544:D553">
    <cfRule type="expression" dxfId="531" priority="1079">
      <formula>$H544=#REF!</formula>
    </cfRule>
  </conditionalFormatting>
  <conditionalFormatting sqref="J544:K545">
    <cfRule type="expression" dxfId="530" priority="1078">
      <formula>$H544=#REF!</formula>
    </cfRule>
  </conditionalFormatting>
  <conditionalFormatting sqref="O544:O545">
    <cfRule type="expression" dxfId="529" priority="1077">
      <formula>$H544=#REF!</formula>
    </cfRule>
  </conditionalFormatting>
  <conditionalFormatting sqref="P544:R545">
    <cfRule type="expression" dxfId="528" priority="1076">
      <formula>$H544=#REF!</formula>
    </cfRule>
  </conditionalFormatting>
  <conditionalFormatting sqref="T544:T553">
    <cfRule type="expression" dxfId="527" priority="1075">
      <formula>$H544=#REF!</formula>
    </cfRule>
  </conditionalFormatting>
  <conditionalFormatting sqref="N545">
    <cfRule type="expression" dxfId="526" priority="1069">
      <formula>$H545=#REF!</formula>
    </cfRule>
  </conditionalFormatting>
  <conditionalFormatting sqref="AB545:AB553">
    <cfRule type="expression" dxfId="525" priority="1068">
      <formula>$H545=#REF!</formula>
    </cfRule>
  </conditionalFormatting>
  <conditionalFormatting sqref="AD545:AD553">
    <cfRule type="expression" dxfId="524" priority="1067">
      <formula>$H545=#REF!</formula>
    </cfRule>
  </conditionalFormatting>
  <conditionalFormatting sqref="N546">
    <cfRule type="expression" dxfId="523" priority="1063">
      <formula>$H546=#REF!</formula>
    </cfRule>
  </conditionalFormatting>
  <conditionalFormatting sqref="K546:K548">
    <cfRule type="expression" dxfId="522" priority="1062">
      <formula>$H546=#REF!</formula>
    </cfRule>
  </conditionalFormatting>
  <conditionalFormatting sqref="Q546">
    <cfRule type="expression" dxfId="521" priority="1059">
      <formula>$H546=#REF!</formula>
    </cfRule>
  </conditionalFormatting>
  <conditionalFormatting sqref="N547">
    <cfRule type="expression" dxfId="520" priority="1055">
      <formula>$H547=#REF!</formula>
    </cfRule>
  </conditionalFormatting>
  <conditionalFormatting sqref="O546:O547">
    <cfRule type="expression" dxfId="519" priority="1052">
      <formula>$H546=#REF!</formula>
    </cfRule>
  </conditionalFormatting>
  <conditionalFormatting sqref="Q547">
    <cfRule type="expression" dxfId="518" priority="1051">
      <formula>$H547=#REF!</formula>
    </cfRule>
  </conditionalFormatting>
  <conditionalFormatting sqref="Q548">
    <cfRule type="expression" dxfId="517" priority="1048">
      <formula>$H548=#REF!</formula>
    </cfRule>
  </conditionalFormatting>
  <conditionalFormatting sqref="N548">
    <cfRule type="expression" dxfId="516" priority="1047">
      <formula>$H548=#REF!</formula>
    </cfRule>
  </conditionalFormatting>
  <conditionalFormatting sqref="G549">
    <cfRule type="expression" dxfId="515" priority="1046">
      <formula>$H549=#REF!</formula>
    </cfRule>
  </conditionalFormatting>
  <conditionalFormatting sqref="N549">
    <cfRule type="expression" dxfId="514" priority="1044">
      <formula>$H549=#REF!</formula>
    </cfRule>
  </conditionalFormatting>
  <conditionalFormatting sqref="Q549">
    <cfRule type="expression" dxfId="513" priority="1043">
      <formula>$H549=#REF!</formula>
    </cfRule>
  </conditionalFormatting>
  <conditionalFormatting sqref="AF137">
    <cfRule type="expression" dxfId="512" priority="1039">
      <formula>$H137=#REF!</formula>
    </cfRule>
  </conditionalFormatting>
  <conditionalFormatting sqref="G550:G553">
    <cfRule type="expression" dxfId="511" priority="1037">
      <formula>$H550=#REF!</formula>
    </cfRule>
  </conditionalFormatting>
  <conditionalFormatting sqref="J550:K553">
    <cfRule type="expression" dxfId="510" priority="1036">
      <formula>$H550=#REF!</formula>
    </cfRule>
  </conditionalFormatting>
  <conditionalFormatting sqref="N550">
    <cfRule type="expression" dxfId="509" priority="1035">
      <formula>$H550=#REF!</formula>
    </cfRule>
  </conditionalFormatting>
  <conditionalFormatting sqref="Q550:Q553">
    <cfRule type="expression" dxfId="508" priority="1034">
      <formula>$H550=#REF!</formula>
    </cfRule>
  </conditionalFormatting>
  <conditionalFormatting sqref="N551:N554">
    <cfRule type="expression" dxfId="507" priority="1029">
      <formula>$H551=#REF!</formula>
    </cfRule>
  </conditionalFormatting>
  <conditionalFormatting sqref="E552:F552">
    <cfRule type="expression" dxfId="506" priority="1025">
      <formula>$H552=#REF!</formula>
    </cfRule>
  </conditionalFormatting>
  <conditionalFormatting sqref="Y553:Z553">
    <cfRule type="expression" dxfId="505" priority="989">
      <formula>$H553=#REF!</formula>
    </cfRule>
  </conditionalFormatting>
  <conditionalFormatting sqref="E553:F553">
    <cfRule type="expression" dxfId="504" priority="986">
      <formula>$H553=#REF!</formula>
    </cfRule>
  </conditionalFormatting>
  <conditionalFormatting sqref="E554:F554">
    <cfRule type="expression" dxfId="503" priority="985">
      <formula>$H554=#REF!</formula>
    </cfRule>
  </conditionalFormatting>
  <conditionalFormatting sqref="H552">
    <cfRule type="expression" dxfId="502" priority="984">
      <formula>$H552=#REF!</formula>
    </cfRule>
  </conditionalFormatting>
  <conditionalFormatting sqref="Y555:Y556">
    <cfRule type="expression" dxfId="501" priority="983">
      <formula>$H555=#REF!</formula>
    </cfRule>
  </conditionalFormatting>
  <conditionalFormatting sqref="B555:B556">
    <cfRule type="expression" dxfId="500" priority="981">
      <formula>$H555=#REF!</formula>
    </cfRule>
  </conditionalFormatting>
  <conditionalFormatting sqref="C555:C556">
    <cfRule type="expression" dxfId="499" priority="973">
      <formula>$H555=#REF!</formula>
    </cfRule>
  </conditionalFormatting>
  <conditionalFormatting sqref="E555:F555">
    <cfRule type="expression" dxfId="498" priority="972">
      <formula>$H555=#REF!</formula>
    </cfRule>
  </conditionalFormatting>
  <conditionalFormatting sqref="D555:D556">
    <cfRule type="expression" dxfId="497" priority="970">
      <formula>$H555=#REF!</formula>
    </cfRule>
  </conditionalFormatting>
  <conditionalFormatting sqref="P555:P556">
    <cfRule type="expression" dxfId="496" priority="969">
      <formula>$H555=#REF!</formula>
    </cfRule>
  </conditionalFormatting>
  <conditionalFormatting sqref="T555:T556">
    <cfRule type="expression" dxfId="495" priority="968">
      <formula>$H555=#REF!</formula>
    </cfRule>
  </conditionalFormatting>
  <conditionalFormatting sqref="AB555:AB556">
    <cfRule type="expression" dxfId="494" priority="966">
      <formula>$H555=#REF!</formula>
    </cfRule>
  </conditionalFormatting>
  <conditionalFormatting sqref="AD555:AD556">
    <cfRule type="expression" dxfId="493" priority="965">
      <formula>$H555=#REF!</formula>
    </cfRule>
  </conditionalFormatting>
  <conditionalFormatting sqref="G555:G556">
    <cfRule type="expression" dxfId="492" priority="962">
      <formula>$H555=#REF!</formula>
    </cfRule>
  </conditionalFormatting>
  <conditionalFormatting sqref="J555:K556">
    <cfRule type="expression" dxfId="491" priority="961">
      <formula>$H555=#REF!</formula>
    </cfRule>
  </conditionalFormatting>
  <conditionalFormatting sqref="N555:N556">
    <cfRule type="expression" dxfId="490" priority="960">
      <formula>$H555=#REF!</formula>
    </cfRule>
  </conditionalFormatting>
  <conditionalFormatting sqref="Q555:Q556">
    <cfRule type="expression" dxfId="489" priority="959">
      <formula>$H555=#REF!</formula>
    </cfRule>
  </conditionalFormatting>
  <conditionalFormatting sqref="E556:F556">
    <cfRule type="expression" dxfId="488" priority="952">
      <formula>$H556=#REF!</formula>
    </cfRule>
  </conditionalFormatting>
  <conditionalFormatting sqref="BP557:BP559">
    <cfRule type="expression" dxfId="487" priority="922">
      <formula>$H557=#REF!</formula>
    </cfRule>
  </conditionalFormatting>
  <conditionalFormatting sqref="B557:B559">
    <cfRule type="expression" dxfId="486" priority="921">
      <formula>$H557=#REF!</formula>
    </cfRule>
  </conditionalFormatting>
  <conditionalFormatting sqref="C557:C559">
    <cfRule type="expression" dxfId="485" priority="913">
      <formula>$H557=#REF!</formula>
    </cfRule>
  </conditionalFormatting>
  <conditionalFormatting sqref="E557:F559">
    <cfRule type="expression" dxfId="484" priority="912">
      <formula>$H557=#REF!</formula>
    </cfRule>
  </conditionalFormatting>
  <conditionalFormatting sqref="D557:D559">
    <cfRule type="expression" dxfId="483" priority="910">
      <formula>$H557=#REF!</formula>
    </cfRule>
  </conditionalFormatting>
  <conditionalFormatting sqref="J557:J559">
    <cfRule type="expression" dxfId="482" priority="909">
      <formula>$H557=#REF!</formula>
    </cfRule>
  </conditionalFormatting>
  <conditionalFormatting sqref="P557:P559">
    <cfRule type="expression" dxfId="481" priority="908">
      <formula>$H557=#REF!</formula>
    </cfRule>
  </conditionalFormatting>
  <conditionalFormatting sqref="T557:T559">
    <cfRule type="expression" dxfId="480" priority="907">
      <formula>$H557=#REF!</formula>
    </cfRule>
  </conditionalFormatting>
  <conditionalFormatting sqref="AB557:AB559">
    <cfRule type="expression" dxfId="479" priority="905">
      <formula>$H557=#REF!</formula>
    </cfRule>
  </conditionalFormatting>
  <conditionalFormatting sqref="AD557:AD559">
    <cfRule type="expression" dxfId="478" priority="904">
      <formula>$H557=#REF!</formula>
    </cfRule>
  </conditionalFormatting>
  <conditionalFormatting sqref="G557:G559">
    <cfRule type="expression" dxfId="477" priority="901">
      <formula>$H557=#REF!</formula>
    </cfRule>
  </conditionalFormatting>
  <conditionalFormatting sqref="N557:N559">
    <cfRule type="expression" dxfId="476" priority="899">
      <formula>$H557=#REF!</formula>
    </cfRule>
  </conditionalFormatting>
  <conditionalFormatting sqref="Q557:Q559">
    <cfRule type="expression" dxfId="475" priority="898">
      <formula>$H557=#REF!</formula>
    </cfRule>
  </conditionalFormatting>
  <conditionalFormatting sqref="BP560">
    <cfRule type="expression" dxfId="474" priority="893">
      <formula>$H560=#REF!</formula>
    </cfRule>
  </conditionalFormatting>
  <conditionalFormatting sqref="B560">
    <cfRule type="expression" dxfId="473" priority="892">
      <formula>$H560=#REF!</formula>
    </cfRule>
  </conditionalFormatting>
  <conditionalFormatting sqref="C560">
    <cfRule type="expression" dxfId="472" priority="884">
      <formula>$H560=#REF!</formula>
    </cfRule>
  </conditionalFormatting>
  <conditionalFormatting sqref="E560:F560">
    <cfRule type="expression" dxfId="471" priority="883">
      <formula>$H560=#REF!</formula>
    </cfRule>
  </conditionalFormatting>
  <conditionalFormatting sqref="D560">
    <cfRule type="expression" dxfId="470" priority="881">
      <formula>$H560=#REF!</formula>
    </cfRule>
  </conditionalFormatting>
  <conditionalFormatting sqref="P560">
    <cfRule type="expression" dxfId="469" priority="880">
      <formula>$H560=#REF!</formula>
    </cfRule>
  </conditionalFormatting>
  <conditionalFormatting sqref="T560">
    <cfRule type="expression" dxfId="468" priority="879">
      <formula>$H560=#REF!</formula>
    </cfRule>
  </conditionalFormatting>
  <conditionalFormatting sqref="AB560">
    <cfRule type="expression" dxfId="467" priority="877">
      <formula>$H560=#REF!</formula>
    </cfRule>
  </conditionalFormatting>
  <conditionalFormatting sqref="AD560">
    <cfRule type="expression" dxfId="466" priority="876">
      <formula>$H560=#REF!</formula>
    </cfRule>
  </conditionalFormatting>
  <conditionalFormatting sqref="G560">
    <cfRule type="expression" dxfId="465" priority="874">
      <formula>$H560=#REF!</formula>
    </cfRule>
  </conditionalFormatting>
  <conditionalFormatting sqref="J560:K560">
    <cfRule type="expression" dxfId="464" priority="873">
      <formula>$H560=#REF!</formula>
    </cfRule>
  </conditionalFormatting>
  <conditionalFormatting sqref="Q560">
    <cfRule type="expression" dxfId="463" priority="872">
      <formula>$H560=#REF!</formula>
    </cfRule>
  </conditionalFormatting>
  <conditionalFormatting sqref="N560">
    <cfRule type="expression" dxfId="462" priority="867">
      <formula>$H560=#REF!</formula>
    </cfRule>
  </conditionalFormatting>
  <conditionalFormatting sqref="S535:S536">
    <cfRule type="expression" dxfId="461" priority="866">
      <formula>$H535=#REF!</formula>
    </cfRule>
  </conditionalFormatting>
  <conditionalFormatting sqref="D561">
    <cfRule type="expression" dxfId="460" priority="865">
      <formula>$H561=#REF!</formula>
    </cfRule>
  </conditionalFormatting>
  <conditionalFormatting sqref="N561">
    <cfRule type="expression" dxfId="459" priority="864">
      <formula>$H561=#REF!</formula>
    </cfRule>
  </conditionalFormatting>
  <conditionalFormatting sqref="E561:F561">
    <cfRule type="expression" dxfId="458" priority="863">
      <formula>$H561=#REF!</formula>
    </cfRule>
  </conditionalFormatting>
  <conditionalFormatting sqref="O561">
    <cfRule type="expression" dxfId="457" priority="862">
      <formula>$H561=#REF!</formula>
    </cfRule>
  </conditionalFormatting>
  <conditionalFormatting sqref="AZ102">
    <cfRule type="expression" dxfId="456" priority="861">
      <formula>$H103=#REF!</formula>
    </cfRule>
  </conditionalFormatting>
  <conditionalFormatting sqref="M562">
    <cfRule type="expression" dxfId="455" priority="856">
      <formula>$H562=#REF!</formula>
    </cfRule>
  </conditionalFormatting>
  <conditionalFormatting sqref="B562">
    <cfRule type="expression" dxfId="454" priority="855">
      <formula>$H562=#REF!</formula>
    </cfRule>
  </conditionalFormatting>
  <conditionalFormatting sqref="C562">
    <cfRule type="expression" dxfId="453" priority="847">
      <formula>$H562=#REF!</formula>
    </cfRule>
  </conditionalFormatting>
  <conditionalFormatting sqref="E562:F562">
    <cfRule type="expression" dxfId="452" priority="846">
      <formula>$H562=#REF!</formula>
    </cfRule>
  </conditionalFormatting>
  <conditionalFormatting sqref="D562">
    <cfRule type="expression" dxfId="451" priority="844">
      <formula>$H562=#REF!</formula>
    </cfRule>
  </conditionalFormatting>
  <conditionalFormatting sqref="J562">
    <cfRule type="expression" dxfId="450" priority="843">
      <formula>$H562=#REF!</formula>
    </cfRule>
  </conditionalFormatting>
  <conditionalFormatting sqref="P562">
    <cfRule type="expression" dxfId="449" priority="842">
      <formula>$H562=#REF!</formula>
    </cfRule>
  </conditionalFormatting>
  <conditionalFormatting sqref="T562">
    <cfRule type="expression" dxfId="448" priority="841">
      <formula>$H562=#REF!</formula>
    </cfRule>
  </conditionalFormatting>
  <conditionalFormatting sqref="AB562">
    <cfRule type="expression" dxfId="447" priority="839">
      <formula>$H562=#REF!</formula>
    </cfRule>
  </conditionalFormatting>
  <conditionalFormatting sqref="AD562">
    <cfRule type="expression" dxfId="446" priority="838">
      <formula>$H562=#REF!</formula>
    </cfRule>
  </conditionalFormatting>
  <conditionalFormatting sqref="K562">
    <cfRule type="expression" dxfId="445" priority="836">
      <formula>$H562=#REF!</formula>
    </cfRule>
  </conditionalFormatting>
  <conditionalFormatting sqref="G562">
    <cfRule type="expression" dxfId="444" priority="835">
      <formula>$H562=#REF!</formula>
    </cfRule>
  </conditionalFormatting>
  <conditionalFormatting sqref="N562:N564">
    <cfRule type="expression" dxfId="443" priority="833">
      <formula>$H562=#REF!</formula>
    </cfRule>
  </conditionalFormatting>
  <conditionalFormatting sqref="Q562">
    <cfRule type="expression" dxfId="442" priority="832">
      <formula>$H562=#REF!</formula>
    </cfRule>
  </conditionalFormatting>
  <conditionalFormatting sqref="Y563:Z563">
    <cfRule type="expression" dxfId="441" priority="827">
      <formula>$H563=#REF!</formula>
    </cfRule>
  </conditionalFormatting>
  <conditionalFormatting sqref="AA563">
    <cfRule type="expression" dxfId="440" priority="826">
      <formula>$H563=#REF!</formula>
    </cfRule>
  </conditionalFormatting>
  <conditionalFormatting sqref="B563">
    <cfRule type="expression" dxfId="439" priority="825">
      <formula>$H563=#REF!</formula>
    </cfRule>
  </conditionalFormatting>
  <conditionalFormatting sqref="C563">
    <cfRule type="expression" dxfId="438" priority="819">
      <formula>$H563=#REF!</formula>
    </cfRule>
  </conditionalFormatting>
  <conditionalFormatting sqref="D563">
    <cfRule type="expression" dxfId="437" priority="817">
      <formula>$H563=#REF!</formula>
    </cfRule>
  </conditionalFormatting>
  <conditionalFormatting sqref="R563">
    <cfRule type="expression" dxfId="436" priority="816">
      <formula>$H563=#REF!</formula>
    </cfRule>
  </conditionalFormatting>
  <conditionalFormatting sqref="T563">
    <cfRule type="expression" dxfId="435" priority="815">
      <formula>$H563=#REF!</formula>
    </cfRule>
  </conditionalFormatting>
  <conditionalFormatting sqref="AB563">
    <cfRule type="expression" dxfId="434" priority="813">
      <formula>$H563=#REF!</formula>
    </cfRule>
  </conditionalFormatting>
  <conditionalFormatting sqref="AD563">
    <cfRule type="expression" dxfId="433" priority="812">
      <formula>$H563=#REF!</formula>
    </cfRule>
  </conditionalFormatting>
  <conditionalFormatting sqref="G563">
    <cfRule type="expression" dxfId="432" priority="810">
      <formula>$H563=#REF!</formula>
    </cfRule>
  </conditionalFormatting>
  <conditionalFormatting sqref="J563:K563">
    <cfRule type="expression" dxfId="431" priority="809">
      <formula>$H563=#REF!</formula>
    </cfRule>
  </conditionalFormatting>
  <conditionalFormatting sqref="Q563">
    <cfRule type="expression" dxfId="430" priority="808">
      <formula>$H563=#REF!</formula>
    </cfRule>
  </conditionalFormatting>
  <conditionalFormatting sqref="E563:F563">
    <cfRule type="expression" dxfId="429" priority="800">
      <formula>$H563=#REF!</formula>
    </cfRule>
  </conditionalFormatting>
  <conditionalFormatting sqref="H563">
    <cfRule type="expression" dxfId="428" priority="799">
      <formula>$H563=#REF!</formula>
    </cfRule>
  </conditionalFormatting>
  <conditionalFormatting sqref="P563">
    <cfRule type="expression" dxfId="427" priority="798">
      <formula>$H563=#REF!</formula>
    </cfRule>
  </conditionalFormatting>
  <conditionalFormatting sqref="K557:K559">
    <cfRule type="expression" dxfId="426" priority="797">
      <formula>$H557=#REF!</formula>
    </cfRule>
  </conditionalFormatting>
  <conditionalFormatting sqref="M230">
    <cfRule type="expression" dxfId="425" priority="795">
      <formula>$H230=#REF!</formula>
    </cfRule>
  </conditionalFormatting>
  <conditionalFormatting sqref="M564">
    <cfRule type="expression" dxfId="424" priority="793">
      <formula>$H564=#REF!</formula>
    </cfRule>
  </conditionalFormatting>
  <conditionalFormatting sqref="B564">
    <cfRule type="expression" dxfId="423" priority="792">
      <formula>$H564=#REF!</formula>
    </cfRule>
  </conditionalFormatting>
  <conditionalFormatting sqref="C564">
    <cfRule type="expression" dxfId="422" priority="784">
      <formula>$H564=#REF!</formula>
    </cfRule>
  </conditionalFormatting>
  <conditionalFormatting sqref="E564:F564">
    <cfRule type="expression" dxfId="421" priority="783">
      <formula>$H564=#REF!</formula>
    </cfRule>
  </conditionalFormatting>
  <conditionalFormatting sqref="D564">
    <cfRule type="expression" dxfId="420" priority="782">
      <formula>$H564=#REF!</formula>
    </cfRule>
  </conditionalFormatting>
  <conditionalFormatting sqref="J564">
    <cfRule type="expression" dxfId="419" priority="781">
      <formula>$H564=#REF!</formula>
    </cfRule>
  </conditionalFormatting>
  <conditionalFormatting sqref="P564">
    <cfRule type="expression" dxfId="418" priority="780">
      <formula>$H564=#REF!</formula>
    </cfRule>
  </conditionalFormatting>
  <conditionalFormatting sqref="T564">
    <cfRule type="expression" dxfId="417" priority="779">
      <formula>$H564=#REF!</formula>
    </cfRule>
  </conditionalFormatting>
  <conditionalFormatting sqref="AB564">
    <cfRule type="expression" dxfId="416" priority="777">
      <formula>$H564=#REF!</formula>
    </cfRule>
  </conditionalFormatting>
  <conditionalFormatting sqref="AD564">
    <cfRule type="expression" dxfId="415" priority="776">
      <formula>$H564=#REF!</formula>
    </cfRule>
  </conditionalFormatting>
  <conditionalFormatting sqref="K564">
    <cfRule type="expression" dxfId="414" priority="774">
      <formula>$H564=#REF!</formula>
    </cfRule>
  </conditionalFormatting>
  <conditionalFormatting sqref="G564">
    <cfRule type="expression" dxfId="413" priority="773">
      <formula>$H564=#REF!</formula>
    </cfRule>
  </conditionalFormatting>
  <conditionalFormatting sqref="Q564">
    <cfRule type="expression" dxfId="412" priority="771">
      <formula>$H564=#REF!</formula>
    </cfRule>
  </conditionalFormatting>
  <conditionalFormatting sqref="E565:F566">
    <cfRule type="expression" dxfId="411" priority="766">
      <formula>$H565=#REF!</formula>
    </cfRule>
  </conditionalFormatting>
  <conditionalFormatting sqref="D565:D566">
    <cfRule type="expression" dxfId="410" priority="763">
      <formula>$H565=#REF!</formula>
    </cfRule>
  </conditionalFormatting>
  <conditionalFormatting sqref="S565:S566">
    <cfRule type="expression" dxfId="409" priority="762">
      <formula>$H565=#REF!</formula>
    </cfRule>
  </conditionalFormatting>
  <conditionalFormatting sqref="C565:C566">
    <cfRule type="expression" dxfId="408" priority="742">
      <formula>$H565=#REF!</formula>
    </cfRule>
  </conditionalFormatting>
  <conditionalFormatting sqref="K565:K566">
    <cfRule type="expression" dxfId="407" priority="741">
      <formula>$H565=#REF!</formula>
    </cfRule>
  </conditionalFormatting>
  <conditionalFormatting sqref="L565:L566">
    <cfRule type="expression" dxfId="406" priority="740">
      <formula>$H565=#REF!</formula>
    </cfRule>
  </conditionalFormatting>
  <conditionalFormatting sqref="O565:O566">
    <cfRule type="expression" dxfId="405" priority="736">
      <formula>$H565=#REF!</formula>
    </cfRule>
  </conditionalFormatting>
  <conditionalFormatting sqref="Q565:Q566">
    <cfRule type="expression" dxfId="404" priority="735">
      <formula>$H565=#REF!</formula>
    </cfRule>
  </conditionalFormatting>
  <conditionalFormatting sqref="G565:G566">
    <cfRule type="expression" dxfId="403" priority="734">
      <formula>$H565=#REF!</formula>
    </cfRule>
  </conditionalFormatting>
  <conditionalFormatting sqref="M557:M559">
    <cfRule type="expression" dxfId="402" priority="732">
      <formula>$H557=#REF!</formula>
    </cfRule>
  </conditionalFormatting>
  <conditionalFormatting sqref="M128">
    <cfRule type="expression" dxfId="401" priority="731">
      <formula>$H128=#REF!</formula>
    </cfRule>
  </conditionalFormatting>
  <conditionalFormatting sqref="M217">
    <cfRule type="expression" dxfId="400" priority="730">
      <formula>$H217=#REF!</formula>
    </cfRule>
  </conditionalFormatting>
  <conditionalFormatting sqref="M234">
    <cfRule type="expression" dxfId="399" priority="729">
      <formula>$H234=#REF!</formula>
    </cfRule>
  </conditionalFormatting>
  <conditionalFormatting sqref="M567">
    <cfRule type="expression" dxfId="398" priority="726">
      <formula>$H567=#REF!</formula>
    </cfRule>
  </conditionalFormatting>
  <conditionalFormatting sqref="B567">
    <cfRule type="expression" dxfId="397" priority="725">
      <formula>$H567=#REF!</formula>
    </cfRule>
  </conditionalFormatting>
  <conditionalFormatting sqref="C567">
    <cfRule type="expression" dxfId="396" priority="717">
      <formula>$H567=#REF!</formula>
    </cfRule>
  </conditionalFormatting>
  <conditionalFormatting sqref="E567:F567">
    <cfRule type="expression" dxfId="395" priority="716">
      <formula>$H567=#REF!</formula>
    </cfRule>
  </conditionalFormatting>
  <conditionalFormatting sqref="D567">
    <cfRule type="expression" dxfId="394" priority="715">
      <formula>$H567=#REF!</formula>
    </cfRule>
  </conditionalFormatting>
  <conditionalFormatting sqref="J567">
    <cfRule type="expression" dxfId="393" priority="714">
      <formula>$H567=#REF!</formula>
    </cfRule>
  </conditionalFormatting>
  <conditionalFormatting sqref="P567">
    <cfRule type="expression" dxfId="392" priority="713">
      <formula>$H567=#REF!</formula>
    </cfRule>
  </conditionalFormatting>
  <conditionalFormatting sqref="T567">
    <cfRule type="expression" dxfId="391" priority="712">
      <formula>$H567=#REF!</formula>
    </cfRule>
  </conditionalFormatting>
  <conditionalFormatting sqref="AB567">
    <cfRule type="expression" dxfId="390" priority="710">
      <formula>$H567=#REF!</formula>
    </cfRule>
  </conditionalFormatting>
  <conditionalFormatting sqref="AD567">
    <cfRule type="expression" dxfId="389" priority="709">
      <formula>$H567=#REF!</formula>
    </cfRule>
  </conditionalFormatting>
  <conditionalFormatting sqref="K567">
    <cfRule type="expression" dxfId="388" priority="707">
      <formula>$H567=#REF!</formula>
    </cfRule>
  </conditionalFormatting>
  <conditionalFormatting sqref="G567">
    <cfRule type="expression" dxfId="387" priority="706">
      <formula>$H567=#REF!</formula>
    </cfRule>
  </conditionalFormatting>
  <conditionalFormatting sqref="N567">
    <cfRule type="expression" dxfId="386" priority="704">
      <formula>$H567=#REF!</formula>
    </cfRule>
  </conditionalFormatting>
  <conditionalFormatting sqref="Q567">
    <cfRule type="expression" dxfId="385" priority="703">
      <formula>$H567=#REF!</formula>
    </cfRule>
  </conditionalFormatting>
  <conditionalFormatting sqref="I567">
    <cfRule type="expression" dxfId="384" priority="698">
      <formula>$H567=#REF!</formula>
    </cfRule>
  </conditionalFormatting>
  <conditionalFormatting sqref="S539:S543">
    <cfRule type="expression" dxfId="383" priority="697">
      <formula>$H539=#REF!</formula>
    </cfRule>
  </conditionalFormatting>
  <conditionalFormatting sqref="B568">
    <cfRule type="expression" dxfId="382" priority="694">
      <formula>$H568=#REF!</formula>
    </cfRule>
  </conditionalFormatting>
  <conditionalFormatting sqref="C568">
    <cfRule type="expression" dxfId="381" priority="692">
      <formula>$H568=#REF!</formula>
    </cfRule>
  </conditionalFormatting>
  <conditionalFormatting sqref="E568:F568">
    <cfRule type="expression" dxfId="380" priority="691">
      <formula>$H568=#REF!</formula>
    </cfRule>
  </conditionalFormatting>
  <conditionalFormatting sqref="G568">
    <cfRule type="expression" dxfId="379" priority="690">
      <formula>$H568=#REF!</formula>
    </cfRule>
  </conditionalFormatting>
  <conditionalFormatting sqref="D568">
    <cfRule type="expression" dxfId="378" priority="688">
      <formula>$H568=#REF!</formula>
    </cfRule>
  </conditionalFormatting>
  <conditionalFormatting sqref="J568">
    <cfRule type="expression" dxfId="377" priority="687">
      <formula>$H568=#REF!</formula>
    </cfRule>
  </conditionalFormatting>
  <conditionalFormatting sqref="P568">
    <cfRule type="expression" dxfId="376" priority="686">
      <formula>$H568=#REF!</formula>
    </cfRule>
  </conditionalFormatting>
  <conditionalFormatting sqref="N568">
    <cfRule type="expression" dxfId="375" priority="684">
      <formula>$H568=#REF!</formula>
    </cfRule>
  </conditionalFormatting>
  <conditionalFormatting sqref="K568">
    <cfRule type="expression" dxfId="374" priority="683">
      <formula>$H568=#REF!</formula>
    </cfRule>
  </conditionalFormatting>
  <conditionalFormatting sqref="Q568">
    <cfRule type="expression" dxfId="373" priority="682">
      <formula>$H568=#REF!</formula>
    </cfRule>
  </conditionalFormatting>
  <conditionalFormatting sqref="O568">
    <cfRule type="expression" dxfId="372" priority="681">
      <formula>$H568=#REF!</formula>
    </cfRule>
  </conditionalFormatting>
  <conditionalFormatting sqref="Y568">
    <cfRule type="expression" dxfId="371" priority="668">
      <formula>$H568=#REF!</formula>
    </cfRule>
  </conditionalFormatting>
  <conditionalFormatting sqref="BF568">
    <cfRule type="expression" dxfId="370" priority="667">
      <formula>$H568=#REF!</formula>
    </cfRule>
  </conditionalFormatting>
  <conditionalFormatting sqref="T568">
    <cfRule type="expression" dxfId="369" priority="664">
      <formula>$H568=#REF!</formula>
    </cfRule>
  </conditionalFormatting>
  <conditionalFormatting sqref="AB568">
    <cfRule type="expression" dxfId="368" priority="662">
      <formula>$H568=#REF!</formula>
    </cfRule>
  </conditionalFormatting>
  <conditionalFormatting sqref="AD568">
    <cfRule type="expression" dxfId="367" priority="661">
      <formula>$H568=#REF!</formula>
    </cfRule>
  </conditionalFormatting>
  <conditionalFormatting sqref="M569:M570">
    <cfRule type="expression" dxfId="366" priority="653">
      <formula>$H569=#REF!</formula>
    </cfRule>
  </conditionalFormatting>
  <conditionalFormatting sqref="B569:B570">
    <cfRule type="expression" dxfId="365" priority="652">
      <formula>$H569=#REF!</formula>
    </cfRule>
  </conditionalFormatting>
  <conditionalFormatting sqref="C569:C570">
    <cfRule type="expression" dxfId="364" priority="644">
      <formula>$H569=#REF!</formula>
    </cfRule>
  </conditionalFormatting>
  <conditionalFormatting sqref="E569:F569">
    <cfRule type="expression" dxfId="363" priority="643">
      <formula>$H569=#REF!</formula>
    </cfRule>
  </conditionalFormatting>
  <conditionalFormatting sqref="D569:D570">
    <cfRule type="expression" dxfId="362" priority="642">
      <formula>$H569=#REF!</formula>
    </cfRule>
  </conditionalFormatting>
  <conditionalFormatting sqref="J569:J570">
    <cfRule type="expression" dxfId="361" priority="641">
      <formula>$H569=#REF!</formula>
    </cfRule>
  </conditionalFormatting>
  <conditionalFormatting sqref="P570">
    <cfRule type="expression" dxfId="360" priority="640">
      <formula>$H570=#REF!</formula>
    </cfRule>
  </conditionalFormatting>
  <conditionalFormatting sqref="T570">
    <cfRule type="expression" dxfId="359" priority="639">
      <formula>$H570=#REF!</formula>
    </cfRule>
  </conditionalFormatting>
  <conditionalFormatting sqref="AB569:AB570">
    <cfRule type="expression" dxfId="358" priority="637">
      <formula>$H569=#REF!</formula>
    </cfRule>
  </conditionalFormatting>
  <conditionalFormatting sqref="AD569:AD570">
    <cfRule type="expression" dxfId="357" priority="636">
      <formula>$H569=#REF!</formula>
    </cfRule>
  </conditionalFormatting>
  <conditionalFormatting sqref="K569:K570">
    <cfRule type="expression" dxfId="356" priority="634">
      <formula>$H569=#REF!</formula>
    </cfRule>
  </conditionalFormatting>
  <conditionalFormatting sqref="N569:N570">
    <cfRule type="expression" dxfId="355" priority="631">
      <formula>$H569=#REF!</formula>
    </cfRule>
  </conditionalFormatting>
  <conditionalFormatting sqref="Q570">
    <cfRule type="expression" dxfId="354" priority="630">
      <formula>$H570=#REF!</formula>
    </cfRule>
  </conditionalFormatting>
  <conditionalFormatting sqref="I569:I570">
    <cfRule type="expression" dxfId="353" priority="625">
      <formula>$H569=#REF!</formula>
    </cfRule>
  </conditionalFormatting>
  <conditionalFormatting sqref="G569:G570">
    <cfRule type="expression" dxfId="352" priority="624">
      <formula>$H569=#REF!</formula>
    </cfRule>
  </conditionalFormatting>
  <conditionalFormatting sqref="E570:F570">
    <cfRule type="expression" dxfId="351" priority="621">
      <formula>$H570=#REF!</formula>
    </cfRule>
  </conditionalFormatting>
  <conditionalFormatting sqref="AZ563">
    <cfRule type="expression" dxfId="350" priority="620">
      <formula>$H563=#REF!</formula>
    </cfRule>
  </conditionalFormatting>
  <conditionalFormatting sqref="S563">
    <cfRule type="expression" dxfId="349" priority="618">
      <formula>$H563=#REF!</formula>
    </cfRule>
  </conditionalFormatting>
  <conditionalFormatting sqref="AZ100:BG101">
    <cfRule type="expression" dxfId="348" priority="8094">
      <formula>$H102=#REF!</formula>
    </cfRule>
  </conditionalFormatting>
  <conditionalFormatting sqref="Y571:Y572">
    <cfRule type="expression" dxfId="347" priority="583">
      <formula>$H571=#REF!</formula>
    </cfRule>
  </conditionalFormatting>
  <conditionalFormatting sqref="BP571:BP572">
    <cfRule type="expression" dxfId="346" priority="581">
      <formula>$H571=#REF!</formula>
    </cfRule>
  </conditionalFormatting>
  <conditionalFormatting sqref="B571:B572">
    <cfRule type="expression" dxfId="345" priority="580">
      <formula>$H571=#REF!</formula>
    </cfRule>
  </conditionalFormatting>
  <conditionalFormatting sqref="C571:C572">
    <cfRule type="expression" dxfId="344" priority="572">
      <formula>$H571=#REF!</formula>
    </cfRule>
  </conditionalFormatting>
  <conditionalFormatting sqref="E571:F571">
    <cfRule type="expression" dxfId="343" priority="571">
      <formula>$H571=#REF!</formula>
    </cfRule>
  </conditionalFormatting>
  <conditionalFormatting sqref="D571:D572">
    <cfRule type="expression" dxfId="342" priority="569">
      <formula>$H571=#REF!</formula>
    </cfRule>
  </conditionalFormatting>
  <conditionalFormatting sqref="P571:P572">
    <cfRule type="expression" dxfId="341" priority="568">
      <formula>$H571=#REF!</formula>
    </cfRule>
  </conditionalFormatting>
  <conditionalFormatting sqref="T571:T572">
    <cfRule type="expression" dxfId="340" priority="567">
      <formula>$H571=#REF!</formula>
    </cfRule>
  </conditionalFormatting>
  <conditionalFormatting sqref="AB571:AB572">
    <cfRule type="expression" dxfId="339" priority="565">
      <formula>$H571=#REF!</formula>
    </cfRule>
  </conditionalFormatting>
  <conditionalFormatting sqref="AD571:AD572">
    <cfRule type="expression" dxfId="338" priority="564">
      <formula>$H571=#REF!</formula>
    </cfRule>
  </conditionalFormatting>
  <conditionalFormatting sqref="G571:G572">
    <cfRule type="expression" dxfId="337" priority="562">
      <formula>$H571=#REF!</formula>
    </cfRule>
  </conditionalFormatting>
  <conditionalFormatting sqref="J571:K572">
    <cfRule type="expression" dxfId="336" priority="561">
      <formula>$H571=#REF!</formula>
    </cfRule>
  </conditionalFormatting>
  <conditionalFormatting sqref="Q571:Q572">
    <cfRule type="expression" dxfId="335" priority="560">
      <formula>$H571=#REF!</formula>
    </cfRule>
  </conditionalFormatting>
  <conditionalFormatting sqref="N571:N572">
    <cfRule type="expression" dxfId="334" priority="555">
      <formula>$H571=#REF!</formula>
    </cfRule>
  </conditionalFormatting>
  <conditionalFormatting sqref="E572:F572">
    <cfRule type="expression" dxfId="333" priority="552">
      <formula>$H572=#REF!</formula>
    </cfRule>
  </conditionalFormatting>
  <conditionalFormatting sqref="P573">
    <cfRule type="expression" dxfId="332" priority="551">
      <formula>$H572=#REF!</formula>
    </cfRule>
  </conditionalFormatting>
  <conditionalFormatting sqref="N573">
    <cfRule type="expression" dxfId="331" priority="550">
      <formula>$H573=#REF!</formula>
    </cfRule>
  </conditionalFormatting>
  <conditionalFormatting sqref="Y573:Z573">
    <cfRule type="expression" dxfId="330" priority="549">
      <formula>$H573=#REF!</formula>
    </cfRule>
  </conditionalFormatting>
  <conditionalFormatting sqref="AA573">
    <cfRule type="expression" dxfId="329" priority="548">
      <formula>$H573=#REF!</formula>
    </cfRule>
  </conditionalFormatting>
  <conditionalFormatting sqref="B573">
    <cfRule type="expression" dxfId="328" priority="547">
      <formula>$H573=#REF!</formula>
    </cfRule>
  </conditionalFormatting>
  <conditionalFormatting sqref="C573">
    <cfRule type="expression" dxfId="327" priority="541">
      <formula>$H573=#REF!</formula>
    </cfRule>
  </conditionalFormatting>
  <conditionalFormatting sqref="D573">
    <cfRule type="expression" dxfId="326" priority="539">
      <formula>$H573=#REF!</formula>
    </cfRule>
  </conditionalFormatting>
  <conditionalFormatting sqref="R573">
    <cfRule type="expression" dxfId="325" priority="538">
      <formula>$H573=#REF!</formula>
    </cfRule>
  </conditionalFormatting>
  <conditionalFormatting sqref="T573">
    <cfRule type="expression" dxfId="324" priority="537">
      <formula>$H573=#REF!</formula>
    </cfRule>
  </conditionalFormatting>
  <conditionalFormatting sqref="AB573">
    <cfRule type="expression" dxfId="323" priority="535">
      <formula>$H573=#REF!</formula>
    </cfRule>
  </conditionalFormatting>
  <conditionalFormatting sqref="AD573">
    <cfRule type="expression" dxfId="322" priority="534">
      <formula>$H573=#REF!</formula>
    </cfRule>
  </conditionalFormatting>
  <conditionalFormatting sqref="G573">
    <cfRule type="expression" dxfId="321" priority="532">
      <formula>$H573=#REF!</formula>
    </cfRule>
  </conditionalFormatting>
  <conditionalFormatting sqref="J573:K573">
    <cfRule type="expression" dxfId="320" priority="531">
      <formula>$H573=#REF!</formula>
    </cfRule>
  </conditionalFormatting>
  <conditionalFormatting sqref="Q573">
    <cfRule type="expression" dxfId="319" priority="530">
      <formula>$H573=#REF!</formula>
    </cfRule>
  </conditionalFormatting>
  <conditionalFormatting sqref="E573:F573">
    <cfRule type="expression" dxfId="318" priority="523">
      <formula>$H573=#REF!</formula>
    </cfRule>
  </conditionalFormatting>
  <conditionalFormatting sqref="H573">
    <cfRule type="expression" dxfId="317" priority="522">
      <formula>$H573=#REF!</formula>
    </cfRule>
  </conditionalFormatting>
  <conditionalFormatting sqref="P573">
    <cfRule type="expression" dxfId="316" priority="521">
      <formula>$H573=#REF!</formula>
    </cfRule>
  </conditionalFormatting>
  <conditionalFormatting sqref="AZ573">
    <cfRule type="expression" dxfId="315" priority="520">
      <formula>$H573=#REF!</formula>
    </cfRule>
  </conditionalFormatting>
  <conditionalFormatting sqref="S573">
    <cfRule type="expression" dxfId="314" priority="518">
      <formula>$H573=#REF!</formula>
    </cfRule>
  </conditionalFormatting>
  <conditionalFormatting sqref="BP574">
    <cfRule type="expression" dxfId="313" priority="515">
      <formula>$H574=#REF!</formula>
    </cfRule>
  </conditionalFormatting>
  <conditionalFormatting sqref="B574">
    <cfRule type="expression" dxfId="312" priority="514">
      <formula>$H574=#REF!</formula>
    </cfRule>
  </conditionalFormatting>
  <conditionalFormatting sqref="C574">
    <cfRule type="expression" dxfId="311" priority="508">
      <formula>$H574=#REF!</formula>
    </cfRule>
  </conditionalFormatting>
  <conditionalFormatting sqref="D574">
    <cfRule type="expression" dxfId="310" priority="506">
      <formula>$H574=#REF!</formula>
    </cfRule>
  </conditionalFormatting>
  <conditionalFormatting sqref="P574">
    <cfRule type="expression" dxfId="309" priority="505">
      <formula>$H574=#REF!</formula>
    </cfRule>
  </conditionalFormatting>
  <conditionalFormatting sqref="T574">
    <cfRule type="expression" dxfId="308" priority="504">
      <formula>$H574=#REF!</formula>
    </cfRule>
  </conditionalFormatting>
  <conditionalFormatting sqref="AB574">
    <cfRule type="expression" dxfId="307" priority="502">
      <formula>$H574=#REF!</formula>
    </cfRule>
  </conditionalFormatting>
  <conditionalFormatting sqref="AD574">
    <cfRule type="expression" dxfId="306" priority="501">
      <formula>$H574=#REF!</formula>
    </cfRule>
  </conditionalFormatting>
  <conditionalFormatting sqref="G574">
    <cfRule type="expression" dxfId="305" priority="499">
      <formula>$H574=#REF!</formula>
    </cfRule>
  </conditionalFormatting>
  <conditionalFormatting sqref="J574:K574">
    <cfRule type="expression" dxfId="304" priority="498">
      <formula>$H574=#REF!</formula>
    </cfRule>
  </conditionalFormatting>
  <conditionalFormatting sqref="Q574">
    <cfRule type="expression" dxfId="303" priority="497">
      <formula>$H574=#REF!</formula>
    </cfRule>
  </conditionalFormatting>
  <conditionalFormatting sqref="N574">
    <cfRule type="expression" dxfId="302" priority="492">
      <formula>$H574=#REF!</formula>
    </cfRule>
  </conditionalFormatting>
  <conditionalFormatting sqref="Y574:Z574">
    <cfRule type="expression" dxfId="301" priority="491">
      <formula>$H574=#REF!</formula>
    </cfRule>
  </conditionalFormatting>
  <conditionalFormatting sqref="E574:F574">
    <cfRule type="expression" dxfId="300" priority="488">
      <formula>$H574=#REF!</formula>
    </cfRule>
  </conditionalFormatting>
  <conditionalFormatting sqref="Y575">
    <cfRule type="expression" dxfId="299" priority="486">
      <formula>$H575=#REF!</formula>
    </cfRule>
  </conditionalFormatting>
  <conditionalFormatting sqref="B575">
    <cfRule type="expression" dxfId="298" priority="483">
      <formula>$H575=#REF!</formula>
    </cfRule>
  </conditionalFormatting>
  <conditionalFormatting sqref="C575">
    <cfRule type="expression" dxfId="297" priority="475">
      <formula>$H575=#REF!</formula>
    </cfRule>
  </conditionalFormatting>
  <conditionalFormatting sqref="E575:F575">
    <cfRule type="expression" dxfId="296" priority="474">
      <formula>$H575=#REF!</formula>
    </cfRule>
  </conditionalFormatting>
  <conditionalFormatting sqref="G575">
    <cfRule type="expression" dxfId="295" priority="473">
      <formula>$H575=#REF!</formula>
    </cfRule>
  </conditionalFormatting>
  <conditionalFormatting sqref="D575">
    <cfRule type="expression" dxfId="294" priority="471">
      <formula>$H575=#REF!</formula>
    </cfRule>
  </conditionalFormatting>
  <conditionalFormatting sqref="J575:K575">
    <cfRule type="expression" dxfId="293" priority="470">
      <formula>$H575=#REF!</formula>
    </cfRule>
  </conditionalFormatting>
  <conditionalFormatting sqref="O575">
    <cfRule type="expression" dxfId="292" priority="469">
      <formula>$H575=#REF!</formula>
    </cfRule>
  </conditionalFormatting>
  <conditionalFormatting sqref="P575:R575">
    <cfRule type="expression" dxfId="291" priority="468">
      <formula>$H575=#REF!</formula>
    </cfRule>
  </conditionalFormatting>
  <conditionalFormatting sqref="T575">
    <cfRule type="expression" dxfId="290" priority="467">
      <formula>$H575=#REF!</formula>
    </cfRule>
  </conditionalFormatting>
  <conditionalFormatting sqref="Y576">
    <cfRule type="expression" dxfId="289" priority="462">
      <formula>$H576=#REF!</formula>
    </cfRule>
  </conditionalFormatting>
  <conditionalFormatting sqref="AA576">
    <cfRule type="expression" dxfId="288" priority="460">
      <formula>$H576=#REF!</formula>
    </cfRule>
  </conditionalFormatting>
  <conditionalFormatting sqref="B576">
    <cfRule type="expression" dxfId="287" priority="459">
      <formula>$H576=#REF!</formula>
    </cfRule>
  </conditionalFormatting>
  <conditionalFormatting sqref="C576">
    <cfRule type="expression" dxfId="286" priority="453">
      <formula>$H576=#REF!</formula>
    </cfRule>
  </conditionalFormatting>
  <conditionalFormatting sqref="D576">
    <cfRule type="expression" dxfId="285" priority="451">
      <formula>$H576=#REF!</formula>
    </cfRule>
  </conditionalFormatting>
  <conditionalFormatting sqref="P576">
    <cfRule type="expression" dxfId="284" priority="450">
      <formula>$H576=#REF!</formula>
    </cfRule>
  </conditionalFormatting>
  <conditionalFormatting sqref="T576">
    <cfRule type="expression" dxfId="283" priority="449">
      <formula>$H576=#REF!</formula>
    </cfRule>
  </conditionalFormatting>
  <conditionalFormatting sqref="AB576">
    <cfRule type="expression" dxfId="282" priority="447">
      <formula>$H576=#REF!</formula>
    </cfRule>
  </conditionalFormatting>
  <conditionalFormatting sqref="AD576">
    <cfRule type="expression" dxfId="281" priority="446">
      <formula>$H576=#REF!</formula>
    </cfRule>
  </conditionalFormatting>
  <conditionalFormatting sqref="G576">
    <cfRule type="expression" dxfId="280" priority="444">
      <formula>$H576=#REF!</formula>
    </cfRule>
  </conditionalFormatting>
  <conditionalFormatting sqref="J576:K576">
    <cfRule type="expression" dxfId="279" priority="443">
      <formula>$H576=#REF!</formula>
    </cfRule>
  </conditionalFormatting>
  <conditionalFormatting sqref="Q576">
    <cfRule type="expression" dxfId="278" priority="442">
      <formula>$H576=#REF!</formula>
    </cfRule>
  </conditionalFormatting>
  <conditionalFormatting sqref="N576">
    <cfRule type="expression" dxfId="277" priority="437">
      <formula>$H576=#REF!</formula>
    </cfRule>
  </conditionalFormatting>
  <conditionalFormatting sqref="E576:F576">
    <cfRule type="expression" dxfId="276" priority="434">
      <formula>$H576=#REF!</formula>
    </cfRule>
  </conditionalFormatting>
  <conditionalFormatting sqref="P577">
    <cfRule type="expression" dxfId="275" priority="433">
      <formula>$H576=#REF!</formula>
    </cfRule>
  </conditionalFormatting>
  <conditionalFormatting sqref="N577">
    <cfRule type="expression" dxfId="274" priority="432">
      <formula>$H577=#REF!</formula>
    </cfRule>
  </conditionalFormatting>
  <conditionalFormatting sqref="Y577:Z577">
    <cfRule type="expression" dxfId="273" priority="431">
      <formula>$H577=#REF!</formula>
    </cfRule>
  </conditionalFormatting>
  <conditionalFormatting sqref="AA577">
    <cfRule type="expression" dxfId="272" priority="430">
      <formula>$H577=#REF!</formula>
    </cfRule>
  </conditionalFormatting>
  <conditionalFormatting sqref="B577">
    <cfRule type="expression" dxfId="271" priority="429">
      <formula>$H577=#REF!</formula>
    </cfRule>
  </conditionalFormatting>
  <conditionalFormatting sqref="C577">
    <cfRule type="expression" dxfId="270" priority="423">
      <formula>$H577=#REF!</formula>
    </cfRule>
  </conditionalFormatting>
  <conditionalFormatting sqref="D577">
    <cfRule type="expression" dxfId="269" priority="422">
      <formula>$H577=#REF!</formula>
    </cfRule>
  </conditionalFormatting>
  <conditionalFormatting sqref="R577">
    <cfRule type="expression" dxfId="268" priority="421">
      <formula>$H577=#REF!</formula>
    </cfRule>
  </conditionalFormatting>
  <conditionalFormatting sqref="T577">
    <cfRule type="expression" dxfId="267" priority="420">
      <formula>$H577=#REF!</formula>
    </cfRule>
  </conditionalFormatting>
  <conditionalFormatting sqref="AB577">
    <cfRule type="expression" dxfId="266" priority="418">
      <formula>$H577=#REF!</formula>
    </cfRule>
  </conditionalFormatting>
  <conditionalFormatting sqref="AD577">
    <cfRule type="expression" dxfId="265" priority="417">
      <formula>$H577=#REF!</formula>
    </cfRule>
  </conditionalFormatting>
  <conditionalFormatting sqref="G577">
    <cfRule type="expression" dxfId="264" priority="415">
      <formula>$H577=#REF!</formula>
    </cfRule>
  </conditionalFormatting>
  <conditionalFormatting sqref="J577:K577">
    <cfRule type="expression" dxfId="263" priority="414">
      <formula>$H577=#REF!</formula>
    </cfRule>
  </conditionalFormatting>
  <conditionalFormatting sqref="Q577">
    <cfRule type="expression" dxfId="262" priority="413">
      <formula>$H577=#REF!</formula>
    </cfRule>
  </conditionalFormatting>
  <conditionalFormatting sqref="E577:F577">
    <cfRule type="expression" dxfId="261" priority="406">
      <formula>$H577=#REF!</formula>
    </cfRule>
  </conditionalFormatting>
  <conditionalFormatting sqref="H577">
    <cfRule type="expression" dxfId="260" priority="405">
      <formula>$H577=#REF!</formula>
    </cfRule>
  </conditionalFormatting>
  <conditionalFormatting sqref="P577">
    <cfRule type="expression" dxfId="259" priority="404">
      <formula>$H577=#REF!</formula>
    </cfRule>
  </conditionalFormatting>
  <conditionalFormatting sqref="AZ577">
    <cfRule type="expression" dxfId="258" priority="403">
      <formula>$H577=#REF!</formula>
    </cfRule>
  </conditionalFormatting>
  <conditionalFormatting sqref="S577">
    <cfRule type="expression" dxfId="257" priority="401">
      <formula>$H577=#REF!</formula>
    </cfRule>
  </conditionalFormatting>
  <conditionalFormatting sqref="Y578:Y582">
    <cfRule type="expression" dxfId="256" priority="395">
      <formula>$H578=#REF!</formula>
    </cfRule>
  </conditionalFormatting>
  <conditionalFormatting sqref="M578:M582">
    <cfRule type="expression" dxfId="255" priority="393">
      <formula>$H578=#REF!</formula>
    </cfRule>
  </conditionalFormatting>
  <conditionalFormatting sqref="B578:B582">
    <cfRule type="expression" dxfId="254" priority="392">
      <formula>$H578=#REF!</formula>
    </cfRule>
  </conditionalFormatting>
  <conditionalFormatting sqref="C578:C582">
    <cfRule type="expression" dxfId="253" priority="386">
      <formula>$H578=#REF!</formula>
    </cfRule>
  </conditionalFormatting>
  <conditionalFormatting sqref="D578:D582">
    <cfRule type="expression" dxfId="252" priority="385">
      <formula>$H578=#REF!</formula>
    </cfRule>
  </conditionalFormatting>
  <conditionalFormatting sqref="J578:J582">
    <cfRule type="expression" dxfId="251" priority="384">
      <formula>$H578=#REF!</formula>
    </cfRule>
  </conditionalFormatting>
  <conditionalFormatting sqref="P578:P582">
    <cfRule type="expression" dxfId="250" priority="383">
      <formula>$H578=#REF!</formula>
    </cfRule>
  </conditionalFormatting>
  <conditionalFormatting sqref="T578:T582">
    <cfRule type="expression" dxfId="249" priority="382">
      <formula>$H578=#REF!</formula>
    </cfRule>
  </conditionalFormatting>
  <conditionalFormatting sqref="AB578:AB582">
    <cfRule type="expression" dxfId="248" priority="380">
      <formula>$H578=#REF!</formula>
    </cfRule>
  </conditionalFormatting>
  <conditionalFormatting sqref="AD578:AD582">
    <cfRule type="expression" dxfId="247" priority="379">
      <formula>$H578=#REF!</formula>
    </cfRule>
  </conditionalFormatting>
  <conditionalFormatting sqref="K578:K582">
    <cfRule type="expression" dxfId="246" priority="377">
      <formula>$H578=#REF!</formula>
    </cfRule>
  </conditionalFormatting>
  <conditionalFormatting sqref="N578:N582">
    <cfRule type="expression" dxfId="245" priority="375">
      <formula>$H578=#REF!</formula>
    </cfRule>
  </conditionalFormatting>
  <conditionalFormatting sqref="Q578:Q582">
    <cfRule type="expression" dxfId="244" priority="374">
      <formula>$H578=#REF!</formula>
    </cfRule>
  </conditionalFormatting>
  <conditionalFormatting sqref="I578:I582">
    <cfRule type="expression" dxfId="243" priority="369">
      <formula>$H578=#REF!</formula>
    </cfRule>
  </conditionalFormatting>
  <conditionalFormatting sqref="G578:G582">
    <cfRule type="expression" dxfId="242" priority="368">
      <formula>$H578=#REF!</formula>
    </cfRule>
  </conditionalFormatting>
  <conditionalFormatting sqref="E578:F581">
    <cfRule type="expression" dxfId="241" priority="365">
      <formula>$H578=#REF!</formula>
    </cfRule>
  </conditionalFormatting>
  <conditionalFormatting sqref="O578">
    <cfRule type="expression" dxfId="240" priority="364">
      <formula>$H578=#REF!</formula>
    </cfRule>
  </conditionalFormatting>
  <conditionalFormatting sqref="O579">
    <cfRule type="expression" dxfId="239" priority="363">
      <formula>$H579=#REF!</formula>
    </cfRule>
  </conditionalFormatting>
  <conditionalFormatting sqref="O580">
    <cfRule type="expression" dxfId="238" priority="362">
      <formula>$H580=#REF!</formula>
    </cfRule>
  </conditionalFormatting>
  <conditionalFormatting sqref="O581:O582">
    <cfRule type="expression" dxfId="237" priority="361">
      <formula>$H581=#REF!</formula>
    </cfRule>
  </conditionalFormatting>
  <conditionalFormatting sqref="E582:F582">
    <cfRule type="expression" dxfId="236" priority="358">
      <formula>$H582=#REF!</formula>
    </cfRule>
  </conditionalFormatting>
  <conditionalFormatting sqref="BP541">
    <cfRule type="expression" dxfId="235" priority="351">
      <formula>$H541=#REF!</formula>
    </cfRule>
  </conditionalFormatting>
  <conditionalFormatting sqref="BP542">
    <cfRule type="expression" dxfId="234" priority="349">
      <formula>$H542=#REF!</formula>
    </cfRule>
  </conditionalFormatting>
  <conditionalFormatting sqref="AJ12">
    <cfRule type="expression" dxfId="233" priority="347">
      <formula>$H12=#REF!</formula>
    </cfRule>
  </conditionalFormatting>
  <conditionalFormatting sqref="Y583">
    <cfRule type="expression" dxfId="232" priority="343">
      <formula>$H583=#REF!</formula>
    </cfRule>
  </conditionalFormatting>
  <conditionalFormatting sqref="AA583">
    <cfRule type="expression" dxfId="231" priority="341">
      <formula>$H583=#REF!</formula>
    </cfRule>
  </conditionalFormatting>
  <conditionalFormatting sqref="B583">
    <cfRule type="expression" dxfId="230" priority="340">
      <formula>$H583=#REF!</formula>
    </cfRule>
  </conditionalFormatting>
  <conditionalFormatting sqref="C583">
    <cfRule type="expression" dxfId="229" priority="334">
      <formula>$H583=#REF!</formula>
    </cfRule>
  </conditionalFormatting>
  <conditionalFormatting sqref="D583">
    <cfRule type="expression" dxfId="228" priority="332">
      <formula>$H583=#REF!</formula>
    </cfRule>
  </conditionalFormatting>
  <conditionalFormatting sqref="P583">
    <cfRule type="expression" dxfId="227" priority="331">
      <formula>$H583=#REF!</formula>
    </cfRule>
  </conditionalFormatting>
  <conditionalFormatting sqref="T583">
    <cfRule type="expression" dxfId="226" priority="330">
      <formula>$H583=#REF!</formula>
    </cfRule>
  </conditionalFormatting>
  <conditionalFormatting sqref="AB583">
    <cfRule type="expression" dxfId="225" priority="328">
      <formula>$H583=#REF!</formula>
    </cfRule>
  </conditionalFormatting>
  <conditionalFormatting sqref="AD583">
    <cfRule type="expression" dxfId="224" priority="327">
      <formula>$H583=#REF!</formula>
    </cfRule>
  </conditionalFormatting>
  <conditionalFormatting sqref="G583">
    <cfRule type="expression" dxfId="223" priority="325">
      <formula>$H583=#REF!</formula>
    </cfRule>
  </conditionalFormatting>
  <conditionalFormatting sqref="J583:K583">
    <cfRule type="expression" dxfId="222" priority="324">
      <formula>$H583=#REF!</formula>
    </cfRule>
  </conditionalFormatting>
  <conditionalFormatting sqref="Q583">
    <cfRule type="expression" dxfId="221" priority="323">
      <formula>$H583=#REF!</formula>
    </cfRule>
  </conditionalFormatting>
  <conditionalFormatting sqref="N583">
    <cfRule type="expression" dxfId="220" priority="318">
      <formula>$H583=#REF!</formula>
    </cfRule>
  </conditionalFormatting>
  <conditionalFormatting sqref="E583:F583">
    <cfRule type="expression" dxfId="219" priority="315">
      <formula>$H583=#REF!</formula>
    </cfRule>
  </conditionalFormatting>
  <conditionalFormatting sqref="Y584:Y585">
    <cfRule type="expression" dxfId="218" priority="314">
      <formula>$H584=#REF!</formula>
    </cfRule>
  </conditionalFormatting>
  <conditionalFormatting sqref="M584:M585">
    <cfRule type="expression" dxfId="217" priority="312">
      <formula>$H584=#REF!</formula>
    </cfRule>
  </conditionalFormatting>
  <conditionalFormatting sqref="B584:B585">
    <cfRule type="expression" dxfId="216" priority="311">
      <formula>$H584=#REF!</formula>
    </cfRule>
  </conditionalFormatting>
  <conditionalFormatting sqref="C584:C585">
    <cfRule type="expression" dxfId="215" priority="305">
      <formula>$H584=#REF!</formula>
    </cfRule>
  </conditionalFormatting>
  <conditionalFormatting sqref="D584:D585">
    <cfRule type="expression" dxfId="214" priority="304">
      <formula>$H584=#REF!</formula>
    </cfRule>
  </conditionalFormatting>
  <conditionalFormatting sqref="J584:J585">
    <cfRule type="expression" dxfId="213" priority="303">
      <formula>$H584=#REF!</formula>
    </cfRule>
  </conditionalFormatting>
  <conditionalFormatting sqref="P584:P585">
    <cfRule type="expression" dxfId="212" priority="302">
      <formula>$H584=#REF!</formula>
    </cfRule>
  </conditionalFormatting>
  <conditionalFormatting sqref="T584:T585">
    <cfRule type="expression" dxfId="211" priority="301">
      <formula>$H584=#REF!</formula>
    </cfRule>
  </conditionalFormatting>
  <conditionalFormatting sqref="AB584:AB585">
    <cfRule type="expression" dxfId="210" priority="299">
      <formula>$H584=#REF!</formula>
    </cfRule>
  </conditionalFormatting>
  <conditionalFormatting sqref="AD584:AD585">
    <cfRule type="expression" dxfId="209" priority="298">
      <formula>$H584=#REF!</formula>
    </cfRule>
  </conditionalFormatting>
  <conditionalFormatting sqref="K584:K585">
    <cfRule type="expression" dxfId="208" priority="296">
      <formula>$H584=#REF!</formula>
    </cfRule>
  </conditionalFormatting>
  <conditionalFormatting sqref="N584:N585">
    <cfRule type="expression" dxfId="207" priority="294">
      <formula>$H584=#REF!</formula>
    </cfRule>
  </conditionalFormatting>
  <conditionalFormatting sqref="Q584:Q585">
    <cfRule type="expression" dxfId="206" priority="293">
      <formula>$H584=#REF!</formula>
    </cfRule>
  </conditionalFormatting>
  <conditionalFormatting sqref="I584:I585">
    <cfRule type="expression" dxfId="205" priority="288">
      <formula>$H584=#REF!</formula>
    </cfRule>
  </conditionalFormatting>
  <conditionalFormatting sqref="G584:G585">
    <cfRule type="expression" dxfId="204" priority="287">
      <formula>$H584=#REF!</formula>
    </cfRule>
  </conditionalFormatting>
  <conditionalFormatting sqref="O584:O585">
    <cfRule type="expression" dxfId="203" priority="286">
      <formula>$H584=#REF!</formula>
    </cfRule>
  </conditionalFormatting>
  <conditionalFormatting sqref="E584:F584">
    <cfRule type="expression" dxfId="202" priority="283">
      <formula>$H584=#REF!</formula>
    </cfRule>
  </conditionalFormatting>
  <conditionalFormatting sqref="E585:F585">
    <cfRule type="expression" dxfId="201" priority="280">
      <formula>$H585=#REF!</formula>
    </cfRule>
  </conditionalFormatting>
  <conditionalFormatting sqref="B586">
    <cfRule type="expression" dxfId="200" priority="276">
      <formula>$H586=#REF!</formula>
    </cfRule>
  </conditionalFormatting>
  <conditionalFormatting sqref="C586">
    <cfRule type="expression" dxfId="199" priority="274">
      <formula>$H586=#REF!</formula>
    </cfRule>
  </conditionalFormatting>
  <conditionalFormatting sqref="E586:F586">
    <cfRule type="expression" dxfId="198" priority="273">
      <formula>$H586=#REF!</formula>
    </cfRule>
  </conditionalFormatting>
  <conditionalFormatting sqref="G586">
    <cfRule type="expression" dxfId="197" priority="272">
      <formula>$H586=#REF!</formula>
    </cfRule>
  </conditionalFormatting>
  <conditionalFormatting sqref="D586">
    <cfRule type="expression" dxfId="196" priority="270">
      <formula>$H586=#REF!</formula>
    </cfRule>
  </conditionalFormatting>
  <conditionalFormatting sqref="J586">
    <cfRule type="expression" dxfId="195" priority="269">
      <formula>$H586=#REF!</formula>
    </cfRule>
  </conditionalFormatting>
  <conditionalFormatting sqref="P586">
    <cfRule type="expression" dxfId="194" priority="268">
      <formula>$H586=#REF!</formula>
    </cfRule>
  </conditionalFormatting>
  <conditionalFormatting sqref="N586">
    <cfRule type="expression" dxfId="193" priority="266">
      <formula>$H586=#REF!</formula>
    </cfRule>
  </conditionalFormatting>
  <conditionalFormatting sqref="K586">
    <cfRule type="expression" dxfId="192" priority="265">
      <formula>$H586=#REF!</formula>
    </cfRule>
  </conditionalFormatting>
  <conditionalFormatting sqref="Q586">
    <cfRule type="expression" dxfId="191" priority="264">
      <formula>$H586=#REF!</formula>
    </cfRule>
  </conditionalFormatting>
  <conditionalFormatting sqref="O586">
    <cfRule type="expression" dxfId="190" priority="263">
      <formula>$H586=#REF!</formula>
    </cfRule>
  </conditionalFormatting>
  <conditionalFormatting sqref="Y586">
    <cfRule type="expression" dxfId="189" priority="255">
      <formula>$H586=#REF!</formula>
    </cfRule>
  </conditionalFormatting>
  <conditionalFormatting sqref="BF586">
    <cfRule type="expression" dxfId="188" priority="254">
      <formula>$H586=#REF!</formula>
    </cfRule>
  </conditionalFormatting>
  <conditionalFormatting sqref="T586">
    <cfRule type="expression" dxfId="187" priority="251">
      <formula>$H586=#REF!</formula>
    </cfRule>
  </conditionalFormatting>
  <conditionalFormatting sqref="AB586">
    <cfRule type="expression" dxfId="186" priority="249">
      <formula>$H586=#REF!</formula>
    </cfRule>
  </conditionalFormatting>
  <conditionalFormatting sqref="AD586">
    <cfRule type="expression" dxfId="185" priority="248">
      <formula>$H586=#REF!</formula>
    </cfRule>
  </conditionalFormatting>
  <conditionalFormatting sqref="Y587">
    <cfRule type="expression" dxfId="184" priority="242">
      <formula>$H587=#REF!</formula>
    </cfRule>
  </conditionalFormatting>
  <conditionalFormatting sqref="M587">
    <cfRule type="expression" dxfId="183" priority="240">
      <formula>$H587=#REF!</formula>
    </cfRule>
  </conditionalFormatting>
  <conditionalFormatting sqref="B587">
    <cfRule type="expression" dxfId="182" priority="239">
      <formula>$H587=#REF!</formula>
    </cfRule>
  </conditionalFormatting>
  <conditionalFormatting sqref="C587">
    <cfRule type="expression" dxfId="181" priority="233">
      <formula>$H587=#REF!</formula>
    </cfRule>
  </conditionalFormatting>
  <conditionalFormatting sqref="D587">
    <cfRule type="expression" dxfId="180" priority="232">
      <formula>$H587=#REF!</formula>
    </cfRule>
  </conditionalFormatting>
  <conditionalFormatting sqref="J587">
    <cfRule type="expression" dxfId="179" priority="231">
      <formula>$H587=#REF!</formula>
    </cfRule>
  </conditionalFormatting>
  <conditionalFormatting sqref="P587">
    <cfRule type="expression" dxfId="178" priority="230">
      <formula>$H587=#REF!</formula>
    </cfRule>
  </conditionalFormatting>
  <conditionalFormatting sqref="T587">
    <cfRule type="expression" dxfId="177" priority="229">
      <formula>$H587=#REF!</formula>
    </cfRule>
  </conditionalFormatting>
  <conditionalFormatting sqref="AB587">
    <cfRule type="expression" dxfId="176" priority="227">
      <formula>$H587=#REF!</formula>
    </cfRule>
  </conditionalFormatting>
  <conditionalFormatting sqref="AD587">
    <cfRule type="expression" dxfId="175" priority="226">
      <formula>$H587=#REF!</formula>
    </cfRule>
  </conditionalFormatting>
  <conditionalFormatting sqref="K587">
    <cfRule type="expression" dxfId="174" priority="224">
      <formula>$H587=#REF!</formula>
    </cfRule>
  </conditionalFormatting>
  <conditionalFormatting sqref="N587">
    <cfRule type="expression" dxfId="173" priority="222">
      <formula>$H587=#REF!</formula>
    </cfRule>
  </conditionalFormatting>
  <conditionalFormatting sqref="Q587">
    <cfRule type="expression" dxfId="172" priority="221">
      <formula>$H587=#REF!</formula>
    </cfRule>
  </conditionalFormatting>
  <conditionalFormatting sqref="I587">
    <cfRule type="expression" dxfId="171" priority="216">
      <formula>$H587=#REF!</formula>
    </cfRule>
  </conditionalFormatting>
  <conditionalFormatting sqref="G587">
    <cfRule type="expression" dxfId="170" priority="215">
      <formula>$H587=#REF!</formula>
    </cfRule>
  </conditionalFormatting>
  <conditionalFormatting sqref="O587">
    <cfRule type="expression" dxfId="169" priority="214">
      <formula>$H587=#REF!</formula>
    </cfRule>
  </conditionalFormatting>
  <conditionalFormatting sqref="E587:F587">
    <cfRule type="expression" dxfId="168" priority="211">
      <formula>$H587=#REF!</formula>
    </cfRule>
  </conditionalFormatting>
  <conditionalFormatting sqref="S548">
    <cfRule type="expression" dxfId="167" priority="210">
      <formula>$H548=#REF!</formula>
    </cfRule>
  </conditionalFormatting>
  <conditionalFormatting sqref="S557">
    <cfRule type="expression" dxfId="166" priority="209">
      <formula>$H557=#REF!</formula>
    </cfRule>
  </conditionalFormatting>
  <conditionalFormatting sqref="S558">
    <cfRule type="expression" dxfId="165" priority="208">
      <formula>$H558=#REF!</formula>
    </cfRule>
  </conditionalFormatting>
  <conditionalFormatting sqref="S561">
    <cfRule type="expression" dxfId="164" priority="207">
      <formula>$H561=#REF!</formula>
    </cfRule>
  </conditionalFormatting>
  <conditionalFormatting sqref="S564">
    <cfRule type="expression" dxfId="163" priority="206">
      <formula>$H564=#REF!</formula>
    </cfRule>
  </conditionalFormatting>
  <conditionalFormatting sqref="S567">
    <cfRule type="expression" dxfId="162" priority="205">
      <formula>$H567=#REF!</formula>
    </cfRule>
  </conditionalFormatting>
  <conditionalFormatting sqref="S570">
    <cfRule type="expression" dxfId="161" priority="203">
      <formula>$H570=#REF!</formula>
    </cfRule>
  </conditionalFormatting>
  <conditionalFormatting sqref="S571">
    <cfRule type="expression" dxfId="160" priority="202">
      <formula>$H571=#REF!</formula>
    </cfRule>
  </conditionalFormatting>
  <conditionalFormatting sqref="S572">
    <cfRule type="expression" dxfId="159" priority="201">
      <formula>$H572=#REF!</formula>
    </cfRule>
  </conditionalFormatting>
  <conditionalFormatting sqref="L70">
    <cfRule type="expression" dxfId="158" priority="200">
      <formula>$H70=#REF!</formula>
    </cfRule>
  </conditionalFormatting>
  <conditionalFormatting sqref="BP588">
    <cfRule type="expression" dxfId="157" priority="199">
      <formula>$H588=#REF!</formula>
    </cfRule>
  </conditionalFormatting>
  <conditionalFormatting sqref="P588">
    <cfRule type="expression" dxfId="156" priority="198">
      <formula>$H587=#REF!</formula>
    </cfRule>
  </conditionalFormatting>
  <conditionalFormatting sqref="N588">
    <cfRule type="expression" dxfId="155" priority="197">
      <formula>$H588=#REF!</formula>
    </cfRule>
  </conditionalFormatting>
  <conditionalFormatting sqref="B588">
    <cfRule type="expression" dxfId="154" priority="194">
      <formula>$H588=#REF!</formula>
    </cfRule>
  </conditionalFormatting>
  <conditionalFormatting sqref="C588">
    <cfRule type="expression" dxfId="153" priority="188">
      <formula>$H588=#REF!</formula>
    </cfRule>
  </conditionalFormatting>
  <conditionalFormatting sqref="D588">
    <cfRule type="expression" dxfId="152" priority="187">
      <formula>$H588=#REF!</formula>
    </cfRule>
  </conditionalFormatting>
  <conditionalFormatting sqref="R588">
    <cfRule type="expression" dxfId="151" priority="186">
      <formula>$H588=#REF!</formula>
    </cfRule>
  </conditionalFormatting>
  <conditionalFormatting sqref="G588">
    <cfRule type="expression" dxfId="150" priority="180">
      <formula>$H588=#REF!</formula>
    </cfRule>
  </conditionalFormatting>
  <conditionalFormatting sqref="J588:K588">
    <cfRule type="expression" dxfId="149" priority="179">
      <formula>$H588=#REF!</formula>
    </cfRule>
  </conditionalFormatting>
  <conditionalFormatting sqref="Q588">
    <cfRule type="expression" dxfId="148" priority="178">
      <formula>$H588=#REF!</formula>
    </cfRule>
  </conditionalFormatting>
  <conditionalFormatting sqref="E588:F588">
    <cfRule type="expression" dxfId="147" priority="171">
      <formula>$H588=#REF!</formula>
    </cfRule>
  </conditionalFormatting>
  <conditionalFormatting sqref="H588">
    <cfRule type="expression" dxfId="146" priority="170">
      <formula>$H588=#REF!</formula>
    </cfRule>
  </conditionalFormatting>
  <conditionalFormatting sqref="P588">
    <cfRule type="expression" dxfId="145" priority="169">
      <formula>$H588=#REF!</formula>
    </cfRule>
  </conditionalFormatting>
  <conditionalFormatting sqref="AZ588">
    <cfRule type="expression" dxfId="144" priority="168">
      <formula>$H588=#REF!</formula>
    </cfRule>
  </conditionalFormatting>
  <conditionalFormatting sqref="S588">
    <cfRule type="expression" dxfId="143" priority="166">
      <formula>$H588=#REF!</formula>
    </cfRule>
  </conditionalFormatting>
  <conditionalFormatting sqref="AF588">
    <cfRule type="expression" dxfId="142" priority="164">
      <formula>$H588=#REF!</formula>
    </cfRule>
  </conditionalFormatting>
  <conditionalFormatting sqref="M589">
    <cfRule type="expression" dxfId="141" priority="139">
      <formula>$H589=#REF!</formula>
    </cfRule>
  </conditionalFormatting>
  <conditionalFormatting sqref="B589">
    <cfRule type="expression" dxfId="140" priority="138">
      <formula>$H589=#REF!</formula>
    </cfRule>
  </conditionalFormatting>
  <conditionalFormatting sqref="C589">
    <cfRule type="expression" dxfId="139" priority="132">
      <formula>$H589=#REF!</formula>
    </cfRule>
  </conditionalFormatting>
  <conditionalFormatting sqref="D589">
    <cfRule type="expression" dxfId="138" priority="131">
      <formula>$H589=#REF!</formula>
    </cfRule>
  </conditionalFormatting>
  <conditionalFormatting sqref="J589">
    <cfRule type="expression" dxfId="137" priority="130">
      <formula>$H589=#REF!</formula>
    </cfRule>
  </conditionalFormatting>
  <conditionalFormatting sqref="AB589">
    <cfRule type="expression" dxfId="136" priority="126">
      <formula>$H589=#REF!</formula>
    </cfRule>
  </conditionalFormatting>
  <conditionalFormatting sqref="AD589">
    <cfRule type="expression" dxfId="135" priority="125">
      <formula>$H589=#REF!</formula>
    </cfRule>
  </conditionalFormatting>
  <conditionalFormatting sqref="K589">
    <cfRule type="expression" dxfId="134" priority="123">
      <formula>$H589=#REF!</formula>
    </cfRule>
  </conditionalFormatting>
  <conditionalFormatting sqref="N589">
    <cfRule type="expression" dxfId="133" priority="121">
      <formula>$H589=#REF!</formula>
    </cfRule>
  </conditionalFormatting>
  <conditionalFormatting sqref="I589">
    <cfRule type="expression" dxfId="132" priority="115">
      <formula>$H589=#REF!</formula>
    </cfRule>
  </conditionalFormatting>
  <conditionalFormatting sqref="G589">
    <cfRule type="expression" dxfId="131" priority="114">
      <formula>$H589=#REF!</formula>
    </cfRule>
  </conditionalFormatting>
  <conditionalFormatting sqref="O589">
    <cfRule type="expression" dxfId="130" priority="113">
      <formula>$H589=#REF!</formula>
    </cfRule>
  </conditionalFormatting>
  <conditionalFormatting sqref="E589:F589">
    <cfRule type="expression" dxfId="129" priority="110">
      <formula>$H589=#REF!</formula>
    </cfRule>
  </conditionalFormatting>
  <conditionalFormatting sqref="Y590">
    <cfRule type="expression" dxfId="128" priority="109">
      <formula>$H590=#REF!</formula>
    </cfRule>
  </conditionalFormatting>
  <conditionalFormatting sqref="B590">
    <cfRule type="expression" dxfId="127" priority="106">
      <formula>$H590=#REF!</formula>
    </cfRule>
  </conditionalFormatting>
  <conditionalFormatting sqref="C590">
    <cfRule type="expression" dxfId="126" priority="98">
      <formula>$H590=#REF!</formula>
    </cfRule>
  </conditionalFormatting>
  <conditionalFormatting sqref="E590:F590">
    <cfRule type="expression" dxfId="125" priority="97">
      <formula>$H590=#REF!</formula>
    </cfRule>
  </conditionalFormatting>
  <conditionalFormatting sqref="G590">
    <cfRule type="expression" dxfId="124" priority="96">
      <formula>$H590=#REF!</formula>
    </cfRule>
  </conditionalFormatting>
  <conditionalFormatting sqref="D590">
    <cfRule type="expression" dxfId="123" priority="94">
      <formula>$H590=#REF!</formula>
    </cfRule>
  </conditionalFormatting>
  <conditionalFormatting sqref="J590:K590">
    <cfRule type="expression" dxfId="122" priority="93">
      <formula>$H590=#REF!</formula>
    </cfRule>
  </conditionalFormatting>
  <conditionalFormatting sqref="O590">
    <cfRule type="expression" dxfId="121" priority="92">
      <formula>$H590=#REF!</formula>
    </cfRule>
  </conditionalFormatting>
  <conditionalFormatting sqref="P590:R590">
    <cfRule type="expression" dxfId="120" priority="91">
      <formula>$H590=#REF!</formula>
    </cfRule>
  </conditionalFormatting>
  <conditionalFormatting sqref="T590">
    <cfRule type="expression" dxfId="119" priority="90">
      <formula>$H590=#REF!</formula>
    </cfRule>
  </conditionalFormatting>
  <conditionalFormatting sqref="M591">
    <cfRule type="expression" dxfId="118" priority="84">
      <formula>$H591=#REF!</formula>
    </cfRule>
  </conditionalFormatting>
  <conditionalFormatting sqref="B591:B594">
    <cfRule type="expression" dxfId="117" priority="83">
      <formula>$H591=#REF!</formula>
    </cfRule>
  </conditionalFormatting>
  <conditionalFormatting sqref="C591">
    <cfRule type="expression" dxfId="116" priority="81">
      <formula>$H591=#REF!</formula>
    </cfRule>
  </conditionalFormatting>
  <conditionalFormatting sqref="E591:F594">
    <cfRule type="expression" dxfId="115" priority="80">
      <formula>$H591=#REF!</formula>
    </cfRule>
  </conditionalFormatting>
  <conditionalFormatting sqref="G591">
    <cfRule type="expression" dxfId="114" priority="79">
      <formula>$H591=#REF!</formula>
    </cfRule>
  </conditionalFormatting>
  <conditionalFormatting sqref="D591:D594">
    <cfRule type="expression" dxfId="113" priority="77">
      <formula>$H591=#REF!</formula>
    </cfRule>
  </conditionalFormatting>
  <conditionalFormatting sqref="J591">
    <cfRule type="expression" dxfId="112" priority="76">
      <formula>$H591=#REF!</formula>
    </cfRule>
  </conditionalFormatting>
  <conditionalFormatting sqref="P591:P594">
    <cfRule type="expression" dxfId="111" priority="75">
      <formula>$H591=#REF!</formula>
    </cfRule>
  </conditionalFormatting>
  <conditionalFormatting sqref="N591:N592">
    <cfRule type="expression" dxfId="110" priority="73">
      <formula>$H591=#REF!</formula>
    </cfRule>
  </conditionalFormatting>
  <conditionalFormatting sqref="K591">
    <cfRule type="expression" dxfId="109" priority="72">
      <formula>$H591=#REF!</formula>
    </cfRule>
  </conditionalFormatting>
  <conditionalFormatting sqref="Q591">
    <cfRule type="expression" dxfId="108" priority="71">
      <formula>$H591=#REF!</formula>
    </cfRule>
  </conditionalFormatting>
  <conditionalFormatting sqref="O591">
    <cfRule type="expression" dxfId="107" priority="70">
      <formula>$H591=#REF!</formula>
    </cfRule>
  </conditionalFormatting>
  <conditionalFormatting sqref="Y591:Y594">
    <cfRule type="expression" dxfId="106" priority="62">
      <formula>$H591=#REF!</formula>
    </cfRule>
  </conditionalFormatting>
  <conditionalFormatting sqref="BF591:BF594">
    <cfRule type="expression" dxfId="105" priority="61">
      <formula>$H591=#REF!</formula>
    </cfRule>
  </conditionalFormatting>
  <conditionalFormatting sqref="T591:T594">
    <cfRule type="expression" dxfId="104" priority="58">
      <formula>$H591=#REF!</formula>
    </cfRule>
  </conditionalFormatting>
  <conditionalFormatting sqref="AB591:AB594">
    <cfRule type="expression" dxfId="103" priority="56">
      <formula>$H591=#REF!</formula>
    </cfRule>
  </conditionalFormatting>
  <conditionalFormatting sqref="AD591:AD594">
    <cfRule type="expression" dxfId="102" priority="55">
      <formula>$H591=#REF!</formula>
    </cfRule>
  </conditionalFormatting>
  <conditionalFormatting sqref="Y569">
    <cfRule type="expression" dxfId="101" priority="48">
      <formula>$H569=#REF!</formula>
    </cfRule>
  </conditionalFormatting>
  <conditionalFormatting sqref="P569">
    <cfRule type="expression" dxfId="100" priority="43">
      <formula>$H569=#REF!</formula>
    </cfRule>
  </conditionalFormatting>
  <conditionalFormatting sqref="T569">
    <cfRule type="expression" dxfId="99" priority="42">
      <formula>$H569=#REF!</formula>
    </cfRule>
  </conditionalFormatting>
  <conditionalFormatting sqref="Q569">
    <cfRule type="expression" dxfId="98" priority="40">
      <formula>$H569=#REF!</formula>
    </cfRule>
  </conditionalFormatting>
  <conditionalFormatting sqref="Y589">
    <cfRule type="expression" dxfId="97" priority="35">
      <formula>$H589=#REF!</formula>
    </cfRule>
  </conditionalFormatting>
  <conditionalFormatting sqref="P589">
    <cfRule type="expression" dxfId="96" priority="30">
      <formula>$H589=#REF!</formula>
    </cfRule>
  </conditionalFormatting>
  <conditionalFormatting sqref="T589">
    <cfRule type="expression" dxfId="95" priority="29">
      <formula>$H589=#REF!</formula>
    </cfRule>
  </conditionalFormatting>
  <conditionalFormatting sqref="Q589">
    <cfRule type="expression" dxfId="94" priority="27">
      <formula>$H589=#REF!</formula>
    </cfRule>
  </conditionalFormatting>
  <conditionalFormatting sqref="C592:C594">
    <cfRule type="expression" dxfId="93" priority="23">
      <formula>$H592=#REF!</formula>
    </cfRule>
  </conditionalFormatting>
  <conditionalFormatting sqref="G592:G593">
    <cfRule type="expression" dxfId="92" priority="22">
      <formula>$H592=#REF!</formula>
    </cfRule>
  </conditionalFormatting>
  <conditionalFormatting sqref="M592">
    <cfRule type="expression" dxfId="91" priority="20">
      <formula>$H592=#REF!</formula>
    </cfRule>
  </conditionalFormatting>
  <conditionalFormatting sqref="J592">
    <cfRule type="expression" dxfId="90" priority="19">
      <formula>$H592=#REF!</formula>
    </cfRule>
  </conditionalFormatting>
  <conditionalFormatting sqref="K592">
    <cfRule type="expression" dxfId="89" priority="18">
      <formula>$H592=#REF!</formula>
    </cfRule>
  </conditionalFormatting>
  <conditionalFormatting sqref="O592">
    <cfRule type="expression" dxfId="88" priority="17">
      <formula>$H592=#REF!</formula>
    </cfRule>
  </conditionalFormatting>
  <conditionalFormatting sqref="Q592">
    <cfRule type="expression" dxfId="87" priority="16">
      <formula>$H592=#REF!</formula>
    </cfRule>
  </conditionalFormatting>
  <conditionalFormatting sqref="J593:K594">
    <cfRule type="expression" dxfId="86" priority="10">
      <formula>$H593=#REF!</formula>
    </cfRule>
  </conditionalFormatting>
  <conditionalFormatting sqref="N593">
    <cfRule type="expression" dxfId="85" priority="9">
      <formula>$H593=#REF!</formula>
    </cfRule>
  </conditionalFormatting>
  <conditionalFormatting sqref="O593:O594">
    <cfRule type="expression" dxfId="84" priority="8">
      <formula>$H593=#REF!</formula>
    </cfRule>
  </conditionalFormatting>
  <conditionalFormatting sqref="Q593:Q594">
    <cfRule type="expression" dxfId="83" priority="7">
      <formula>$H593=#REF!</formula>
    </cfRule>
  </conditionalFormatting>
  <conditionalFormatting sqref="N594">
    <cfRule type="expression" dxfId="82" priority="2">
      <formula>$H594=#REF!</formula>
    </cfRule>
  </conditionalFormatting>
  <conditionalFormatting sqref="G594">
    <cfRule type="expression" dxfId="81" priority="1">
      <formula>$H594=#REF!</formula>
    </cfRule>
  </conditionalFormatting>
  <conditionalFormatting sqref="L29">
    <cfRule type="expression" dxfId="80" priority="8157">
      <formula>#REF!=#REF!</formula>
    </cfRule>
  </conditionalFormatting>
  <conditionalFormatting sqref="AL43:AQ43">
    <cfRule type="expression" dxfId="79" priority="8211">
      <formula>#REF!=#REF!</formula>
    </cfRule>
  </conditionalFormatting>
  <conditionalFormatting sqref="N187">
    <cfRule type="expression" dxfId="78" priority="8298">
      <formula>#REF!=#REF!</formula>
    </cfRule>
  </conditionalFormatting>
  <conditionalFormatting sqref="N347">
    <cfRule type="expression" dxfId="77" priority="8623">
      <formula>$H392=#REF!</formula>
    </cfRule>
  </conditionalFormatting>
  <conditionalFormatting sqref="N365">
    <cfRule type="expression" dxfId="76" priority="8859">
      <formula>$H450=#REF!</formula>
    </cfRule>
  </conditionalFormatting>
  <dataValidations count="3">
    <dataValidation type="custom" allowBlank="1" showInputMessage="1" showErrorMessage="1" errorTitle="Valor duplicado" error="O valor inserido já existe nesta coluna. Favor inserir uma identificação única para a proposta regulatória. " sqref="N595:N1048576 N4:N592" xr:uid="{F32F0D1F-7A74-44FF-AB9C-931C841D0E90}">
      <formula1>COUNTIF($N$4:$N$1048576,N4)&lt;2</formula1>
    </dataValidation>
    <dataValidation type="list" allowBlank="1" showInputMessage="1" showErrorMessage="1" sqref="P229 P238:P240 P245 P254 P259:P260 P268:P273 P275:P279 P281 P175:P178 P305 P161:P173 P181 P154:P158 P256 P242 P265 P285:P291 P7:P119 P183:P207 P210:P214 P224:P227 P247:P251 P313:P415 P424:P594 P121:P149 P217 P219:P221 P231:P232 P294:P302" xr:uid="{00000000-0002-0000-0000-000002000000}">
      <formula1>#REF!</formula1>
    </dataValidation>
    <dataValidation type="list" allowBlank="1" showInputMessage="1" showErrorMessage="1" sqref="T56 T5:T17 T305:T414 T424:T594 T195:T221 T223:T302 J5:K594 BP574:BP585 BP509:BP533 BP564:BP567 BF568 BP569:BP572 BP541:BP542 BF586 BP587:BP594 BF591:BF594 BP544:BP562 BP5:BP197 BP199:BP507 L231 L210:L211 L74:L75 L229 AY451 AY454:AY504 BH379:BH449 AZ379:AZ449 BH467:BH504 BH507 AZ507 BH509:BH518 AZ451:AZ504 BH527:BH532 AZ509:AZ518 AZ527:AZ532 BH554 BH561 BH565:BH566 AZ569:AZ585 AZ587:AZ590 AZ592:AZ594 AZ534:AZ567 BH5:BH375 AZ5:AZ375 AE416:AE449 AE5:AE414 AX416:AY449 AX451:AX504 AS506:AU506 AX506:AY507 AS520:AU520 AS533:AU533 AS522:AU524 AS526:AU526 AS555:AU560 AS562:AU564 AS567:AU587 AS589:AU594 AX589:AY594 AX509:AY587 AS544:AU553 AX5:AY414 AK451 AK458:AK504 AK506:AK507 AK520:AK594 AJ416:AK449 AJ451:AJ507 AK5:AK414 AJ509:AJ594 AJ5:AJ91 AJ93:AJ414 Z416:Z449 Z451:Z504 Z5:Z39 Z509:Z594 Z41:Z414 F554 F533 F513 F518 F561 F526 F169:F183 F147:F166 F233:F246 F251:F293 F5:F145 F198:F231 F296:F415 H194 H424:H594 H5:H115 H119:H183 H197:H415 A426:A594 A5:A415 R424:R594 R5:R415 T41 T43:T51 AL258:AL265 AR534:AR543 AR451 AR424:AR449 AB520:AC520 AL176:AL178 AR467:AR504 AL424:AL505 AB506:AC506 AR507 AL507 AK509:AL518 AR509:AR518 AB522:AC524 AL527:AL532 AR527:AR532 AB526:AC526 AM526 AG526 AM533 AG533 AL534:AL543 AL561 AG555:AG560 AR554 AL554 AM555:AM560 AR561 AG562:AG564 AM562:AM564 AR565:AR566 AL565:AL566 AG567:AG587 AL142:AL157 AM567:AM587 AL588 AR588 AL268:AL281 AM589:AM594 AG589:AG594 AR5:AR31 AL5:AL31 AL159:AL173 AL245:AL256 AG544:AG553 AM544:AM553 AL37:AL140 AL180:AL243 AL284:AL409 AR37:AR391 AD545:AD574 AD576:AD589 AD591:AD594 AD305:AD391 AD37:AD256 AD258:AD302 AA398:AA403 AA410:AC410 AA411:AA414 AA452:AA504 Z506:AA507 AA519:AA526 AA533:AC533 AA544:AC594 AA258:AC303 AA140:AC256 AA37:AC138 AA305:AC397 AA5:AD31 AA404:AC408 AC398:AC403 AA427:AD449 S417 S422:S594 S5:S207 S209:S414 T65:T66 T22:T31 T37:T38 T84:T193 M264:M279 M167:M168 M239:M243 M260:M262 M305:M306 M258 M237 M156:M157 M234 M142:M151 M281:M289 M5:M30 M159:M165 M245:M251 M253:M256 M294:M300 M308:M415 M427:M594 M37:M140 M170:M217 M219:M222 M224:M232 AF427:AF449 AF156:AF157 AA534:AF543 AF150:AF151 AF281 AF275:AF279 AE588:AF588 AF260:AF265 AF241:AF242 AF139:AF145 AE565:AF566 AE554:AF554 AF167:AF168 AF148 AA527:AF532 AA451:AF451 AF170:AF178 AB467:AF504 AB507:AF507 AA509:AF518 AE561:AF561 AF161:AF165 AF268:AF273 AF5:AF31 AF181:AF215 AF237 AF247:AF251 AF256 AF305:AF391 AF37:AF137 AF219:AF235 AF288:AF302" xr:uid="{00000000-0002-0000-0000-000003000000}">
      <formula1>#REF!</formula1>
    </dataValidation>
  </dataValidations>
  <hyperlinks>
    <hyperlink ref="X5" r:id="rId1" location="/visualizar/24574" xr:uid="{00000000-0004-0000-0000-000000000000}"/>
    <hyperlink ref="AI5" r:id="rId2" xr:uid="{00000000-0004-0000-0000-000001000000}"/>
    <hyperlink ref="BG5" r:id="rId3" location="/visualizar/427665" xr:uid="{00000000-0004-0000-0000-000002000000}"/>
    <hyperlink ref="X13" r:id="rId4" location="/visualizar/352230" xr:uid="{00000000-0004-0000-0000-000005000000}"/>
    <hyperlink ref="X15" r:id="rId5" location="/visualizar/24249" xr:uid="{00000000-0004-0000-0000-000006000000}"/>
    <hyperlink ref="BG16" r:id="rId6" location="/visualizar/447868" xr:uid="{00000000-0004-0000-0000-000007000000}"/>
    <hyperlink ref="AI18" r:id="rId7" xr:uid="{00000000-0004-0000-0000-000008000000}"/>
    <hyperlink ref="AI19" r:id="rId8" xr:uid="{00000000-0004-0000-0000-000009000000}"/>
    <hyperlink ref="BG19" r:id="rId9" location="/visualizar/446304" display="http://antigo.anvisa.gov.br/consultas-publicas - /visualizar/446304" xr:uid="{00000000-0004-0000-0000-00000A000000}"/>
    <hyperlink ref="BG20" r:id="rId10" location="/visualizar/448860" xr:uid="{00000000-0004-0000-0000-00000B000000}"/>
    <hyperlink ref="X301" r:id="rId11" location="/visualizar/454487" xr:uid="{00000000-0004-0000-0000-00000C000000}"/>
    <hyperlink ref="BU301" r:id="rId12" location="/visualizar/455092" xr:uid="{00000000-0004-0000-0000-00000D000000}"/>
    <hyperlink ref="X123" r:id="rId13" location="/visualizar/454489" xr:uid="{00000000-0004-0000-0000-00000E000000}"/>
    <hyperlink ref="X52" r:id="rId14" location="/visualizar/439866" xr:uid="{00000000-0004-0000-0000-00000F000000}"/>
    <hyperlink ref="X53" r:id="rId15" location="/visualizar/439866" xr:uid="{00000000-0004-0000-0000-000010000000}"/>
    <hyperlink ref="AI52" r:id="rId16" xr:uid="{00000000-0004-0000-0000-000011000000}"/>
    <hyperlink ref="BG21" r:id="rId17" location="/visualizar/388483" xr:uid="{00000000-0004-0000-0000-000012000000}"/>
    <hyperlink ref="BG52" r:id="rId18" location="/visualizar/441310" xr:uid="{00000000-0004-0000-0000-000014000000}"/>
    <hyperlink ref="X57" r:id="rId19" location="/visualizar/448318" xr:uid="{00000000-0004-0000-0000-000015000000}"/>
    <hyperlink ref="AQ64" r:id="rId20" location="/visualizar/411597" xr:uid="{00000000-0004-0000-0000-000016000000}"/>
    <hyperlink ref="X73" r:id="rId21" location="/visualizar/419479" xr:uid="{00000000-0004-0000-0000-000017000000}"/>
    <hyperlink ref="X83" r:id="rId22" location="/visualizar/416094" xr:uid="{00000000-0004-0000-0000-000018000000}"/>
    <hyperlink ref="X93" r:id="rId23" location="/visualizar/396661" xr:uid="{00000000-0004-0000-0000-000019000000}"/>
    <hyperlink ref="X95" r:id="rId24" xr:uid="{A5ECCCC9-8312-4052-A372-17A80E5790ED}"/>
    <hyperlink ref="BU95" r:id="rId25" location="/visualizar/440875" xr:uid="{813950F9-8AA7-4B68-BA97-17DA81148CAD}"/>
    <hyperlink ref="X103" r:id="rId26" location="/visualizar/391800" xr:uid="{B740EC3C-FAD8-4977-99C1-81F9F664AB9F}"/>
    <hyperlink ref="X104" r:id="rId27" location="/visualizar/428895" xr:uid="{409D0F1E-8B6D-4BFE-B806-7E79378142B6}"/>
    <hyperlink ref="BO105" r:id="rId28" location="/visualizar/25487" xr:uid="{D70ECCA8-30C3-42C5-8049-A376EFDB8775}"/>
    <hyperlink ref="X107" r:id="rId29" location="/visualizar/439067" xr:uid="{8D5DEB8A-F0C3-477E-BF2D-E4746D85A649}"/>
    <hyperlink ref="X109" r:id="rId30" location="/visualizar/425275" xr:uid="{3D106231-33ED-42D3-86E8-4DD5597ECFD2}"/>
    <hyperlink ref="X111" r:id="rId31" location="/visualizar/389765" xr:uid="{2D5D991C-93DA-469A-A874-B66447AF4790}"/>
    <hyperlink ref="AI111" r:id="rId32" xr:uid="{F82211DD-AA44-4F81-987B-95A02187DE8B}"/>
    <hyperlink ref="BG111" r:id="rId33" location="/visualizar/411470" display="http://antigo.anvisa.gov.br/consultas-publicas#/visualizar/411470" xr:uid="{BC58E2AE-DB18-456B-8351-FA654E0869C6}"/>
    <hyperlink ref="X114" r:id="rId34" location="/visualizar/441313" xr:uid="{0CF31BE2-8624-4337-83AE-7B550B99DABB}"/>
    <hyperlink ref="X115" r:id="rId35" location="/visualizar/441313" xr:uid="{8F6E57F6-AE00-421C-B6BF-80B0792D339B}"/>
    <hyperlink ref="BG115" r:id="rId36" location="/visualizar/441314" xr:uid="{6459EC41-C79C-44D3-828E-2C197E860FF0}"/>
    <hyperlink ref="BG114" r:id="rId37" location="/" display="http://antigo.anvisa.gov.br/consultas-publicas#/" xr:uid="{34A20CE7-D962-4A5D-AA72-D862E3E66E2A}"/>
    <hyperlink ref="BU114" r:id="rId38" location="/visualizar/453882" xr:uid="{188C965D-C9D6-4B3F-B18F-36A169FE4F9E}"/>
    <hyperlink ref="BU115" r:id="rId39" location="/visualizar/453880" xr:uid="{886CC912-28D6-41AC-A9DE-77B6B2389100}"/>
    <hyperlink ref="BG121" r:id="rId40" location="/visualizar/412680" xr:uid="{6693BB1D-30A2-4D95-AADD-6295884C66A7}"/>
    <hyperlink ref="BU313" r:id="rId41" location="/visualizar/457481" xr:uid="{73DECB82-3C4F-478B-ADB2-F2128F8140CA}"/>
    <hyperlink ref="X314" r:id="rId42" location="/visualizar/451762" xr:uid="{DC7D3040-9B73-45F7-AB77-8632CA50AB7A}"/>
    <hyperlink ref="BU111" r:id="rId43" location="/visualizar/457483" xr:uid="{FEA721B5-7053-4664-A2E4-AFC63500F0F0}"/>
    <hyperlink ref="BU315" r:id="rId44" location="/visualizar/457482" xr:uid="{347239D9-9ADE-4F97-886F-7D42E4D88F11}"/>
    <hyperlink ref="X141" r:id="rId45" location="/visualizar/24278" xr:uid="{46B56280-3317-432F-8F1C-BADEBA8733CF}"/>
    <hyperlink ref="AI141" r:id="rId46" xr:uid="{9FA20B19-668B-45D1-92A2-C477CAEC06C3}"/>
    <hyperlink ref="BG141" r:id="rId47" location="/visualizar/412681" xr:uid="{C15A10C5-439E-491E-90F8-6C74A137907E}"/>
    <hyperlink ref="X300" r:id="rId48" location="/visualizar/398352" xr:uid="{225E956D-FD52-4F3D-97AB-30466C879786}"/>
    <hyperlink ref="AQ300" r:id="rId49" location="/visualizar/404081" xr:uid="{072AD38F-0C41-4F92-A3B6-C2D24EDFA6F8}"/>
    <hyperlink ref="AW300" r:id="rId50" location="/visualizar/404081" xr:uid="{ADFC85AC-1F1A-4E3D-9ECD-7F63E078B05A}"/>
    <hyperlink ref="X142" r:id="rId51" location="/visualizar/410699" xr:uid="{A60C6D26-CB1C-4801-AF88-D0304217D3F0}"/>
    <hyperlink ref="X143" r:id="rId52" location="/visualizar/24354" xr:uid="{5DD84EC3-C743-4C7B-8E8C-94DF3959A9CC}"/>
    <hyperlink ref="BG143" r:id="rId53" location="/visualizar/448311" xr:uid="{B0A5B5E8-08D3-4AF1-8E1F-262FB04076CD}"/>
    <hyperlink ref="X146" r:id="rId54" location="/visualizar/394864" xr:uid="{0B438255-4EAE-4675-BE47-B2B05BB5344B}"/>
    <hyperlink ref="X149" r:id="rId55" location="/visualizar/394864" xr:uid="{A40C8A9E-0CB5-420E-B29E-BE9955907B08}"/>
    <hyperlink ref="X152" r:id="rId56" location="/visualizar/410666" xr:uid="{E3259A8C-572B-433F-AABE-9CD1F0CD42D5}"/>
    <hyperlink ref="AI152" r:id="rId57" xr:uid="{F6F8F64A-DD18-4A62-98E0-4C07A1CF59CE}"/>
    <hyperlink ref="BG152" r:id="rId58" location="/visualizar/409587" xr:uid="{6634FB0D-639A-4DC0-9911-C76B24167FDE}"/>
    <hyperlink ref="X154" r:id="rId59" location="/visualizar/416090" xr:uid="{3E6F96B5-772F-4615-BF43-7FB111CBD909}"/>
    <hyperlink ref="AI154" r:id="rId60" xr:uid="{DBD14468-3B3B-4CFE-8CAB-74665D37B320}"/>
    <hyperlink ref="BG154" r:id="rId61" location="/visualizar/424271" xr:uid="{8BFE4485-C622-43CF-89C3-7A242528BCD4}"/>
    <hyperlink ref="X155" r:id="rId62" location="/visualizar/424272" xr:uid="{CB389769-DA5B-492B-9933-C5055AAA67B4}"/>
    <hyperlink ref="AI155" r:id="rId63" xr:uid="{5CFC9214-C3AD-4F4F-85D3-9C651BF0F61B}"/>
    <hyperlink ref="BG155" r:id="rId64" location="/visualizar/424272" xr:uid="{487B144F-1B9F-438E-A55E-D25DE8C6C22B}"/>
    <hyperlink ref="X157" r:id="rId65" location="/visualizar/24324" xr:uid="{ABB9E412-2FE2-46FB-85F1-1547AFFAE311}"/>
    <hyperlink ref="X156" r:id="rId66" location="/visualizar/24324" xr:uid="{EB59389E-4D15-4E28-8155-E3F9FA52A193}"/>
    <hyperlink ref="AI157" r:id="rId67" xr:uid="{0C6D9583-196E-41E5-9A9A-69FF818CFF49}"/>
    <hyperlink ref="AI156" r:id="rId68" xr:uid="{38F870C4-1EBF-4C84-982A-771536B952F0}"/>
    <hyperlink ref="BG156" r:id="rId69" location="/visualizar/428890" xr:uid="{AC5D9379-33F9-4C73-B8CC-F7A0DC55B727}"/>
    <hyperlink ref="BG157" r:id="rId70" location="/visualizar/428891" xr:uid="{FA72007C-72B3-4594-B7AF-9AFB1569F411}"/>
    <hyperlink ref="X164" r:id="rId71" location="/visualizar/348831" xr:uid="{13FF8C5D-FF44-4CCA-8D31-909CB852ACD9}"/>
    <hyperlink ref="AI164" r:id="rId72" xr:uid="{B720E525-DFE9-4840-A33E-10C8C0DD02AA}"/>
    <hyperlink ref="BG164" r:id="rId73" location="/visualizar/428869" xr:uid="{1948B576-DE6A-426D-B07F-2CCB6492F422}"/>
    <hyperlink ref="AI165" r:id="rId74" xr:uid="{F70B227F-3B2C-478C-8CD8-7DD8354CDE45}"/>
    <hyperlink ref="BG165" r:id="rId75" location="/visualizar/412682" xr:uid="{1A6415A9-11F2-4A9F-93DB-12676ABDA460}"/>
    <hyperlink ref="AI176" r:id="rId76" xr:uid="{693B7A81-1CFD-4F40-B025-B2CADA78F0A1}"/>
    <hyperlink ref="X183" r:id="rId77" location="/visualizar/394864" xr:uid="{19492C6F-4F5D-4BE5-8886-1B7FBFDD93F9}"/>
    <hyperlink ref="X216" r:id="rId78" location="/visualizar/24339" xr:uid="{DF4041B0-B401-416D-B373-CB7193664C7F}"/>
    <hyperlink ref="X222" r:id="rId79" location="/visualizar/430163" xr:uid="{600877C5-7FD5-400A-8865-FEDCF5F16A0D}"/>
    <hyperlink ref="X229" r:id="rId80" location="/visualizar/411598" xr:uid="{00AB442B-6769-4994-A193-2D3CAA6DB5DF}"/>
    <hyperlink ref="X231" r:id="rId81" location="/visualizar/401154" xr:uid="{8A5018E2-0B42-467C-95FD-9F1248824036}"/>
    <hyperlink ref="AI231" r:id="rId82" xr:uid="{1372E140-8FD4-4D4A-8A89-34097ED1447C}"/>
    <hyperlink ref="X235" r:id="rId83" location="/visualizar/414868" xr:uid="{95736549-641D-4842-AC26-A03E5D472564}"/>
    <hyperlink ref="X37" r:id="rId84" location="/visualizar/395461" xr:uid="{A0C37980-EE9A-4CD8-96A2-CB864042F4E7}"/>
    <hyperlink ref="AI37" r:id="rId85" xr:uid="{751D467E-C5EB-45B0-A302-D18F3522FDD7}"/>
    <hyperlink ref="BG37" r:id="rId86" location="/visualizar/406495" xr:uid="{1CB2442C-A084-4D28-A752-AE6AA79FF7AF}"/>
    <hyperlink ref="X38" r:id="rId87" location="/visualizar/435279" xr:uid="{CC4350D6-A6C3-466B-B382-43CD6B122F9E}"/>
    <hyperlink ref="X39" r:id="rId88" location="/visualizar/441462" xr:uid="{A79DF990-B952-4B02-AA95-EA7300E98825}"/>
    <hyperlink ref="X238" r:id="rId89" location="/visualizar/401153" xr:uid="{0962624F-4CCF-4B85-99D1-50947FC2BB43}"/>
    <hyperlink ref="AI238" r:id="rId90" xr:uid="{0EC984EA-3D39-47A7-852F-CEEA989C6299}"/>
    <hyperlink ref="BG238" r:id="rId91" location="/visualizar/408663" xr:uid="{093B6DD9-2FBD-44A7-BB36-FC566653342A}"/>
    <hyperlink ref="X241" r:id="rId92" location="/visualizar/409460" xr:uid="{8202C895-879E-4A69-9F24-EBBD566837E2}"/>
    <hyperlink ref="X243" r:id="rId93" location="/visualizar/387332" xr:uid="{8D7FD397-F118-4650-9D37-E6AF54F7FD0A}"/>
    <hyperlink ref="BG243" r:id="rId94" location="/visualizar/448282" xr:uid="{F0198DA2-6C15-421D-9EB1-DA50182CED88}"/>
    <hyperlink ref="X244" r:id="rId95" location="/visualizar/382927" xr:uid="{DB7843A5-7038-4F28-83D3-9981528DF56D}"/>
    <hyperlink ref="AI244" r:id="rId96" xr:uid="{B7002710-76DA-4257-AA26-9033C0CB7C75}"/>
    <hyperlink ref="BG244" r:id="rId97" location="/visualizar/448310" xr:uid="{DBA79EA1-4E25-4505-87BA-C04E208BF1BC}"/>
    <hyperlink ref="X245" r:id="rId98" location="/visualizar/447865" xr:uid="{9D12AC1E-0C22-42CE-B336-34652761BE71}"/>
    <hyperlink ref="AI245" r:id="rId99" xr:uid="{FE44D9E3-583A-4220-9342-3894C69A5A87}"/>
    <hyperlink ref="BG245" r:id="rId100" location="/visualizar/448289" xr:uid="{581F3DC1-5F02-4D52-8172-3BEC1E5A2058}"/>
    <hyperlink ref="X41" r:id="rId101" location="/visualizar/417475" xr:uid="{048B22B2-F805-458E-83DA-517FD17EA32D}"/>
    <hyperlink ref="X246" r:id="rId102" location="/visualizar/24419" xr:uid="{08CB3C9B-0E49-4BCA-AECC-A698E4187DFD}"/>
    <hyperlink ref="X252" r:id="rId103" location="/visualizar/393863" xr:uid="{CBC25768-3E13-4E40-B417-568971B7E0D2}"/>
    <hyperlink ref="AI252" r:id="rId104" xr:uid="{1F6E32E9-8F05-4978-A80D-C6871D3E670C}"/>
    <hyperlink ref="BG252" r:id="rId105" location="/visualizar/440095" xr:uid="{4F3E040A-4C3F-4602-AF01-B7FFCB6329E5}"/>
    <hyperlink ref="X253" r:id="rId106" location="/visualizar/410695" xr:uid="{344A85F9-C6D7-43B7-86BC-D1CB564E700C}"/>
    <hyperlink ref="X254" r:id="rId107" location="/visualizar/410695" xr:uid="{960267C6-CCBC-4A5E-8E37-91207A6AA943}"/>
    <hyperlink ref="AI253" r:id="rId108" xr:uid="{708C8E9F-DCEA-47E3-BE2C-2CB4F52DC7CC}"/>
    <hyperlink ref="AI254" r:id="rId109" xr:uid="{32DC5BCD-20E4-4C85-8A5D-E48142A6540C}"/>
    <hyperlink ref="BG253" r:id="rId110" location="/visualizar/430167" xr:uid="{DF131FE1-6542-4810-9C50-04556ED9EC95}"/>
    <hyperlink ref="BG254" r:id="rId111" location="/visualizar/430168" xr:uid="{CF613794-E1CD-4B1B-8758-7602C1B59BB3}"/>
    <hyperlink ref="X255" r:id="rId112" location="/visualizar/411474" xr:uid="{CB1F8BB5-1C16-4BDE-8BF8-5D6C6DDFEDD9}"/>
    <hyperlink ref="AI255" r:id="rId113" xr:uid="{95BD38C9-DB60-4FE2-AE65-CB83B89DEE6C}"/>
    <hyperlink ref="BG255" r:id="rId114" location="/visualizar/414093" xr:uid="{CB6C2628-8D58-4B84-A579-C573C6250250}"/>
    <hyperlink ref="X257" r:id="rId115" location="/visualizar/398351" xr:uid="{314FA9F3-F10D-48C7-B1D4-61479284661B}"/>
    <hyperlink ref="AI257" r:id="rId116" xr:uid="{290486CB-35BA-4E9E-ACA0-CB45F2370ADC}"/>
    <hyperlink ref="AQ257" r:id="rId117" xr:uid="{EE478F02-EABF-4A9C-A40D-5941A3CD7AA4}"/>
    <hyperlink ref="BG257" r:id="rId118" location="/visualizar/441700" xr:uid="{7A5824F8-3D27-4B50-9872-1657AF2D3249}"/>
    <hyperlink ref="X258" r:id="rId119" location="/visualizar/387333" xr:uid="{AE19EF0A-0BA3-44CC-8C6C-C8728035638F}"/>
    <hyperlink ref="AI258" r:id="rId120" xr:uid="{DBC72B19-B222-4849-B900-8240D06D7A59}"/>
    <hyperlink ref="BG258" r:id="rId121" location="/visualizar/441701" xr:uid="{4C3C945C-5EA0-48B7-BE92-6AE5236EFF5D}"/>
    <hyperlink ref="X261" r:id="rId122" location="/visualizar/422064" xr:uid="{C992A69C-1805-489B-B9A6-C55658B4EB30}"/>
    <hyperlink ref="X262" r:id="rId123" location="/visualizar/441706" xr:uid="{4EF54217-3672-4214-B6DC-6835F624D7BD}"/>
    <hyperlink ref="X264" r:id="rId124" location="/visualizar/389060" xr:uid="{BC30E514-3910-4962-A0F5-A2439278A23D}"/>
    <hyperlink ref="AI274" r:id="rId125" display="http://portal.anvisa.gov.br/analise-de-impacto-regulatorio?p_p_id=110_INSTANCE_SkX5E3kMwaCk&amp;p_p_lifecycle=0&amp;p_p_state=normal&amp;p_p_mode=view&amp;p_p_col_id=column-2&amp;p_p_col_pos=1&amp;p_p_col_count=2&amp;_110_INSTANCE_SkX5E3kMwaCk_struts_action=%2Fdocument_library_display%2Fview_file_entry&amp;_110_INSTANCE_SkX5E3kMwaCk_redirect=http%3A%2F%2Fportal.anvisa.gov.br%2Fanalise-de-impacto-regulatorio%2F-%2Fdocument_library_display%2FSkX5E3kMwaCk%2Fview%2F4917186%3F_110_INSTANCE_SkX5E3kMwaCk_advancedSearch%3Dfalse%26_110_INSTANCE_SkX5E3kMwaCk_cur2%3D2%26_110_INSTANCE_SkX5E3kMwaCk_keywords%3D%26_110_INSTANCE_SkX5E3kMwaCk_topLink%3Dhome%26p_r_p_564233524_resetCur%3Dfalse%26_110_INSTANCE_SkX5E3kMwaCk_delta2%3D20%26_110_INSTANCE_SkX5E3kMwaCk_andOperator%3Dtrue&amp;_110_INSTANCE_SkX5E3kMwaCk_fileEntryId=4919255" xr:uid="{A9FCC6EC-CD26-452F-BA04-DA220817E38D}"/>
    <hyperlink ref="X280" r:id="rId126" location="/visualizar/424101" xr:uid="{9FFBA8BB-80B7-41B0-8FA0-D88297BAEECA}"/>
    <hyperlink ref="AI280" r:id="rId127" xr:uid="{69F17E2E-57DE-44B8-8F56-0EC23041047D}"/>
    <hyperlink ref="BG280" r:id="rId128" location="/visualizar/432091" xr:uid="{33D5CFFE-F10D-4631-827E-667F75CEF4F4}"/>
    <hyperlink ref="X282" r:id="rId129" location="/visualizar/24419" xr:uid="{05A7F257-85DF-45FE-9143-749250421566}"/>
    <hyperlink ref="X283" r:id="rId130" location="/visualizar/24419" xr:uid="{5334D5DB-DC68-4836-BD9E-01EDEDA0DD54}"/>
    <hyperlink ref="AQ282" r:id="rId131" xr:uid="{E1F6AF2A-B824-451D-98C8-03C610EF4D76}"/>
    <hyperlink ref="AQ283" r:id="rId132" xr:uid="{A201D96C-609F-41DC-95A3-B43B75DEA20D}"/>
    <hyperlink ref="AI284" r:id="rId133" xr:uid="{0CA9766B-BF71-4DB8-AE98-7C332868A382}"/>
    <hyperlink ref="BG284" r:id="rId134" location="/visualizar/406550" xr:uid="{BBEBAADA-26D1-4DED-B475-D6DCA6E3D17C}"/>
    <hyperlink ref="X147" r:id="rId135" location="/visualizar/408090" xr:uid="{FB89461B-ADBA-46D4-8BF0-F32B0E19EF15}"/>
    <hyperlink ref="X148" r:id="rId136" location="/visualizar/408090" xr:uid="{0901475B-B4C3-4B54-9A1D-DD17D8F877FB}"/>
    <hyperlink ref="AQ160" r:id="rId137" location="/visualizar/404283" xr:uid="{A8FEB43C-063D-490A-B1C2-DAA620C2DF1D}"/>
    <hyperlink ref="AP160" r:id="rId138" location="/visualizar/404283" display="EDITAL DE CHAMAMENTO Nº 11, DE 22 DE AGOSTO DE 2019 (sem link para o Portal)" xr:uid="{F64E3D1B-9706-4EB0-AE75-895A6BC72524}"/>
    <hyperlink ref="BG160" r:id="rId139" location="/visualizar/25425" xr:uid="{BD38A5E4-2450-490E-A753-FAE31EFF9B49}"/>
    <hyperlink ref="AI161" r:id="rId140" xr:uid="{BB6D8ADA-3297-447D-877D-5C39B2531AE3}"/>
    <hyperlink ref="X77" r:id="rId141" location="/visualizar/364650_x000a_" xr:uid="{896D70B3-5BDB-4424-BE39-3E53A61503BE}"/>
    <hyperlink ref="X88" r:id="rId142" location="/visualizar/424693" xr:uid="{74A3B0E1-46DE-4798-A179-7BF5C6A442EF}"/>
    <hyperlink ref="X102" r:id="rId143" location="/visualizar/396660_x000a_" xr:uid="{BA83A007-CED3-46C2-8142-6D979E166BAF}"/>
    <hyperlink ref="X18" r:id="rId144" location="/visualizar/382929" xr:uid="{6942CB97-4C49-422C-9026-AD242C8CE535}"/>
    <hyperlink ref="X19" r:id="rId145" location="/visualizar/382929" xr:uid="{C97B0C6C-1422-47EC-950B-5C07B8866A88}"/>
    <hyperlink ref="X22" r:id="rId146" location="/visualizar/448864" xr:uid="{735D8234-E9EB-4001-911D-2446BF891D2C}"/>
    <hyperlink ref="X290" r:id="rId147" location="/visualizar/441671" xr:uid="{577FEC2C-A847-4F17-B6EE-6F2102B0C780}"/>
    <hyperlink ref="X291" r:id="rId148" location="/visualizar/441467" xr:uid="{52E95445-1991-4FDC-82A1-FD4F8FF9A26A}"/>
    <hyperlink ref="X285" r:id="rId149" xr:uid="{EDED7F3E-E713-4170-91FF-A57D03EEB442}"/>
    <hyperlink ref="X292" r:id="rId150" location="/visualizar-etapa/441465" xr:uid="{07CA7014-28AF-4696-AF08-3C874BF8C5D8}"/>
    <hyperlink ref="X293" r:id="rId151" location="/visualizar/441466" xr:uid="{3083E67A-BF1B-49AB-B235-622CC9436998}"/>
    <hyperlink ref="AI285" r:id="rId152" xr:uid="{12F6EB4C-57C5-4946-86AC-175984BF89CB}"/>
    <hyperlink ref="BG285" r:id="rId153" location="/visualizar/432092" xr:uid="{2ED57788-B250-41BA-ACDF-29CDCF508543}"/>
    <hyperlink ref="X120" r:id="rId154" location="/visualizar/387331_x000a_" xr:uid="{8A602CB7-442E-4721-BCE0-37EC42FAE5EF}"/>
    <hyperlink ref="X121" r:id="rId155" location="/visualizar/24593" xr:uid="{DF8849F4-E48D-467E-AAC5-834F025A9EA6}"/>
    <hyperlink ref="AI121" r:id="rId156" xr:uid="{7DA27910-C53E-47D3-A10A-593CDA622C50}"/>
    <hyperlink ref="X132" r:id="rId157" location="/visualizar/24222_x000a_" xr:uid="{2F75D149-1AB0-4DEF-AAF2-E6C470AAC09E}"/>
    <hyperlink ref="X133" r:id="rId158" location="/visualizar/430162_x000a_" xr:uid="{13A89EB3-403F-4629-9999-B882C9A666D5}"/>
    <hyperlink ref="BG139" r:id="rId159" location="/visualizar/451768" xr:uid="{69516E06-6BA5-4838-8712-FED05F46111D}"/>
    <hyperlink ref="X303" r:id="rId160" location="/visualizar/452084" xr:uid="{3214BD46-F03D-4CEA-8FC9-B0B2C3D8149F}"/>
    <hyperlink ref="BU303" r:id="rId161" location="/visualizar-legislacao/451747" xr:uid="{87539D37-1FFF-4947-A0D6-1104366CEE65}"/>
    <hyperlink ref="BT303" r:id="rId162" location="/visualizar-legislacao/451747" xr:uid="{947B9027-AEA5-4EC1-AA36-F2505236D4F8}"/>
    <hyperlink ref="X304" r:id="rId163" location="/visualizar/454486" xr:uid="{1C90BA29-B72E-4D7C-AF2F-55A47BDAADA2}"/>
    <hyperlink ref="BU304" r:id="rId164" location="/visualizar/455091" xr:uid="{5A0FF337-D9D2-47EB-A7D0-1B5581E69226}"/>
    <hyperlink ref="X170" r:id="rId165" location="/visualizar/439482" xr:uid="{926A970A-0778-47A5-B507-4CCEC1148BFC}"/>
    <hyperlink ref="AI170" r:id="rId166" xr:uid="{7C119BC7-C035-4B18-A044-2EA35BCFD209}"/>
    <hyperlink ref="BG170" r:id="rId167" location="/visualizar/441312" xr:uid="{A9A74B3A-F03D-452F-98F3-AF289793D88D}"/>
    <hyperlink ref="AI183" r:id="rId168" xr:uid="{845B357A-EC41-43A2-88C0-1F1A1E1F1C36}"/>
    <hyperlink ref="BG183" r:id="rId169" location="/visualizar/435859" xr:uid="{BDB0BA07-2AB5-497A-9734-1D4C191BFE0F}"/>
    <hyperlink ref="X208" r:id="rId170" location="/visualizar/451761" xr:uid="{CB3109BC-97EB-4472-A4C6-1E76A7961383}"/>
    <hyperlink ref="X210" r:id="rId171" location="/visualizar/451760" xr:uid="{78F43271-8FE9-4476-91B0-B01E55E68AF0}"/>
    <hyperlink ref="BG218" r:id="rId172" location="/visualizar/448312" xr:uid="{491A47BA-ECE8-4D7F-9EA2-88F25573B09C}"/>
    <hyperlink ref="BU229" r:id="rId173" location="/visualizar/451745" xr:uid="{884EBDB4-8A80-40AB-B124-77F45D255E0D}"/>
    <hyperlink ref="X306" r:id="rId174" location="/visualizar/452085" xr:uid="{75471E47-5C73-45B8-B998-EE4E30CDADC5}"/>
    <hyperlink ref="BU306" r:id="rId175" location="/visualizar-legislacao/451749" xr:uid="{53CC765F-182E-4358-8E95-29AD583BA7AF}"/>
    <hyperlink ref="BT306" r:id="rId176" location="/visualizar-legislacao/451749" xr:uid="{8AC790B0-4B3B-495B-95F2-625C4897B6FC}"/>
    <hyperlink ref="X151" r:id="rId177" location="/visualizar/394864" xr:uid="{0F1F0685-4F8D-4EB3-A362-8E63F258E83D}"/>
    <hyperlink ref="AI160" r:id="rId178" xr:uid="{49959400-E736-4B7B-9B3F-529B6446440E}"/>
    <hyperlink ref="BO160" r:id="rId179" location="/visualizar/424108" xr:uid="{6319D8FB-55AB-4B91-8C54-ECCB09AA74E7}"/>
    <hyperlink ref="X307" r:id="rId180" location="/visualizar/452082" xr:uid="{FA13B301-B65D-4F30-885A-8A1491CC9F65}"/>
    <hyperlink ref="BU307" r:id="rId181" location="/visualizar/451743" xr:uid="{250E5291-AAA7-412B-9061-7E6015CAACEB}"/>
    <hyperlink ref="BT308" r:id="rId182" location="/visualizar/451744" xr:uid="{EAA8A94C-376E-4CEA-BF1F-D78B21BF38F7}"/>
    <hyperlink ref="BU308" r:id="rId183" location="/visualizar/451744" xr:uid="{143FBBEA-F7E6-4F5E-979E-0EBE22498DCA}"/>
    <hyperlink ref="BO161" r:id="rId184" location="/visualizar/424109" xr:uid="{9AF79A7D-BF08-4BC0-BC3F-6A386B82A68C}"/>
    <hyperlink ref="BO176" r:id="rId185" location="/visualizar/424270" xr:uid="{5C3C3635-532C-4305-92E1-6AC743BF09FA}"/>
    <hyperlink ref="BG176" r:id="rId186" location="/visualizar/25603" xr:uid="{F5E7AF39-CD20-4AF5-8995-1E7D3474AE7B}"/>
    <hyperlink ref="BG282" r:id="rId187" location="/visualizar/388480" xr:uid="{A0ECC9F6-6A66-44B7-A582-2F052B6F2850}"/>
    <hyperlink ref="BG283" r:id="rId188" location="/visualizar/388481" xr:uid="{290401B3-034B-4F20-BF07-241CD7026F32}"/>
    <hyperlink ref="BG289" r:id="rId189" location="/visualizar/411599" xr:uid="{5D4FF296-FE40-4F40-8ECE-FB8BE5AA3974}"/>
    <hyperlink ref="AQ276" r:id="rId190" xr:uid="{5A0419DA-799A-4AFE-9D4C-A49B78CD936F}"/>
    <hyperlink ref="X309" r:id="rId191" location="/visualizar/454485" xr:uid="{6C8DB7A6-D7DE-46B9-A815-9325E81C4C79}"/>
    <hyperlink ref="BU309" r:id="rId192" location="/visualizar/455090" xr:uid="{B46B08BF-AE1E-4A8C-9400-2D0CF5DC3C31}"/>
    <hyperlink ref="BU310" r:id="rId193" location="/visualizar/452882" xr:uid="{6C70DD5C-FFE1-4FBD-B766-2192BB73374A}"/>
    <hyperlink ref="BU311" r:id="rId194" location="/visualizar-legislacao/452881" xr:uid="{9D7F9D2E-15ED-4E15-B232-1BE503E53E90}"/>
    <hyperlink ref="BU312" r:id="rId195" location="/visualizar-legislacao/452883" xr:uid="{44EAF1E7-EF7A-43BD-954B-FB52C4D5F026}"/>
    <hyperlink ref="BG231" r:id="rId196" location="/visualizar/408668" xr:uid="{1D5F6E95-EE0F-4E5C-AC0F-8970323E2EBA}"/>
    <hyperlink ref="X316" r:id="rId197" location="/visualizar/452083" xr:uid="{1E307B45-DB40-4ED6-BCBB-AA2F15348AEF}"/>
    <hyperlink ref="X310" r:id="rId198" location="/visualizar/453280" xr:uid="{2E1A7CE8-9059-43A1-B60D-735319DEEBE2}"/>
    <hyperlink ref="X311" r:id="rId199" location="/visualizar/453281" xr:uid="{60F06D7A-5241-49D3-B1B5-B3ADCB176074}"/>
    <hyperlink ref="X312" r:id="rId200" location="/visualizar/453282" xr:uid="{B556DD64-FC35-44B3-9BFC-8DB700767219}"/>
    <hyperlink ref="BU316" r:id="rId201" location="/visualizar/451746" xr:uid="{5E15DB35-FF05-4E80-96C0-8131BACDC23C}"/>
    <hyperlink ref="BG246" r:id="rId202" location="/visualizar/329010" xr:uid="{2B581822-98DE-4176-AB5E-F81E31B9F04C}"/>
    <hyperlink ref="BU317" r:id="rId203" location="/visualizar/459080" xr:uid="{1A6BCAE6-805E-4957-957B-A1BFE48727E8}"/>
    <hyperlink ref="X217" r:id="rId204" location="/visualizar/456680" xr:uid="{F2340EFC-2501-482D-93F5-9CEBA6CA748A}"/>
    <hyperlink ref="X319" r:id="rId205" location="/visualizar/452086" xr:uid="{6353C7B6-2135-4711-852A-5C90F42D7D9D}"/>
    <hyperlink ref="X320" r:id="rId206" location="/visualizar/448869" xr:uid="{70D1D4BC-F449-44B4-9654-43FC5AE77CF4}"/>
    <hyperlink ref="X113" r:id="rId207" location="/visualizar/458285" xr:uid="{08EAE90E-3461-47EA-9982-9274A74E288C}"/>
    <hyperlink ref="BU113" r:id="rId208" location="/visualizar/457484" display="http://antigo.anvisa.gov.br/legislacao - /visualizar/457484" xr:uid="{76223EF6-61AA-4A5C-8C0B-A89E41743874}"/>
    <hyperlink ref="X129" r:id="rId209" location="/visualizar/508753" xr:uid="{AC79AD11-54D2-41F7-9A14-844BE0020FFB}"/>
    <hyperlink ref="X322" r:id="rId210" location="/visualizar/459680" xr:uid="{49A22A90-133C-4EB1-BD85-B8D514815240}"/>
    <hyperlink ref="X321" r:id="rId211" location="/visualizar/459681" xr:uid="{E369EAB8-1449-4ADC-8849-A0F6A1B45B0E}"/>
    <hyperlink ref="X318" r:id="rId212" location="/visualizar/459682" xr:uid="{0D0D93FD-BB85-40DC-B45A-CE0C5F18C796}"/>
    <hyperlink ref="X317" r:id="rId213" location="/visualizar/459683" xr:uid="{5A3DB52A-B600-420D-B6A1-1186B661BF3A}"/>
    <hyperlink ref="X302" r:id="rId214" location="/visualizar/453684" xr:uid="{F0236995-B715-4894-89F5-86E244F82F85}"/>
    <hyperlink ref="BU302" r:id="rId215" location="/visualizar/453881" xr:uid="{5280E29E-DB46-4F30-A749-2FBF13D89200}"/>
    <hyperlink ref="X305" r:id="rId216" location="/visualizar/458286" xr:uid="{5A26A13E-0AAF-428F-B909-375BD1AC21C2}"/>
    <hyperlink ref="X9" r:id="rId217" location="/visualizar/414869" xr:uid="{8817380A-DDC9-4685-B6C6-5655675FA2E7}"/>
    <hyperlink ref="X6" r:id="rId218" location="/visualizar/414869" xr:uid="{33CFADFB-DA51-46B2-BCBD-8FE7E2E11DFD}"/>
    <hyperlink ref="X74" r:id="rId219" location="/visualizar/459684" xr:uid="{0D16E343-30CF-45B2-A6D1-05A6C582A617}"/>
    <hyperlink ref="X108" r:id="rId220" location="/visualizar/459687" xr:uid="{F74CABE5-03AD-4B80-8B3F-63BE9C02B77F}"/>
    <hyperlink ref="X323" r:id="rId221" location="/visualizar/459686" xr:uid="{6D304F79-9AFD-42A2-B6B2-8D12660E0FDC}"/>
    <hyperlink ref="BU9" r:id="rId222" location="/visualizar/460125" xr:uid="{791A774B-E54C-4CC7-870B-88E88C6A0680}"/>
    <hyperlink ref="BG318" r:id="rId223" location="/visualizar/459685" xr:uid="{F6A2A232-77CF-46A9-9178-235F172FB0B1}"/>
    <hyperlink ref="X8" r:id="rId224" location="/visualizar/414869" xr:uid="{441F6DBA-0483-48E6-AC33-779665518EC4}"/>
    <hyperlink ref="BU8" r:id="rId225" location="/visualizar/451683" xr:uid="{D3D466BD-7A2F-4A61-8E55-031370A9C0EE}"/>
    <hyperlink ref="X135" r:id="rId226" location="/visualizar/460682" xr:uid="{8CC69C93-7935-40A4-8AA9-8DEFF8659CA2}"/>
    <hyperlink ref="X313" r:id="rId227" location="/visualizar/458287" xr:uid="{D55AF632-CB7D-45A1-86E9-6F18509C1611}"/>
    <hyperlink ref="X315" r:id="rId228" location="/visualizar/458288" xr:uid="{9A4C2F19-8626-47A8-88EB-795D3C74B0FA}"/>
    <hyperlink ref="BU324" r:id="rId229" location="/visualizar/460480" xr:uid="{2FA30C81-3134-4B45-A9A2-2B8CCCE89AE2}"/>
    <hyperlink ref="BU323" r:id="rId230" location="/visualizar/460481" xr:uid="{620E260E-E07A-4C90-B6A3-5C66709F0A3B}"/>
    <hyperlink ref="BG180" r:id="rId231" location="/visualizar/460681" xr:uid="{0C42ED09-9AE1-4E2E-9555-A3CAF0077FCC}"/>
    <hyperlink ref="X324" r:id="rId232" location="/visualizar/460881" xr:uid="{61AAC3D1-6947-4153-A4A3-A61C586E33E3}"/>
    <hyperlink ref="X325" r:id="rId233" location="/visualizar/461080" xr:uid="{7063137B-00EB-43C0-97D2-089121EEB118}"/>
    <hyperlink ref="AQ65" r:id="rId234" location="/visualizar/415876_x000a_" xr:uid="{5A48F4C9-B571-42F0-B2F1-ACB832C5E2DD}"/>
    <hyperlink ref="AW65" r:id="rId235" location="/visualizar/416096" xr:uid="{722E40A5-AC0F-464E-852F-3E2A8427E8F6}"/>
    <hyperlink ref="X180" r:id="rId236" location="/visualizar/461081" xr:uid="{91F975BD-13DC-4682-91B8-168C22DD5857}"/>
    <hyperlink ref="BU326" r:id="rId237" location="/visualizar/461480" xr:uid="{E5864DDE-FDCE-44F2-913C-16DC3B68F769}"/>
    <hyperlink ref="X326" r:id="rId238" location="/visualizar/461082" xr:uid="{3D044025-1A6E-45B0-A060-885A25CE4060}"/>
    <hyperlink ref="BU257" r:id="rId239" location="/visualizar/461481" xr:uid="{2099489A-E97B-45D6-B37F-472E57783FE4}"/>
    <hyperlink ref="BG327" r:id="rId240" location="/visualizar/461087" xr:uid="{C83C4E03-5CB2-494F-80E5-6D7CFA8A1872}"/>
    <hyperlink ref="X329" r:id="rId241" location="/visualizar/461881" xr:uid="{9F025688-F786-422C-B055-91788144E174}"/>
    <hyperlink ref="BG330" r:id="rId242" location="/visualizar/461083" xr:uid="{DDC785C2-D30D-4965-B0A5-BF24A74F3F8E}"/>
    <hyperlink ref="X331" r:id="rId243" location="/visualizar/461882" xr:uid="{1352D316-BDB5-4C43-A13F-83B74A1447A9}"/>
    <hyperlink ref="BG331" r:id="rId244" location="/visualizar/461084" xr:uid="{22E2C13C-35D4-428A-9998-64BE239C50F0}"/>
    <hyperlink ref="X332" r:id="rId245" location="/visualizar/461883" xr:uid="{D4723411-E773-4126-A5AA-4524C4BD0237}"/>
    <hyperlink ref="BG332" r:id="rId246" location="/visualizar/461085" xr:uid="{29BCCD99-F546-402D-887C-3A0805A73B9E}"/>
    <hyperlink ref="BG333" r:id="rId247" location="/visualizar/461089" xr:uid="{77DB3048-BC78-4880-B0C6-E70590F07C2D}"/>
    <hyperlink ref="X334" r:id="rId248" location="/visualizar/461880" xr:uid="{2DD4527C-81CB-4450-BCC2-5027B51119A8}"/>
    <hyperlink ref="X327" r:id="rId249" location="/visualizar/461884" xr:uid="{CD24828E-1156-4A36-B8FA-47B0B56930DC}"/>
    <hyperlink ref="X328" r:id="rId250" location="/visualizar/461887" xr:uid="{7417F046-C5AF-4083-87EC-884AD045BA7A}"/>
    <hyperlink ref="X330" r:id="rId251" location="/visualizar/461885" xr:uid="{51400182-B21E-431E-9BF7-8A502EF6D25D}"/>
    <hyperlink ref="X333" r:id="rId252" location="/visualizar/461886" xr:uid="{E8AFE7C4-63EE-4404-AD65-13F117C2BBDD}"/>
    <hyperlink ref="X335" r:id="rId253" location="/visualizar/454488" xr:uid="{1F90AA15-5F19-47CE-A441-7799A78551C7}"/>
    <hyperlink ref="BU335" r:id="rId254" location="/visualizar/461482" xr:uid="{468497DC-B1A3-4CBA-A5AB-788285F50923}"/>
    <hyperlink ref="BO246" r:id="rId255" location="/visualizar/387929" xr:uid="{90DA46A1-C33F-4550-9931-8E09BCCB2993}"/>
    <hyperlink ref="AQ335" r:id="rId256" location="/visualizar/461482" xr:uid="{39F18172-7400-4EE8-B70F-C505C15638D9}"/>
    <hyperlink ref="X67" r:id="rId257" location="/visualizar/441469_x000a_" xr:uid="{4353BA71-4312-49DA-AEEB-4312F0B91113}"/>
    <hyperlink ref="AQ314" r:id="rId258" location="/visualizar/459081" xr:uid="{417A9CEE-4E74-4A34-BEB4-465DB2ED5616}"/>
    <hyperlink ref="BU336" r:id="rId259" location="/visualizar/462281" xr:uid="{79457D63-7574-4D07-9169-CBC6F5F74C5B}"/>
    <hyperlink ref="BU337" r:id="rId260" location="/visualizar/462282" xr:uid="{B9902B1B-560B-4661-AF1F-DDCD4D63CD76}"/>
    <hyperlink ref="X251" r:id="rId261" location="/visualizar/462480" xr:uid="{8CA31318-2148-40FC-A189-DC2FD9E78298}"/>
    <hyperlink ref="X336" r:id="rId262" location="/visualizar/462481" xr:uid="{0677F1B6-B8CA-476E-86F5-39985F8916D6}"/>
    <hyperlink ref="X337" r:id="rId263" location="/visualizar/462482" xr:uid="{38F74CAC-4CCA-4C47-809F-BAC1210D12FE}"/>
    <hyperlink ref="X338" r:id="rId264" location="/visualizar/462880" xr:uid="{48229BB2-8E9F-4EAD-ADF5-A0B5FE8131C1}"/>
    <hyperlink ref="BU338" r:id="rId265" location="/visualizar/462680" xr:uid="{162F9F07-5AA3-4765-A2A6-C584F2C6077A}"/>
    <hyperlink ref="BU133" r:id="rId266" location="/visualizar/462681" xr:uid="{AE66E94B-E4E8-4FB6-BA62-98F9CACAFB28}"/>
    <hyperlink ref="X339" r:id="rId267" location="/visualizar/462881" xr:uid="{30049374-4303-4FC7-BE85-B86496665614}"/>
    <hyperlink ref="X340" r:id="rId268" location="/visualizar/462882" xr:uid="{B198FCE1-FE5F-46AE-B5B6-986059FE2BC3}"/>
    <hyperlink ref="BU341" r:id="rId269" location="/visualizar/462682" xr:uid="{D6F328B1-587F-42FA-845E-BB24AB7A1B66}"/>
    <hyperlink ref="X84" r:id="rId270" location="/visualizar/427664" xr:uid="{A193189F-15B6-462D-81B5-FFE5A0CD20B5}"/>
    <hyperlink ref="AI84" r:id="rId271" xr:uid="{DC71A860-0196-49A7-8FA6-E5127D7691D4}"/>
    <hyperlink ref="BG84" r:id="rId272" location="/visualizar/430460" xr:uid="{25B345AD-6CCE-49C5-A2C4-B1AB247D0F83}"/>
    <hyperlink ref="X112" r:id="rId273" location="/visualizar/458284" xr:uid="{0069CFB4-E3FC-49F2-B485-90F1CBBC3AE3}"/>
    <hyperlink ref="BU112" r:id="rId274" location="/visualizar/457485" display="http://antigo.anvisa.gov.br/legislacao - /visualizar/457485" xr:uid="{D3D414E0-397A-4825-B163-4F15A71C8317}"/>
    <hyperlink ref="X182" r:id="rId275" location="/visualizar/394864" xr:uid="{78A8ABE5-9E46-46F3-B136-5AB1F07C5847}"/>
    <hyperlink ref="AQ182" r:id="rId276" location="/visualizar/403660" xr:uid="{4C4474D0-2AE3-430E-8DBE-C7D079031B20}"/>
    <hyperlink ref="AI182" r:id="rId277" xr:uid="{5F5A66DE-BAFB-4EEF-8F9D-B21A79D5329D}"/>
    <hyperlink ref="BG182" r:id="rId278" location="/visualizar/436060" xr:uid="{C3CDC081-AB6D-440A-A790-7B3B8301BB5B}"/>
    <hyperlink ref="X215" r:id="rId279" location="/visualizar/409580" xr:uid="{F50D93E3-ADF3-480C-A8FA-DB6AD8911106}"/>
    <hyperlink ref="X281" r:id="rId280" location="/visualizar/462883" xr:uid="{50D98AA2-DF78-49D2-A847-A9287A77114D}"/>
    <hyperlink ref="BU319" r:id="rId281" location="/visualizar/463891" xr:uid="{7880F70A-492E-479B-925C-E7FDA190DAB0}"/>
    <hyperlink ref="AQ319" r:id="rId282" location="/visualizar/463891" xr:uid="{CC708A88-1240-413F-8915-DBF60B7FF538}"/>
    <hyperlink ref="AQ217" r:id="rId283" location="/visualizar/463890" xr:uid="{E308408C-DC6C-4F8D-964D-8EB9E1BC32E2}"/>
    <hyperlink ref="BG342" r:id="rId284" location="/visualizar/448287" xr:uid="{715BBD70-0B4D-4B62-89CF-B65D0F7AC3A0}"/>
    <hyperlink ref="BU342" r:id="rId285" location="/visualizar/463893" xr:uid="{F11F1257-296F-4E31-B366-080B1CD4937E}"/>
    <hyperlink ref="BU58" r:id="rId286" location="/visualizar/463892" xr:uid="{61F94C59-5914-4D86-8114-AE88B7F06653}"/>
    <hyperlink ref="BU59" r:id="rId287" location="/visualizar/463894" xr:uid="{BDE6835B-DBA9-411D-B087-8C93F7078A86}"/>
    <hyperlink ref="BU318" r:id="rId288" location="/visualizar/464702" xr:uid="{961CBA85-9CF9-49C6-87E3-56B8C1B62201}"/>
    <hyperlink ref="X345" r:id="rId289" location="/visualizar/448316" xr:uid="{61A79925-D06B-4455-8D9D-38737E78A080}"/>
    <hyperlink ref="AI345" r:id="rId290" xr:uid="{C402A150-2E35-41BB-8DBF-F9809805317A}"/>
    <hyperlink ref="BG345" r:id="rId291" location="/visualizar/448283" xr:uid="{E6EB4164-A8B9-4B82-83A6-6210418938A5}"/>
    <hyperlink ref="X346" r:id="rId292" location="/visualizar/344037" xr:uid="{AC097D12-A90D-4C80-AEB1-6D36235EC813}"/>
    <hyperlink ref="BU346" r:id="rId293" location="/visualizar/464703" xr:uid="{259A080B-8EAB-4DD1-A0E3-8B2C8FBEEC73}"/>
    <hyperlink ref="AQ346" r:id="rId294" location="/visualizar/464703" xr:uid="{8ACDEAAA-3074-44D7-B53E-C67604BD74E3}"/>
    <hyperlink ref="X343" r:id="rId295" location="/visualizar/464723" xr:uid="{8A2DE6C2-7999-43DB-86FC-79C30A92C15F}"/>
    <hyperlink ref="BU343" r:id="rId296" location="/visualizar/464707" xr:uid="{3355AD97-F732-4766-9D8C-1958B05FDBBA}"/>
    <hyperlink ref="X344" r:id="rId297" location="/visualizar/464722" xr:uid="{6C568DC0-1AE8-4712-8C69-A98B4AE4C4F9}"/>
    <hyperlink ref="BU344" r:id="rId298" location="/visualizar/464706" xr:uid="{3958EC01-3903-4665-BC8B-1F532CDACBFF}"/>
    <hyperlink ref="BU345" r:id="rId299" location="/visualizar/464704" xr:uid="{C26EE026-ED25-42C3-BCCF-901FDC5F2942}"/>
    <hyperlink ref="BU334" r:id="rId300" location="/visualizar/464705" xr:uid="{E914D77E-B8DE-407B-805B-F415744EB953}"/>
    <hyperlink ref="BU154" r:id="rId301" location="/visualizar/465480" xr:uid="{0FD8E40D-F9CA-4DDA-9E7D-286A4AC64482}"/>
    <hyperlink ref="BU155" r:id="rId302" xr:uid="{0B1D9DE9-CC69-4BD4-8348-2F75AC1CBA88}"/>
    <hyperlink ref="X277" r:id="rId303" location="/visualizar/465281" xr:uid="{18B62B48-1022-4F1F-AD3D-75FFF0B0FE2F}"/>
    <hyperlink ref="X275" r:id="rId304" location="/visualizar/465680" xr:uid="{D528CBE2-710A-41EF-A137-DB14DD0AA1B2}"/>
    <hyperlink ref="X65" r:id="rId305" location="/visualizar/465681" xr:uid="{3EF98B44-2B52-473F-B93C-736F776DFFC0}"/>
    <hyperlink ref="BU26" r:id="rId306" location="/visualizar/465881" xr:uid="{27DB2AC6-1373-4D61-ACD1-9B40DADA716C}"/>
    <hyperlink ref="BU347" r:id="rId307" location="/visualizar/465880" xr:uid="{C2CECC06-76E9-4E5B-B59B-228A9D329ECE}"/>
    <hyperlink ref="X347" r:id="rId308" location="/visualizar/465682" xr:uid="{47967B6A-772A-42EE-9E74-20C20975D15C}"/>
    <hyperlink ref="X66" r:id="rId309" location="/visualizar/465687" xr:uid="{52E9370E-D7EC-48CD-AF37-2E22D0738B40}"/>
    <hyperlink ref="AQ66" r:id="rId310" location="/visualizar/439869" xr:uid="{C4763276-B201-4E48-A8F4-DCF1D711711E}"/>
    <hyperlink ref="AQ233" r:id="rId311" location="/visualizar/465882" xr:uid="{73578313-DDF0-4C3F-9BC5-08F1A92E7530}"/>
    <hyperlink ref="AQ320" r:id="rId312" location="/visualizar/465883" xr:uid="{FE08DBBE-627E-4F2A-86B0-120CC4B43C02}"/>
    <hyperlink ref="BU320" r:id="rId313" location="/visualizar/465883" xr:uid="{AE1A31B3-2FCD-4F78-ACE1-00EA7050E265}"/>
    <hyperlink ref="X341" r:id="rId314" location="/visualizar/465689" xr:uid="{B9A2F2C9-5204-4677-A719-037A162116EB}"/>
    <hyperlink ref="BU348" r:id="rId315" location="/visualizar/466280" xr:uid="{AAEF8DE3-4073-4B8A-9FF5-15EAD938F988}"/>
    <hyperlink ref="X348" r:id="rId316" location="/visualizar/466480" xr:uid="{72931B11-958A-40C6-B720-FE0C7AB608F2}"/>
    <hyperlink ref="X139" r:id="rId317" location="/visualizar/451769" xr:uid="{04774839-CC06-49D7-BB9C-173899C8FEDC}"/>
    <hyperlink ref="AQ74" r:id="rId318" location="/visualizar/466281" xr:uid="{B1E077BF-9D88-40A0-B26B-F28B40E27F5F}"/>
    <hyperlink ref="BU74" r:id="rId319" location="/visualizar/466281" xr:uid="{13C9C4E5-E545-48EA-B32A-9CE6032B639B}"/>
    <hyperlink ref="BU329" r:id="rId320" location="/visualizar/466284" xr:uid="{FFC06AA8-0AA7-4F8F-86D0-72E1C5C16640}"/>
    <hyperlink ref="BU153" r:id="rId321" location="/visualizar/466285" xr:uid="{78AA0833-5452-4A1C-BAE1-98682F157008}"/>
    <hyperlink ref="BU349" r:id="rId322" location="/visualizar/466283" xr:uid="{F55F24AD-F304-4BA0-9AED-5C601B20DE1E}"/>
    <hyperlink ref="BU350" r:id="rId323" location="/visualizar/466286" xr:uid="{3C07672F-84ED-4785-9A6C-02778D00E32F}"/>
    <hyperlink ref="BU244" r:id="rId324" location="/visualizar/466282" xr:uid="{029B4917-5E9D-4C4E-BDAD-B603F84A02ED}"/>
    <hyperlink ref="X351" r:id="rId325" location="/visualizar/466481" xr:uid="{1BFE222B-A4EA-4870-B62E-709AD8534C84}"/>
    <hyperlink ref="BU351" r:id="rId326" location="/visualizar/466288" xr:uid="{91ABAED3-79CB-4B74-B828-B9DFEDDD11C9}"/>
    <hyperlink ref="X153" r:id="rId327" location="/visualizar/467480" xr:uid="{C325D0E1-191A-48C9-8333-228E37923BD9}"/>
    <hyperlink ref="X349" r:id="rId328" location="/visualizar/468080" xr:uid="{DA29B55A-B053-4C3F-8C0F-E075278622D5}"/>
    <hyperlink ref="X350" r:id="rId329" location="/visualizar/468080" xr:uid="{E24EEA82-D691-4200-8100-38C372ACD19F}"/>
    <hyperlink ref="X75" r:id="rId330" location="/visualizar/468081" xr:uid="{658F26A6-A590-4B12-B297-75914703D07B}"/>
    <hyperlink ref="BU331" r:id="rId331" location="/visualizar/468483" xr:uid="{FAFCFDC1-92E6-4F8E-BFB8-7B0B5C70AE91}"/>
    <hyperlink ref="BU353" r:id="rId332" location="/visualizar/468481" xr:uid="{6A8BDA65-03AC-4B57-9532-8A34FE47EFEB}"/>
    <hyperlink ref="BU354" r:id="rId333" location="/visualizar/468482" xr:uid="{74F61E67-5DC9-4471-9695-B0B6337BD083}"/>
    <hyperlink ref="BU332" r:id="rId334" location="/visualizar/468484" xr:uid="{2B76065F-B09D-4C32-8815-F8EC27BC7459}"/>
    <hyperlink ref="BU330" r:id="rId335" location="/visualizar/468485" xr:uid="{34332333-8B6A-4596-901B-1E9718578869}"/>
    <hyperlink ref="BU333" r:id="rId336" location="/visualizar/468486" xr:uid="{3EBE4A12-0538-4F91-8EF7-2FF74922F7F5}"/>
    <hyperlink ref="BU340" r:id="rId337" location="/visualizar/468480" xr:uid="{F3A8039F-C545-465C-823D-05020AF14516}"/>
    <hyperlink ref="BU355" r:id="rId338" location="/visualizar/468487" xr:uid="{36741E6C-60C6-4A69-9769-C456365BB4F3}"/>
    <hyperlink ref="X352" r:id="rId339" location="/visualizar/468082" xr:uid="{3C738033-E3AE-4944-9DF8-A6B5749BFD01}"/>
    <hyperlink ref="X354" r:id="rId340" location="/visualizar/468083" xr:uid="{87B14632-8666-4D3D-9AEE-D662B101C6FB}"/>
    <hyperlink ref="X355" r:id="rId341" location="/visualizar/468084" xr:uid="{31465F60-CA04-471D-9603-4D4F83839514}"/>
    <hyperlink ref="X353" r:id="rId342" location="/visualizar/470880" xr:uid="{9B86B675-F145-4BC8-86A2-3B831B004A6B}"/>
    <hyperlink ref="X356" r:id="rId343" location="/visualizar/468082" xr:uid="{B068320A-E317-414D-8182-AED4FF6F42FE}"/>
    <hyperlink ref="BG356" r:id="rId344" location="/visualizar/469681" xr:uid="{962E6405-F18B-4B84-A3CA-23A2C07F6967}"/>
    <hyperlink ref="X357" r:id="rId345" location="/visualizar/470886" xr:uid="{D3D58078-C94E-4C12-8FC2-AD0A3A69C343}"/>
    <hyperlink ref="BU357" r:id="rId346" location="/visualizar/470280" xr:uid="{1375F859-D3D4-412A-8C0D-A0C8306677A2}"/>
    <hyperlink ref="BU209" r:id="rId347" location="/visualizar/470680" xr:uid="{157CA017-2B3B-4EF8-962D-880D09E147A7}"/>
    <hyperlink ref="BU84" r:id="rId348" location="/visualizar/470682" xr:uid="{94DDAF37-B898-4638-9C29-37243CAE3A5C}"/>
    <hyperlink ref="X358" r:id="rId349" location="/visualizar/446463" xr:uid="{6C9084E3-5C4D-4AA4-BF18-C3663C00A4C9}"/>
    <hyperlink ref="BG358" r:id="rId350" location="/visualizar/448285" xr:uid="{4820232F-9619-4DE1-B286-C951A02E71FB}"/>
    <hyperlink ref="BU358" r:id="rId351" location="/visualizar/470681" xr:uid="{913A389D-7017-4B5B-8D74-62A041D3F670}"/>
    <hyperlink ref="X359" r:id="rId352" location="/visualizar/432670" xr:uid="{9DEB17A7-50FE-4B30-A9C6-385A8F959C31}"/>
    <hyperlink ref="BG359" r:id="rId353" location="/visualizar/435741" xr:uid="{E6952801-A59C-47D2-8CEA-B54018CEDD07}"/>
    <hyperlink ref="BU359" r:id="rId354" location="/visualizar/470683" xr:uid="{84789282-0E2D-48EB-B828-6F7BFF2887D7}"/>
    <hyperlink ref="X167" r:id="rId355" location="/visualizar/470885" xr:uid="{ACA4A4F1-8BA2-4C59-9399-217C359D1CD6}"/>
    <hyperlink ref="X360" r:id="rId356" location="/visualizar/470882" xr:uid="{6A415955-E648-41C8-96B5-EE5CA3E8AA34}"/>
    <hyperlink ref="X361" r:id="rId357" location="/visualizar/470883" xr:uid="{C2BF4CCF-B4ED-4252-A52A-54384E09018F}"/>
    <hyperlink ref="X362" r:id="rId358" location="/visualizar/470884" xr:uid="{E2FFD8E1-8CBF-4E49-92B8-887107FA79B7}"/>
    <hyperlink ref="X363" r:id="rId359" location="/visualizar/471281" xr:uid="{28A50E38-F3CE-48E3-AC62-0CFB2F3B092A}"/>
    <hyperlink ref="BG363" r:id="rId360" location="/visualizar/470887" xr:uid="{2AB7A672-5A22-47AE-AFAE-C49FA0E83FFD}"/>
    <hyperlink ref="X364" r:id="rId361" location="/visualizar/471280" xr:uid="{D15DC595-A7C4-4B18-BC09-121E224BA5E2}"/>
    <hyperlink ref="BU364" r:id="rId362" location="/visualizar/470684" xr:uid="{360013B6-C752-47AD-A171-8C238E199336}"/>
    <hyperlink ref="X365" r:id="rId363" location="/visualizar/470889" xr:uid="{EACF1CED-B997-40B3-A887-D1A0B07C8FBC}"/>
    <hyperlink ref="X366" r:id="rId364" location="/visualizar/471282" xr:uid="{0415A091-BE35-4169-A838-96D9D4E860F1}"/>
    <hyperlink ref="X136" r:id="rId365" location="/visualizar/471285" xr:uid="{72289BE7-9D3D-490F-8B72-5EE3325D0A82}"/>
    <hyperlink ref="BU236" r:id="rId366" location="/visualizar/470689" xr:uid="{59C74E3F-20DF-46DF-B4A8-6473910EDEEA}"/>
    <hyperlink ref="BU245" r:id="rId367" location="/visualizar/470687" xr:uid="{D925A9B4-254A-4AAD-998B-F1A400896DA4}"/>
    <hyperlink ref="BU365" r:id="rId368" location="/visualizar/472280" xr:uid="{FF24C13E-4EBD-4900-B0FA-B710FB65C830}"/>
    <hyperlink ref="BU366" r:id="rId369" location="/visualizar/470688" xr:uid="{D4860DE2-8D42-43C5-9647-C0B6939528A6}"/>
    <hyperlink ref="X130" r:id="rId370" location="/visualizar/471286" xr:uid="{E3DF28F3-1004-4CA3-A59D-A7EE4BB1B086}"/>
    <hyperlink ref="X209" r:id="rId371" location="/visualizar/473088" xr:uid="{87302D6B-475A-4B5A-A2F8-D4283BF2E279}"/>
    <hyperlink ref="AQ361" r:id="rId372" location="/visualizar/472281" xr:uid="{A95F77F9-48C1-49B3-9EF3-97544975957F}"/>
    <hyperlink ref="BU361" r:id="rId373" location="/visualizar/472281" xr:uid="{DEBAEA3D-DAAA-4CE2-ABB5-08E2D02B53D8}"/>
    <hyperlink ref="AQ362" r:id="rId374" location="/visualizar/472282" xr:uid="{7EF8314F-D382-45FD-A604-A7CBBE04A995}"/>
    <hyperlink ref="BU362" r:id="rId375" location="/visualizar/472282" xr:uid="{33C8F882-F2DF-4F73-9ED3-09DC7D467E79}"/>
    <hyperlink ref="AQ360" r:id="rId376" location="/visualizar/472283" xr:uid="{E2A21974-6B7D-4C6B-8772-C741AF838BF2}"/>
    <hyperlink ref="BU360" r:id="rId377" location="/visualizar/472283" xr:uid="{BA0C91BE-742C-41E6-8F67-CEF3206FA760}"/>
    <hyperlink ref="X137" r:id="rId378" location="/visualizar/473080" xr:uid="{5593614D-EA8E-452A-9AF5-BA1F8B359B5A}"/>
    <hyperlink ref="AQ95" r:id="rId379" location="/visualizar/440875" display="http://antigo.anvisa.gov.br/legislacao - /visualizar/440875" xr:uid="{AA2FE6DF-62E3-4D89-9023-AD0B86B7E5B4}"/>
    <hyperlink ref="BU104" r:id="rId380" location="/visualizar/433500" xr:uid="{89B36C31-7051-41A2-9CB0-14B9194B9C40}"/>
    <hyperlink ref="AQ104" r:id="rId381" location="/visualizar/433500" xr:uid="{EF1D647B-1052-4363-B276-D3502CCB168C}"/>
    <hyperlink ref="X174" r:id="rId382" location="/visualizar/473089" xr:uid="{29B9D8D8-5EEE-41EA-84BD-3A5233ADAE82}"/>
    <hyperlink ref="X175" r:id="rId383" location="/visualizar/473089" xr:uid="{565924F1-2940-431A-A0B1-A37E95519934}"/>
    <hyperlink ref="X367" r:id="rId384" location="/visualizar/468082" display="http://antigo.anvisa.gov.br/tap - /visualizar/468082" xr:uid="{F1F9566C-D15C-4CC9-9A27-612EBFF47DAE}"/>
    <hyperlink ref="BG367" r:id="rId385" location="/visualizar/473081" xr:uid="{6832B857-7FB2-4D98-8B43-B5002D038F9F}"/>
    <hyperlink ref="X368" r:id="rId386" location="/visualizar/468082" display="http://antigo.anvisa.gov.br/tap - /visualizar/468082" xr:uid="{019A0F94-E906-45A7-9BB0-2258DFD61306}"/>
    <hyperlink ref="X369" r:id="rId387" location="/visualizar/468082" display="http://antigo.anvisa.gov.br/tap - /visualizar/468082" xr:uid="{5B6906A1-ADA8-4CD2-961E-49188D98D00E}"/>
    <hyperlink ref="X370" r:id="rId388" location="/visualizar/468082" display="http://antigo.anvisa.gov.br/tap - /visualizar/468082" xr:uid="{C923BBFC-93DF-4CAD-A3B9-4FF6E8290569}"/>
    <hyperlink ref="X371" r:id="rId389" location="/visualizar/468082" display="http://antigo.anvisa.gov.br/tap - /visualizar/468082" xr:uid="{C45B4103-7974-409B-B9C1-F47A86352C55}"/>
    <hyperlink ref="X372" r:id="rId390" location="/visualizar/468082" xr:uid="{BA18A6E7-820F-40CA-85C4-91A85B296641}"/>
    <hyperlink ref="BG368" r:id="rId391" location="/visualizar/473083" xr:uid="{355011C0-6B53-4E9C-855D-128A34EE13EF}"/>
    <hyperlink ref="BG369" r:id="rId392" location="/visualizar/473084" xr:uid="{3A934548-9AFB-4E2C-8404-36A862A30D7E}"/>
    <hyperlink ref="BG370" r:id="rId393" location="/visualizar/473085" xr:uid="{4830AE25-101E-43BB-87F8-9D8DE66A269E}"/>
    <hyperlink ref="BG371" r:id="rId394" location="/visualizar/473086" xr:uid="{0B75357A-B11D-424A-BD50-E466136FAA7B}"/>
    <hyperlink ref="BG372" r:id="rId395" location="/visualizar/473087" xr:uid="{087F625A-DDCE-4531-A51E-3950A42EFB01}"/>
    <hyperlink ref="X373" r:id="rId396" location="/visualizar/468082" display="http://antigo.anvisa.gov.br/tap - /visualizar/468082" xr:uid="{0FC8E423-7971-4E8A-A4F9-2302C568C9EC}"/>
    <hyperlink ref="X374" r:id="rId397" location="/visualizar/468082" display="http://antigo.anvisa.gov.br/tap - /visualizar/468082" xr:uid="{0863B554-AE82-46B4-98AF-050D71A36CC0}"/>
    <hyperlink ref="BG373" r:id="rId398" location="/visualizar/473482" xr:uid="{C7946025-0EAC-409F-9313-DFE10CABAAED}"/>
    <hyperlink ref="BG374" r:id="rId399" location="/visualizar/473483" xr:uid="{1EB06ED8-A3CF-49A7-8598-5E29611F4B8B}"/>
    <hyperlink ref="BU147" r:id="rId400" location="/visualizar/473680" xr:uid="{AB043B10-5B9C-4632-8450-4956D872FDFD}"/>
    <hyperlink ref="AQ147" r:id="rId401" location="/visualizar/432112" xr:uid="{4EC979B0-B0F3-4789-A70E-0DDA102F82E5}"/>
    <hyperlink ref="AQ148" r:id="rId402" location="/visualizar/432113" display="http://antigo.anvisa.gov.br/legislacao - /visualizar/432113" xr:uid="{A3536345-14D4-4E24-8779-84DB1A4E972E}"/>
    <hyperlink ref="BU148" r:id="rId403" location="/visualizar/473681" xr:uid="{DBBD4C78-405E-420C-8F68-1CC23BEEE812}"/>
    <hyperlink ref="BU375" r:id="rId404" location="/visualizar/473682" xr:uid="{B620CEA5-3971-4DB3-AAF6-0F301545DF56}"/>
    <hyperlink ref="X375" r:id="rId405" location="/visualizar/474280" xr:uid="{F0EB2D35-B8F1-4261-BBA6-16D4E1EA9F1B}"/>
    <hyperlink ref="BG94" r:id="rId406" location="/visualizar/474283" xr:uid="{A1C92B07-4503-444D-8D0B-D24D7689237C}"/>
    <hyperlink ref="X376" r:id="rId407" location="/visualizar/468082" display="http://antigo.anvisa.gov.br/tap - /visualizar/468082" xr:uid="{6F12629C-4F2A-4781-9B4D-2F2C1402DE1E}"/>
    <hyperlink ref="X377" r:id="rId408" location="/visualizar/468082" display="http://antigo.anvisa.gov.br/tap - /visualizar/468082" xr:uid="{02EA65AE-18B3-42E6-8912-B4C48C190E54}"/>
    <hyperlink ref="X378" r:id="rId409" location="/visualizar/468082" display="http://antigo.anvisa.gov.br/tap - /visualizar/468082" xr:uid="{B437074E-B3F8-466B-A4C9-79BBC737BE38}"/>
    <hyperlink ref="X379" r:id="rId410" location="/visualizar/474287" xr:uid="{C571468D-318B-45DD-BBA1-90D437BEB5E2}"/>
    <hyperlink ref="BU379" r:id="rId411" location="/visualizar/474482" xr:uid="{00E380EF-6B24-4B9C-92FE-9EC972608B1B}"/>
    <hyperlink ref="X380" r:id="rId412" location="/visualizar/474288" xr:uid="{168267D9-F97F-4ADA-B065-01234580433E}"/>
    <hyperlink ref="BU380" r:id="rId413" location="/visualizar/474480" xr:uid="{40E3ECB6-3C3A-4C72-8068-E0E3CF69B53C}"/>
    <hyperlink ref="X116" r:id="rId414" location="/visualizar/474289" xr:uid="{8417EF33-89BE-43EF-8D2A-1184673FD475}"/>
    <hyperlink ref="BU218" r:id="rId415" location="/visualizar/474481" xr:uid="{05A455B6-4614-44F6-A6B8-098E474814F5}"/>
    <hyperlink ref="X94" r:id="rId416" location="/visualizar/474286" xr:uid="{F12B2F23-72C9-4904-B193-36AB4F10F83C}"/>
    <hyperlink ref="X381" r:id="rId417" location="/visualizar/474880" xr:uid="{C9D28FD0-ACBF-4B47-AE28-B63B687DBEBB}"/>
    <hyperlink ref="X382" r:id="rId418" location="/visualizar/474881" xr:uid="{8FB8788B-72D1-4987-904A-4E1F0B6641AF}"/>
    <hyperlink ref="X383" r:id="rId419" location="/visualizar/474882" xr:uid="{31DD7AF6-0DB1-4732-88E7-254B4F6E3C45}"/>
    <hyperlink ref="BU383" r:id="rId420" location="/visualizar/474483" xr:uid="{F783E14B-A5D9-4ED8-9A2B-AF89417D397E}"/>
    <hyperlink ref="X198" r:id="rId421" location="/visualizar/464720" display="http://antigo.anvisa.gov.br/tap - /visualizar/464720" xr:uid="{189A0AFF-564C-4613-9C03-0F0B645D321E}"/>
    <hyperlink ref="X199" r:id="rId422" location="/visualizar/441460" display="http://antigo.anvisa.gov.br/tap - /visualizar/441460" xr:uid="{B17EE921-8991-488F-8811-E949D7B18A1B}"/>
    <hyperlink ref="AQ199" r:id="rId423" location="/visualizar/473481" xr:uid="{4697F2D6-E86F-4617-91D1-1D93A51D01B8}"/>
    <hyperlink ref="X185" r:id="rId424" location="/visualizar/414091" xr:uid="{A244C968-C4C5-4089-A678-E9C8E0A860DD}"/>
    <hyperlink ref="AW185" r:id="rId425" location="/visualizar/464721" display="http://antigo.anvisa.gov.br/propostas-regulatorias - /visualizar/464721" xr:uid="{DC2D29FF-5460-4177-8BC0-5C4A30A7336C}"/>
    <hyperlink ref="AP185" r:id="rId426" location="/visualizar/427661" xr:uid="{E3CFCCC7-DFF1-415E-ADC3-462463F440E8}"/>
    <hyperlink ref="AQ185" r:id="rId427" location="/visualizar/427661" xr:uid="{C76F1C8B-8022-4FD3-98AD-158F0E3B70D2}"/>
    <hyperlink ref="X187" r:id="rId428" location="/visualizar/465685" xr:uid="{ECB2D65A-D5C1-46CA-968E-78695CC4A243}"/>
    <hyperlink ref="X188" r:id="rId429" location="/visualizar/475310" xr:uid="{7E8D58B5-38B6-4B30-97FB-57B0D9946FA2}"/>
    <hyperlink ref="X195" r:id="rId430" location="/visualizar/454484" xr:uid="{03BBBA87-BD5D-4B0A-89EF-FDC0C4060A5C}"/>
    <hyperlink ref="X85" r:id="rId431" location="/visualizar/471283" xr:uid="{E59DC39A-69FB-45E7-BE9A-A5C4EAFEB915}"/>
    <hyperlink ref="BG85" r:id="rId432" location="/visualizar/470888" xr:uid="{1E800E31-D9B7-4507-B71F-C9E261318526}"/>
    <hyperlink ref="X384" r:id="rId433" location="/visualizar/468082" display="http://antigo.anvisa.gov.br/tap - /visualizar/468082" xr:uid="{B45209AB-325E-4ACA-9F0F-E99FD93AEB3A}"/>
    <hyperlink ref="BG384" r:id="rId434" location="/visualizar/474884" xr:uid="{71FF5DD8-DBF1-4374-8DA4-744B641BAC22}"/>
    <hyperlink ref="X385" r:id="rId435" location="/visualizar/474887" xr:uid="{62C049A0-6B81-4119-8DCC-159BF75EF1AC}"/>
    <hyperlink ref="BU385" r:id="rId436" location="/visualizar/475280" xr:uid="{9397F4CA-CF1E-41E7-9CD8-1EBB258C5E44}"/>
    <hyperlink ref="X219" r:id="rId437" location="/visualizar/475311" xr:uid="{CA6FC719-2189-4E37-B670-B7829C11D1AF}"/>
    <hyperlink ref="BU219" r:id="rId438" location="/visualizar/475281" xr:uid="{2F7A1E8E-F702-4B19-99FE-AE378BEFCD88}"/>
    <hyperlink ref="BG168" r:id="rId439" location="/visualizar/474883" xr:uid="{61979FDE-6E7E-4BF2-BB93-6E5EB867A37B}"/>
    <hyperlink ref="BU116" r:id="rId440" location="/visualizar/475282" xr:uid="{DBD6AC69-653F-4B61-A785-AC7F42FE1812}"/>
    <hyperlink ref="X189" r:id="rId441" location="/visualizar/475310" xr:uid="{73991A3E-D8C5-43B2-91CF-FC2C922D0487}"/>
    <hyperlink ref="BU189" r:id="rId442" location="/visualizar/475283" xr:uid="{171469D4-3341-449E-ABF5-744E916E3465}"/>
    <hyperlink ref="X23" r:id="rId443" location="/visualizar/474885" xr:uid="{C958265E-796A-49F9-95F4-F4FF44F500C0}"/>
    <hyperlink ref="X247" r:id="rId444" location="/visualizar/474886" xr:uid="{8BD6A6AB-9A92-43B5-8E31-7668A76CA920}"/>
    <hyperlink ref="X7" r:id="rId445" location="/visualizar/414869" xr:uid="{9125B533-72DB-44B9-B16C-E2BEDF11A145}"/>
    <hyperlink ref="AQ78" r:id="rId446" location="/visualizar/386062_x000a_" xr:uid="{CB21A6B8-8FF9-40D2-80C9-BD1B140C2A94}"/>
    <hyperlink ref="X168" r:id="rId447" location="/visualizar/475880" xr:uid="{5CC104EB-26A4-43C6-BE3A-6AC979B019AC}"/>
    <hyperlink ref="X220" r:id="rId448" location="/visualizar/475881" xr:uid="{8164F60F-DCA8-4E45-9DB4-3CCADEA29870}"/>
    <hyperlink ref="X203" r:id="rId449" location="/visualizar/475889" xr:uid="{67EE29C8-C278-4324-ACFF-859D23980611}"/>
    <hyperlink ref="BG203" r:id="rId450" location="/visualizar/475887" xr:uid="{CD8408AD-2FC1-4670-9FAD-5873B6C95D4C}"/>
    <hyperlink ref="X387" r:id="rId451" location="/visualizar/476080" xr:uid="{438063F9-1AE2-45DD-8326-5E86B6B5AD57}"/>
    <hyperlink ref="X388" r:id="rId452" location="/visualizar/476083" xr:uid="{7E10B29F-6DFE-4A47-8048-4C4D789C3232}"/>
    <hyperlink ref="AQ267" r:id="rId453" xr:uid="{E53E9974-E046-434F-8B8B-EFDE3A52D91C}"/>
    <hyperlink ref="BU389" r:id="rId454" location="/visualizar/476280" xr:uid="{A0BD28BF-9819-4520-93D6-249A951AEC3F}"/>
    <hyperlink ref="BU388" r:id="rId455" location="/visualizar/476281" xr:uid="{A739BBF6-FD4C-43B7-B7D6-DA1C833A9BAC}"/>
    <hyperlink ref="BU382" r:id="rId456" location="/visualizar/476283" xr:uid="{ED852262-9427-42D8-9C58-89972A9B7560}"/>
    <hyperlink ref="BU228" r:id="rId457" location="/visualizar/476282" xr:uid="{8E843626-64BB-4A41-BB58-94064EFD6C1C}"/>
    <hyperlink ref="X390" r:id="rId458" location="/visualizar/468082" display="http://antigo.anvisa.gov.br/tap - /visualizar/468082" xr:uid="{9D866796-FCA4-462B-A882-08B295FF59ED}"/>
    <hyperlink ref="X391" r:id="rId459" location="/visualizar/468082" display="http://antigo.anvisa.gov.br/tap - /visualizar/468082" xr:uid="{199F38FD-4042-4167-8389-A1C8E4F81952}"/>
    <hyperlink ref="BG390" r:id="rId460" location="/visualizar/476081" xr:uid="{E95E40F6-DA3B-42F6-A929-604D8F72907F}"/>
    <hyperlink ref="BG391" r:id="rId461" location="/visualizar/476084" xr:uid="{FA7E852B-8EE8-4D2D-842B-6B94824E1B46}"/>
    <hyperlink ref="X386" r:id="rId462" location="/visualizar/475888" xr:uid="{23FD2056-8FEB-4159-BD9E-5DC16FC80B80}"/>
    <hyperlink ref="X202" r:id="rId463" location="/visualizar/476082" xr:uid="{0A8A8F95-D7D6-4D97-B106-05458CFC3620}"/>
    <hyperlink ref="X389" r:id="rId464" location="/visualizar/476085" xr:uid="{ADB311CD-CA8F-4BE8-9CD5-A5DA628ADFF7}"/>
    <hyperlink ref="BU217" r:id="rId465" location="/visualizar/476284" xr:uid="{DAA9B857-2AB2-43A8-8FEB-7E4193B722CC}"/>
    <hyperlink ref="BU386" r:id="rId466" location="/visualizar/476285" xr:uid="{89035B19-2E6D-4C6B-A71E-8DE69A106705}"/>
    <hyperlink ref="AQ386" r:id="rId467" location="/visualizar/476285" xr:uid="{47386C74-2BC3-47FD-8190-43A990495B2B}"/>
    <hyperlink ref="BU223" r:id="rId468" location="/visualizar/448260" xr:uid="{05FAE3F2-3EE1-4806-B158-BB265DCF3D8F}"/>
    <hyperlink ref="X46" r:id="rId469" location="/visualizar/476086" xr:uid="{051619BE-0E7F-4EF4-9859-CB19DB072E49}"/>
    <hyperlink ref="X392" r:id="rId470" location="/visualizar/477286" xr:uid="{E89264D0-26B0-45F5-8570-D5420B9CA31A}"/>
    <hyperlink ref="BU392" r:id="rId471" location="/visualizar/477482" xr:uid="{5AAB247E-7F0C-4F00-95B3-DBD0E35CAC27}"/>
    <hyperlink ref="X393" r:id="rId472" location="/visualizar/477287" xr:uid="{2CC5261C-2986-4508-8A66-216FB5AD90DE}"/>
    <hyperlink ref="BU393" r:id="rId473" location="/visualizar/477744" xr:uid="{B780B47E-0AA2-4E53-B93D-9691E04147F5}"/>
    <hyperlink ref="X394" r:id="rId474" location="/visualizar/468082" display="http://antigo.anvisa.gov.br/tap - /visualizar/468082" xr:uid="{308E2E60-FB96-45C4-A585-D7C46879AE2A}"/>
    <hyperlink ref="BG394" r:id="rId475" location="/visualizar/477282" xr:uid="{8EAC81F7-B6F6-475D-930F-2040EF75475B}"/>
    <hyperlink ref="BG395" r:id="rId476" location="/visualizar/477283" xr:uid="{2A36F4EF-F4A3-4D8B-BF48-6C1AF5924325}"/>
    <hyperlink ref="X395" r:id="rId477" location="/visualizar/468082" display="http://antigo.anvisa.gov.br/tap - /visualizar/468082" xr:uid="{CE40B718-D94B-46E1-817E-61ECC5C058EF}"/>
    <hyperlink ref="X396" r:id="rId478" location="/visualizar/468082" display="http://antigo.anvisa.gov.br/tap - /visualizar/468082" xr:uid="{303EDAA3-3F65-48F3-A699-0F34BEAC4016}"/>
    <hyperlink ref="BU327" r:id="rId479" location="/visualizar/477486" xr:uid="{2C7DEF6C-CBCE-4D19-BCFA-88F6ED248FD5}"/>
    <hyperlink ref="X223" r:id="rId480" location="/visualizar/448314" xr:uid="{6AA9D35E-8F96-4B95-9C96-DED2CA1E370F}"/>
    <hyperlink ref="X397" r:id="rId481" location="/visualizar/477280" xr:uid="{40DC47EE-B025-438D-99E3-E4E552BE6C19}"/>
    <hyperlink ref="AQ387" r:id="rId482" location="/visualizar/477480" xr:uid="{DD954E3C-454B-470A-8383-23A6C1C3D5E7}"/>
    <hyperlink ref="X398" r:id="rId483" location="/visualizar/468082" display="http://antigo.anvisa.gov.br/tap - /visualizar/468082" xr:uid="{154D6FA8-AE45-43E3-862C-85332E3A9D82}"/>
    <hyperlink ref="BG396" r:id="rId484" location="/visualizar/477285" xr:uid="{1350BB7C-9174-4E5D-B93D-6A9858277FD8}"/>
    <hyperlink ref="BG398" r:id="rId485" location="/visualizar/478284" xr:uid="{DC2B7B2B-57F5-4CCD-BAD0-FD166D005881}"/>
    <hyperlink ref="X399" r:id="rId486" location="/visualizar/468082" display="http://antigo.anvisa.gov.br/tap - /visualizar/468082" xr:uid="{CAD5E5B5-0B88-4910-B5AD-858E796FC3C9}"/>
    <hyperlink ref="BG399" r:id="rId487" location="/visualizar/478288" xr:uid="{7555C3B7-CE9E-4014-933D-63636D61EA1A}"/>
    <hyperlink ref="X400" r:id="rId488" location="/visualizar/468082" display="http://antigo.anvisa.gov.br/tap - /visualizar/468082" xr:uid="{B9A8D458-CA93-4D2F-B5EC-C2EB6C882B9E}"/>
    <hyperlink ref="BG400" r:id="rId489" location="/visualizar/478690" xr:uid="{9845F41A-8B8C-403B-B3BB-E35BD078E7CA}"/>
    <hyperlink ref="X401" r:id="rId490" location="/visualizar/468082" display="http://antigo.anvisa.gov.br/tap - /visualizar/468082" xr:uid="{1CEBA4EC-B865-4307-9594-20DD10BCCF6B}"/>
    <hyperlink ref="BG401" r:id="rId491" location="/visualizar/478691" xr:uid="{95F2AF33-A10B-4064-8A73-DBCEBEBEB8E9}"/>
    <hyperlink ref="BG402" r:id="rId492" location="/visualizar/478692" xr:uid="{2D97AEDE-68E6-4FD6-990E-A3747E24ED9F}"/>
    <hyperlink ref="X242" r:id="rId493" location="/visualizar/478693" xr:uid="{F5C3B790-6C15-4144-8AB8-FEF5D2505848}"/>
    <hyperlink ref="X402" r:id="rId494" location="/visualizar/468082" display="http://antigo.anvisa.gov.br/tap - /visualizar/468082" xr:uid="{9AE700E6-63B8-482A-BFB6-D419A0877ABA}"/>
    <hyperlink ref="X403" r:id="rId495" location="/visualizar/468082" display="http://antigo.anvisa.gov.br/tap - /visualizar/468082" xr:uid="{D1CA9839-9A84-4DA6-BA73-32FEF92AC574}"/>
    <hyperlink ref="BG403" r:id="rId496" location="/visualizar/478695" xr:uid="{74A9387C-4E4A-4F94-8DC6-E409F0E648BC}"/>
    <hyperlink ref="X404" r:id="rId497" location="/visualizar/478696" xr:uid="{2EE9E3EC-3E9A-420B-9759-F9519E231860}"/>
    <hyperlink ref="BU404" r:id="rId498" location="/visualizar/479081" xr:uid="{612A7A53-DA21-49B7-B563-CBE23065E248}"/>
    <hyperlink ref="BU405" r:id="rId499" location="/visualizar/477749" xr:uid="{7B540FED-E3CD-446E-93FE-CB5FEEBEA72D}"/>
    <hyperlink ref="BU356" r:id="rId500" location="/visualizar/479080" xr:uid="{0F46EFD3-CCF3-495B-99E3-70A1EAA69B17}"/>
    <hyperlink ref="BU28" r:id="rId501" location="/visualizar/479088" xr:uid="{D7C89783-2987-4531-A6EC-6DE2C56901BC}"/>
    <hyperlink ref="BU203" r:id="rId502" location="/visualizar/479113" xr:uid="{C205E112-0A50-4C19-8F43-598A214FEC94}"/>
    <hyperlink ref="BU243" r:id="rId503" location="/visualizar/479117" xr:uid="{8406E0FD-BC86-4FE4-B1AD-2725F6B92A7E}"/>
    <hyperlink ref="BU406" r:id="rId504" location="/visualizar/479716" xr:uid="{8A6D8E4B-8641-448A-AF25-0F804BAEE509}"/>
    <hyperlink ref="X407" r:id="rId505" location="/visualizar/479323" xr:uid="{BB0D445E-E450-4E36-A842-C2E6A61F5B86}"/>
    <hyperlink ref="BU407" r:id="rId506" location="/visualizar/479717" xr:uid="{AC3513E9-AB6D-4911-8605-46162DE0DC05}"/>
    <hyperlink ref="X405" r:id="rId507" location="/visualizar/468082" display="http://antigo.anvisa.gov.br/tap - /visualizar/468082" xr:uid="{D087EC1E-B1FB-4B6E-9820-443F6564D51D}"/>
    <hyperlink ref="BG405" r:id="rId508" location="/visualizar/437700" xr:uid="{3351DF57-36B1-4A7D-A682-9A12CFE57E70}"/>
    <hyperlink ref="BO405" r:id="rId509" location="/visualizar/444493" xr:uid="{AA478150-C2BC-4C17-AC7A-FC59E0E1139E}"/>
    <hyperlink ref="X406" r:id="rId510" location="/visualizar/479324" xr:uid="{2EFB8B07-F515-4DE1-9F82-3DB7896B4B0C}"/>
    <hyperlink ref="X14" r:id="rId511" location="/visualizar/479325" xr:uid="{B2381278-3D33-4E03-ADCE-7E461CB0F84F}"/>
    <hyperlink ref="X213" r:id="rId512" location="/visualizar/479321" xr:uid="{D821F775-7797-4543-A29F-916D27B48887}"/>
    <hyperlink ref="X408" r:id="rId513" location="/visualizar/468082" display="http://antigo.anvisa.gov.br/tap - /visualizar/468082" xr:uid="{EBE9532C-B311-4EA4-B294-E7C9D8393F7C}"/>
    <hyperlink ref="BG408" r:id="rId514" location="/visualizar/479326" xr:uid="{75802A34-B18E-4532-A87A-85F5188ED13B}"/>
    <hyperlink ref="AQ63" r:id="rId515" xr:uid="{02D9279E-2868-410F-BA20-73A65A307440}"/>
    <hyperlink ref="AQ120" r:id="rId516" xr:uid="{09B9AD52-E5B5-4F91-8CA5-FB39192D6173}"/>
    <hyperlink ref="AW243" r:id="rId517" xr:uid="{70C8FBCC-21EC-4039-99BC-753C2A7618FD}"/>
    <hyperlink ref="AQ39" r:id="rId518" xr:uid="{A7D92EA5-810B-443B-842D-FB1B6382FB29}"/>
    <hyperlink ref="AQ261" r:id="rId519" xr:uid="{94586435-8191-4859-98B8-188955BF08C4}"/>
    <hyperlink ref="AQ146" r:id="rId520" xr:uid="{E66E6F76-342D-4720-ADB9-784DF7896958}"/>
    <hyperlink ref="AQ218" r:id="rId521" xr:uid="{F8A8E458-501B-492A-921D-1E79CDABAE1B}"/>
    <hyperlink ref="AQ285" r:id="rId522" location="/visualizar/480880" xr:uid="{3E42E02A-D03B-4295-BDED-7B57192001DB}"/>
    <hyperlink ref="X197" r:id="rId523" location="/visualizar/481280" xr:uid="{226B1144-E68D-4355-A2FC-B158B84231B3}"/>
    <hyperlink ref="AQ43" r:id="rId524" xr:uid="{CE830434-1EC7-4CB8-AC4F-09A71DA04B0D}"/>
    <hyperlink ref="X409" r:id="rId525" location="/visualizar/409581" xr:uid="{82A2026D-EE6D-42CE-957F-BD6ADF31FF9A}"/>
    <hyperlink ref="X410" r:id="rId526" location="/visualizar/482091" xr:uid="{4DF6BD09-8C1B-4976-A802-8A1206F506C7}"/>
    <hyperlink ref="BU410" r:id="rId527" location="/visualizar/481491" xr:uid="{25DAB6C7-38A7-4D3E-BC3F-CFF92E8BE31A}"/>
    <hyperlink ref="X411" r:id="rId528" location="/visualizar/468082" display="http://antigo.anvisa.gov.br/tap - /visualizar/468082" xr:uid="{F19BAF80-6DC2-4479-AF32-3707ABA911E8}"/>
    <hyperlink ref="BG411" r:id="rId529" location="/visualizar/481285" xr:uid="{75AAA4F5-33C9-4039-82DD-9A6185FED6ED}"/>
    <hyperlink ref="X412" r:id="rId530" location="/visualizar/468082" display="http://antigo.anvisa.gov.br/tap - /visualizar/468082" xr:uid="{580A7B80-198A-41BE-8002-71965CE4E1DF}"/>
    <hyperlink ref="BG412" r:id="rId531" location="/visualizar/481286" xr:uid="{94F5CD91-3D8F-4A0A-94CB-C05488DD2D87}"/>
    <hyperlink ref="X413" r:id="rId532" location="/visualizar/481287" xr:uid="{18AC486C-1E43-4C00-B59F-7D9F87BB44D5}"/>
    <hyperlink ref="BU413" r:id="rId533" location="/visualizar/481490" xr:uid="{12E5FA05-78D7-48EC-B0BC-48C04E9EFEE2}"/>
    <hyperlink ref="X414" r:id="rId534" location="/visualizar/482093" xr:uid="{2B96DBCA-5C22-4848-9E83-709F3B73F6DE}"/>
    <hyperlink ref="BG414" r:id="rId535" location="/visualizar/482090" xr:uid="{0F0E0908-6E9C-4FF9-A99D-942AAAE03BC2}"/>
    <hyperlink ref="BU371" r:id="rId536" location="/visualizar/482303" xr:uid="{07572ED4-DFE3-43E3-A02A-2123F45B8004}"/>
    <hyperlink ref="BU370" r:id="rId537" location="/visualizar/482302" xr:uid="{99445338-EE35-4FF5-9A5A-8AC46793B1F9}"/>
    <hyperlink ref="BU369" r:id="rId538" location="/visualizar/482301" xr:uid="{C0852DB5-3C6E-49A7-A373-69835E955E43}"/>
    <hyperlink ref="BU368" r:id="rId539" location="/visualizar/482300" xr:uid="{7AF76887-4536-4882-9459-9D26759FDD34}"/>
    <hyperlink ref="BU367" r:id="rId540" location="/visualizar/481499" xr:uid="{5FE7C919-74ED-45E0-9378-846131E6C063}"/>
    <hyperlink ref="BG187" r:id="rId541" location="/visualizar/481289" xr:uid="{5C19292F-09FB-402F-BDEF-584BB056A95C}"/>
    <hyperlink ref="X416" r:id="rId542" location="/visualizar/468082" display="http://antigo.anvisa.gov.br/tap - /visualizar/468082" xr:uid="{E2350FFB-862B-4411-B688-694173D5AA4E}"/>
    <hyperlink ref="BG416" r:id="rId543" location="/visualizar/473484" xr:uid="{0EE66AD0-FBBA-476B-9EFD-029DCE052647}"/>
    <hyperlink ref="BU416" r:id="rId544" location="/visualizar/481497" xr:uid="{473FDB42-8C2E-4EC8-BC10-5B9E2F3773D1}"/>
    <hyperlink ref="X417" r:id="rId545" location="/visualizar/468082" display="http://antigo.anvisa.gov.br/tap - /visualizar/468082" xr:uid="{E9FAA441-55C0-46E9-BD22-B1FA9F178986}"/>
    <hyperlink ref="X418" r:id="rId546" location="/visualizar/482099" xr:uid="{401ACCEB-AD6C-4341-A843-8E6B3D2D37E8}"/>
    <hyperlink ref="BU418" r:id="rId547" location="/visualizar-legislacao/483692" xr:uid="{F2D35434-BF1C-4FEF-8871-C37A9FC79DE0}"/>
    <hyperlink ref="X419" r:id="rId548" location="/visualizar/484140" xr:uid="{11B36220-EE11-4114-9DD1-28DB156DAC74}"/>
    <hyperlink ref="BU419" r:id="rId549" location="/visualizar/483691" xr:uid="{BD06C286-6AC0-4379-BE9B-868FE1EFBB78}"/>
    <hyperlink ref="X420" r:id="rId550" location="/visualizar/484141" xr:uid="{164B1C3F-6832-49B9-A6CF-575994104DF1}"/>
    <hyperlink ref="BU420" r:id="rId551" location="/visualizar/483693" xr:uid="{7BEFDB0E-0D76-43C4-8EDA-034C816A01EB}"/>
    <hyperlink ref="X421" r:id="rId552" location="/visualizar/482098" xr:uid="{D023FED9-6422-4906-B273-3CDE976024A9}"/>
    <hyperlink ref="BU421" r:id="rId553" location="/visualizar/483695" xr:uid="{33C7088E-4046-4447-AEF9-088BEA751A29}"/>
    <hyperlink ref="X422" r:id="rId554" location="/visualizar/468082" display="http://antigo.anvisa.gov.br/tap - /visualizar/468082" xr:uid="{E8624941-9CFD-40C7-81CD-F1B87BC97A6D}"/>
    <hyperlink ref="BG422" r:id="rId555" location="/visualizar/482097" xr:uid="{2FE213A6-6A12-4AD0-A0CC-370FFE0CCD11}"/>
    <hyperlink ref="BG417" r:id="rId556" location="/visualizar/482095" xr:uid="{01668586-13A3-4E43-AC2F-4D7F73C28439}"/>
    <hyperlink ref="BU415" r:id="rId557" location="/visualizar/482305" xr:uid="{58836B78-696A-4199-B878-EE3B37A59146}"/>
    <hyperlink ref="X415" r:id="rId558" location="/visualizar/482094" xr:uid="{04D3BFDF-E0F2-41EC-B3A3-EDE80AEAD55E}"/>
    <hyperlink ref="BG376" r:id="rId559" location="/visualizar/474281" xr:uid="{12A00330-CDF4-486C-8058-D89F3ACA2125}"/>
    <hyperlink ref="BG377" r:id="rId560" location="/visualizar/474284" xr:uid="{5DE4C30E-C1A7-4B96-90A8-F69C1E0571AF}"/>
    <hyperlink ref="BG378" r:id="rId561" location="/visualizar/474285" xr:uid="{B696F4A1-01EA-4213-A6FC-121EE79A188E}"/>
    <hyperlink ref="BU378" r:id="rId562" location="/visualizar/481496" xr:uid="{3494256D-0E23-41EB-9BB0-693D598D3E4D}"/>
    <hyperlink ref="BU377" r:id="rId563" location="/visualizar/481495" xr:uid="{5BFE9237-36B7-429E-B8D6-0C0622E0550F}"/>
    <hyperlink ref="BU376" r:id="rId564" location="/visualizar/481494" xr:uid="{334EE69F-7D40-4265-B49F-DC044370160C}"/>
    <hyperlink ref="BU374" r:id="rId565" location="/visualizar/481493" xr:uid="{8E95C28C-AF09-4F19-99F9-995F6D6A116A}"/>
    <hyperlink ref="BU372" r:id="rId566" location="/visualizar/481498" xr:uid="{77A41286-2B12-4900-89FF-2ED64EF89145}"/>
    <hyperlink ref="BU139" r:id="rId567" location="/visualizar/482304" xr:uid="{907DCBBA-1735-4375-97B8-A2E26D5C5E67}"/>
    <hyperlink ref="BU140" r:id="rId568" location="/visualizar/453883" xr:uid="{233AF37D-D931-4736-A09E-21FB242DF662}"/>
    <hyperlink ref="BU237" r:id="rId569" location="/visualizar/483694" xr:uid="{BE39590A-2828-4F69-BB8B-7E4AC19E0DAF}"/>
    <hyperlink ref="BU23" r:id="rId570" location="/visualizar/483696" xr:uid="{7CE7C3D0-D5EA-4B9E-A000-94648A72C3D0}"/>
    <hyperlink ref="BU180" r:id="rId571" location="/visualizar/483697" xr:uid="{9522164A-F071-4442-B870-46FD6FB05A6F}"/>
    <hyperlink ref="BU253" r:id="rId572" location="/visualizar/485090" xr:uid="{9E180568-61AE-438D-B226-3E82952C6B79}"/>
    <hyperlink ref="BU254" r:id="rId573" location="/visualizar/485091" xr:uid="{F2B2830E-FC33-434C-8B64-32DCE5444C5C}"/>
    <hyperlink ref="X423" r:id="rId574" location="/visualizar/468082" display="http://antigo.anvisa.gov.br/tap - /visualizar/468082" xr:uid="{AB1044EB-911B-4214-A959-AF5B0A764FA7}"/>
    <hyperlink ref="BU423" r:id="rId575" location="/visualizar/484122" xr:uid="{2571A5CB-2B36-47FA-8B85-1DA079D223E5}"/>
    <hyperlink ref="BU373" r:id="rId576" location="/visualizar/484123" xr:uid="{865092DD-1DBE-46BC-9FEE-8C08FEA0F3AB}"/>
    <hyperlink ref="X194" r:id="rId577" location="/visualizar/484290" xr:uid="{3EDF6CB7-AB82-40CF-8191-2CC0DBCE017E}"/>
    <hyperlink ref="X40" r:id="rId578" location="/visualizar/482096" xr:uid="{8036B148-C521-4153-8C56-883A91AB7351}"/>
    <hyperlink ref="X105" r:id="rId579" location="/visualizar/484293" xr:uid="{1564AFC0-F28B-46C7-846C-8FC1DD7ED694}"/>
    <hyperlink ref="X27" r:id="rId580" location="/visualizar/484292" xr:uid="{D199D5FC-A0D6-4934-B531-74FA35F191F6}"/>
    <hyperlink ref="AQ220" r:id="rId581" location="/visualizar/486091" xr:uid="{6A734C9A-0D1A-47F8-9A3B-A350939EDC6B}"/>
    <hyperlink ref="X424" r:id="rId582" location="/visualizar/468082" display="http://antigo.anvisa.gov.br/tap - /visualizar/468082" xr:uid="{0C46B9EB-41A2-4F8C-8989-ECA4DCF18F5B}"/>
    <hyperlink ref="X425" r:id="rId583" location="/visualizar/468082" display="http://antigo.anvisa.gov.br/tap - /visualizar/468082" xr:uid="{1AD5EB2D-2E3A-46E3-BA08-591346DC1E78}"/>
    <hyperlink ref="BG424" r:id="rId584" location="/visualizar/486092" xr:uid="{FEC28C34-BA79-46FF-B063-4D9B25A8AF16}"/>
    <hyperlink ref="BG425" r:id="rId585" location="/visualizar/486093" xr:uid="{4E3EB0DA-499F-4D32-BF06-3AAA5C06F6D5}"/>
    <hyperlink ref="AQ197" r:id="rId586" location="/visualizar/486690" xr:uid="{8696428C-7F7D-4DBB-9E41-9BA1A58FB860}"/>
    <hyperlink ref="X64" r:id="rId587" location="/visualizar/486692" xr:uid="{6E7FF55E-35E7-42C0-B98A-A31C743213EE}"/>
    <hyperlink ref="BG64" r:id="rId588" location="/visualizar/486691" xr:uid="{8253720C-4273-4082-B448-1726D75DD582}"/>
    <hyperlink ref="AQ213" r:id="rId589" location="/visualizar/486491" xr:uid="{8B9976F5-52B2-4CEF-B149-06F2D76043DE}"/>
    <hyperlink ref="BU213" r:id="rId590" location="/visualizar/486491" xr:uid="{1D8E9573-A966-494F-8AD8-13602D046BC4}"/>
    <hyperlink ref="BG426" r:id="rId591" location="/visualizar/486693" xr:uid="{88464D73-3A07-401B-81F4-712455282B79}"/>
    <hyperlink ref="X427" r:id="rId592" location="/visualizar/486694" xr:uid="{C4452FC8-A323-41FC-A5EF-1F0A5A54A761}"/>
    <hyperlink ref="BU427" r:id="rId593" location="/visualizar/486492" xr:uid="{817A38E1-57F0-475D-9113-B0509BC53161}"/>
    <hyperlink ref="BG428" r:id="rId594" location="/visualizar/486695" xr:uid="{DADAF4DC-962B-4C87-A864-2FB8963046A8}"/>
    <hyperlink ref="BG429" r:id="rId595" location="/visualizar/486696" xr:uid="{EF990D8D-626B-42D9-B90F-1F78CC2B531B}"/>
    <hyperlink ref="X430" r:id="rId596" location="/visualizar/478696" xr:uid="{35791650-66E3-4973-A661-F33D778FB3E0}"/>
    <hyperlink ref="BU430" r:id="rId597" location="/visualizar/487693" xr:uid="{267584B8-D389-427D-B2A3-BAA3FB84C6BD}"/>
    <hyperlink ref="BU431" r:id="rId598" location="/visualizar/487694" xr:uid="{06F3C937-F187-4F29-91AD-EAE1F505AF58}"/>
    <hyperlink ref="BU432" r:id="rId599" location="/visualizar/487694" xr:uid="{D1999D8D-B1A9-4FBF-886E-DE457BE9F4C5}"/>
    <hyperlink ref="BU433" r:id="rId600" location="/visualizar/487694" xr:uid="{ADDAAEEE-8A9F-4B28-9B58-8FC0FD40FEB1}"/>
    <hyperlink ref="BU16" r:id="rId601" location="/visualizar/487695" xr:uid="{C248B27D-3059-4199-94BE-5954B014C1EE}"/>
    <hyperlink ref="BU17" r:id="rId602" location="/visualizar/487696" xr:uid="{85690D5A-7993-4BBE-B730-35B8A78A216E}"/>
    <hyperlink ref="X431" r:id="rId603" location="/visualizar/486697" xr:uid="{7EBB2807-2282-44BD-ADF4-C5FBB29262E1}"/>
    <hyperlink ref="X432" r:id="rId604" location="/visualizar/488690" xr:uid="{6B73E10F-237B-4A86-B48F-8B32A830ED9F}"/>
    <hyperlink ref="X433" r:id="rId605" location="/visualizar/488691" xr:uid="{D8980C83-9B81-4CBC-A80E-AEED0D38A58B}"/>
    <hyperlink ref="BG434" r:id="rId606" location="/visualizar/488692" xr:uid="{80795925-1C01-4BE2-B9BF-8CB8DA6C6841}"/>
    <hyperlink ref="BG435" r:id="rId607" location="/visualizar/488693" xr:uid="{D22D0224-7500-4B9C-8AC5-553D3252A457}"/>
    <hyperlink ref="BG436" r:id="rId608" location="/visualizar/488694" xr:uid="{DEAD70F8-412B-4BAF-9CA1-9085469DA3B2}"/>
    <hyperlink ref="BU437" r:id="rId609" location="/visualizar/488890" xr:uid="{D92FADE8-F611-454D-9F56-3336C7703439}"/>
    <hyperlink ref="X437" r:id="rId610" location="/visualizar/489290" xr:uid="{3C76F4A9-D64E-45B3-9B5D-E9E2CA4F97DD}"/>
    <hyperlink ref="AI300" r:id="rId611" xr:uid="{63BA76B3-5151-49C3-9EAB-7B8089E7D183}"/>
    <hyperlink ref="AI358" r:id="rId612" xr:uid="{D2D28032-35A7-41CC-A584-762136E1A6EA}"/>
    <hyperlink ref="BG438" r:id="rId613" location="/visualizar/489721" xr:uid="{6941FC63-BE3C-48B0-B00F-6A03BB5540EC}"/>
    <hyperlink ref="BG439" r:id="rId614" location="/visualizar/489722" xr:uid="{9AD64F73-4A2B-48DA-9CD0-86EA73EE5A5E}"/>
    <hyperlink ref="BU64" r:id="rId615" location="/visualizar/490290" xr:uid="{78B2DFB6-2AA5-4616-9040-AAA38889EBE2}"/>
    <hyperlink ref="X426" r:id="rId616" location="/visualizar/468082" display="http://antigo.anvisa.gov.br/tap - /visualizar/468082" xr:uid="{432855E5-2D60-4E63-AE5F-296E7A4674A3}"/>
    <hyperlink ref="X428" r:id="rId617" location="/visualizar/468082" display="http://antigo.anvisa.gov.br/tap - /visualizar/468082" xr:uid="{F9662293-759D-4775-8A12-287E5762E8A1}"/>
    <hyperlink ref="X429" r:id="rId618" location="/visualizar/468082" display="http://antigo.anvisa.gov.br/tap - /visualizar/468082" xr:uid="{B51F4028-7E57-41E8-B702-7AA0C3E5B8EE}"/>
    <hyperlink ref="X434" r:id="rId619" location="/visualizar/468082" display="http://antigo.anvisa.gov.br/tap - /visualizar/468082" xr:uid="{BC007B97-FE38-42E0-A5F7-A5A891571B16}"/>
    <hyperlink ref="X435" r:id="rId620" location="/visualizar/468082" display="http://antigo.anvisa.gov.br/tap - /visualizar/468082" xr:uid="{C6CDDB29-C208-408C-B0CE-587A97F36F62}"/>
    <hyperlink ref="X436" r:id="rId621" location="/visualizar/468082" display="http://antigo.anvisa.gov.br/tap - /visualizar/468082" xr:uid="{09AB7145-DE70-4DEB-8E3E-99FF1E6C8714}"/>
    <hyperlink ref="X438" r:id="rId622" location="/visualizar/468082" display="http://antigo.anvisa.gov.br/tap - /visualizar/468082" xr:uid="{25830646-777E-4963-A509-8943DDB77D92}"/>
    <hyperlink ref="X439" r:id="rId623" location="/visualizar/468082" display="http://antigo.anvisa.gov.br/tap - /visualizar/468082" xr:uid="{8935036D-49F3-4B76-834A-6B9082E6DDC6}"/>
    <hyperlink ref="X440" r:id="rId624" location="/visualizar/468082" display="http://antigo.anvisa.gov.br/tap - /visualizar/468082" xr:uid="{C9C14A70-9E03-47C2-A052-80CF2DB07E0F}"/>
    <hyperlink ref="X28" r:id="rId625" location="/visualizar/439065" xr:uid="{5587B380-ED67-476F-AFFD-C3DB923FE00F}"/>
    <hyperlink ref="BG440" r:id="rId626" location="/visualizar/489723" xr:uid="{43408EEF-9CD1-4531-BB8D-AE7DF6CA89AB}"/>
    <hyperlink ref="X441" r:id="rId627" location="/visualizar/489724" xr:uid="{8DAFD184-0081-4BAC-A371-525B1E94C3C7}"/>
    <hyperlink ref="BU395" r:id="rId628" location="/visualizar/490292" xr:uid="{6D43AA53-95BB-408E-A206-7BADE10B2EF6}"/>
    <hyperlink ref="BU403" r:id="rId629" location="/visualizar/490293" xr:uid="{2A5DB5F7-D43E-4D0A-9DE7-F37E8E82B060}"/>
    <hyperlink ref="BU400" r:id="rId630" location="/visualizar/490294" xr:uid="{236C1762-3841-4CEC-9839-616D64538D66}"/>
    <hyperlink ref="BU391" r:id="rId631" location="/visualizar/490295" xr:uid="{F28CFEE4-4DEA-4919-9A2A-FE195154E7AB}"/>
    <hyperlink ref="BU401" r:id="rId632" location="/visualizar/490296" xr:uid="{8D2DF33E-2BE4-47AB-A041-0E619CC5F569}"/>
    <hyperlink ref="BU402" r:id="rId633" location="/visualizar/490297" xr:uid="{E8D488EB-9632-46D5-8F9A-AF18997C8566}"/>
    <hyperlink ref="BU411" r:id="rId634" location="/visualizar/490298" xr:uid="{B3BBC8AF-252B-4B60-BD5F-7A571A6C095F}"/>
    <hyperlink ref="BU390" r:id="rId635" location="/visualizar/490299" xr:uid="{863B8591-4327-44C3-9272-31A35EFC1140}"/>
    <hyperlink ref="BU396" r:id="rId636" location="/visualizar/490900" xr:uid="{63ECCB51-B8C8-420C-A061-C3457AC8EDCA}"/>
    <hyperlink ref="BU398" r:id="rId637" location="/visualizar/490901" xr:uid="{FF9BEC7D-F32F-4E01-86F3-84B3F2E35980}"/>
    <hyperlink ref="BU399" r:id="rId638" location="/visualizar/490902" xr:uid="{933917C7-0561-4088-ADED-A233AA206659}"/>
    <hyperlink ref="BU412" r:id="rId639" location="/visualizar/490903" xr:uid="{4EE73607-F6A3-45E9-B889-332B4AC284DA}"/>
    <hyperlink ref="BU394" r:id="rId640" location="/visualizar/490904" xr:uid="{E89F3983-4E7C-4EDC-956E-F5BE658967CC}"/>
    <hyperlink ref="BU408" r:id="rId641" location="/visualizar/490905" xr:uid="{6A1291A0-0AF3-47F4-9BB3-643843993C37}"/>
    <hyperlink ref="BU363" r:id="rId642" location="/visualizar/490906" xr:uid="{2132A648-84B4-4C13-8A1B-E990AD942100}"/>
    <hyperlink ref="BU29" r:id="rId643" location="/visualizar/490907" xr:uid="{DD8591EA-FCAC-4555-BF91-41F4EC8256E1}"/>
    <hyperlink ref="BU165" r:id="rId644" location="/visualizar/490908" xr:uid="{353336AE-EC42-4F3D-9F35-41F91D8CFD7B}"/>
    <hyperlink ref="BU442" r:id="rId645" location="/visualizar/490909" xr:uid="{D478C5EE-390F-4F2F-BA4C-EEE1EF7B2C8C}"/>
    <hyperlink ref="BU443" r:id="rId646" location="/visualizar/491290" xr:uid="{3AAA6E32-81A0-4B36-8114-CFE35ECF1960}"/>
    <hyperlink ref="X444" r:id="rId647" location="/visualizar/489727" xr:uid="{54C96193-FBCA-4F73-A07F-5E2F4FED753D}"/>
    <hyperlink ref="BU444" r:id="rId648" location="/visualizar/491291" xr:uid="{39916B93-BD11-4B59-AC85-3F9757992A14}"/>
    <hyperlink ref="BG445" r:id="rId649" location="/visualizar/489726" xr:uid="{3C3BF90A-2FBC-45E0-9DCA-D7091C8ED087}"/>
    <hyperlink ref="X443" r:id="rId650" location="/visualizar/489725" xr:uid="{9149A970-6359-4DC8-911D-C275E82D2B64}"/>
    <hyperlink ref="X232" r:id="rId651" location="/visualizar/489728" xr:uid="{83F95B09-DA4E-4374-A998-3B9749F9E9F3}"/>
    <hyperlink ref="BU225" r:id="rId652" location="/visualizar/491293" xr:uid="{1B4AFA77-7FD1-47E9-87AB-31E5C761306E}"/>
    <hyperlink ref="BG188" r:id="rId653" location="/visualizar/489729" xr:uid="{8B2521C9-9CFA-4E20-9799-A3BF72FF8276}"/>
    <hyperlink ref="X445" r:id="rId654" location="/visualizar/492290" xr:uid="{6ADC9555-C9B7-45F1-91E4-F49C953F68C5}"/>
    <hyperlink ref="X225" r:id="rId655" location="/visualizar/492292" xr:uid="{ED27D484-1226-4E00-9DD4-772504A09937}"/>
    <hyperlink ref="X442" r:id="rId656" location="/visualizar/492291" xr:uid="{830BA149-2DC4-40E7-9189-BCD1137A7B93}"/>
    <hyperlink ref="X446" r:id="rId657" location="/visualizar/492293" xr:uid="{049F22F5-2D09-49EB-8B10-AF3C23E5F1F8}"/>
    <hyperlink ref="X447" r:id="rId658" location="/visualizar/468082" display="http://antigo.anvisa.gov.br/tap - /visualizar/468082" xr:uid="{23614035-6B89-46E9-9514-E1BA7E55F44D}"/>
    <hyperlink ref="BG447" r:id="rId659" location="/visualizar/492294" xr:uid="{4E266DA9-9CA0-404B-A237-0E4D32FC855C}"/>
    <hyperlink ref="AQ441" r:id="rId660" location="/visualizar/492295" xr:uid="{B1BBCD35-08B7-488D-9475-4725120B9FE5}"/>
    <hyperlink ref="X448" r:id="rId661" location="/visualizar/468082" display="http://antigo.anvisa.gov.br/tap - /visualizar/468082" xr:uid="{A26B4C6F-1A2C-4388-8CC7-7152D9C0EA56}"/>
    <hyperlink ref="BG448" r:id="rId662" location="/visualizar/493700" xr:uid="{6EBFB1B6-4F24-4AE2-991E-585841857BA6}"/>
    <hyperlink ref="BG247" r:id="rId663" location="/visualizar/493701" xr:uid="{353C3C86-790C-4FC0-854E-22AE46581C9E}"/>
    <hyperlink ref="X106" r:id="rId664" location="/visualizar/484293" xr:uid="{FB354524-926F-4C83-96EF-62B5849FBD85}"/>
    <hyperlink ref="BG105" r:id="rId665" location="/visualizar/25838" xr:uid="{96BE8C99-F7DD-40F6-AFFD-3EF9AE309DCA}"/>
    <hyperlink ref="BG106" r:id="rId666" location="/visualizar/493702" xr:uid="{CF825110-160D-4BB9-A2E5-E0708236619D}"/>
    <hyperlink ref="X449" r:id="rId667" location="/visualizar/478696" xr:uid="{D73C51E7-5D41-471D-96EF-8EDFF56451A1}"/>
    <hyperlink ref="BU449" r:id="rId668" location="/visualizar/493720" xr:uid="{41EFC32F-AEBD-4520-A404-D3239C2D9BED}"/>
    <hyperlink ref="BU143" r:id="rId669" location="/visualizar/493721" xr:uid="{533B2F26-B221-4B3E-A058-BE6A361D2331}"/>
    <hyperlink ref="BU191" r:id="rId670" location="/visualizar/493722" xr:uid="{ECF6A51C-F741-4C04-92BE-C495B69ED730}"/>
    <hyperlink ref="BU424" r:id="rId671" location="/visualizar/493723" xr:uid="{1793BBAA-5378-457A-A7D7-C7D65D709883}"/>
    <hyperlink ref="BU417" r:id="rId672" location="/visualizar/493724" xr:uid="{0BE80B04-AAB0-4140-B332-4FEC03FFA3BA}"/>
    <hyperlink ref="BG423" r:id="rId673" location="/visualizar/24985" xr:uid="{38A8E4C6-AE0E-4053-BCF4-9E4C8CF9BB01}"/>
    <hyperlink ref="BU422" r:id="rId674" location="/visualizar/493725" xr:uid="{8994342C-2153-411D-9BEF-8B0D613FB49A}"/>
    <hyperlink ref="X144" r:id="rId675" location="/visualizar/24354" xr:uid="{C0CED8E0-BFB7-4547-A335-0347E7CA1DB4}"/>
    <hyperlink ref="X145" r:id="rId676" location="/visualizar/24354" xr:uid="{2CFABE6F-B406-465D-A337-DF7F4493F04B}"/>
    <hyperlink ref="BG144" r:id="rId677" location="/visualizar/448311" xr:uid="{CC937FD0-BD60-468D-887D-C540BC33CCA0}"/>
    <hyperlink ref="BG145" r:id="rId678" location="/visualizar/448311" xr:uid="{C270F672-E2FC-4208-A2C3-2FEDA7109CDF}"/>
    <hyperlink ref="BU144" r:id="rId679" location="/visualizar/493727" xr:uid="{67B2B378-373A-4AB9-9C4C-CD520C0DF82A}"/>
    <hyperlink ref="BU145" r:id="rId680" location="/visualizar/493726" xr:uid="{B274E877-F890-43DB-BA42-672ED0FBA567}"/>
    <hyperlink ref="X233" r:id="rId681" location="/visualizar/438148" xr:uid="{0BE32AD3-CF3D-4713-9507-E6A10BD5902D}"/>
    <hyperlink ref="X234" r:id="rId682" location="/visualizar/493704" xr:uid="{883769A8-8F22-42D8-9D24-6822BB6D227F}"/>
    <hyperlink ref="X191" r:id="rId683" location="/visualizar/493705" xr:uid="{D14D1770-444D-4621-B472-CAC8B6E3688B}"/>
    <hyperlink ref="X450" r:id="rId684" location="/visualizar/493707" xr:uid="{CBC1F360-C05D-40B9-AD8F-8C5CD18DC233}"/>
    <hyperlink ref="X451" r:id="rId685" location="/visualizar/468082" display="http://antigo.anvisa.gov.br/tap - /visualizar/468082" xr:uid="{EB0CA70D-9361-4301-98C0-54AF3232104E}"/>
    <hyperlink ref="BG451" r:id="rId686" location="/visualizar/493708" xr:uid="{08F0E439-C1C3-4C55-8212-64FDE34B1AB1}"/>
    <hyperlink ref="BG452" r:id="rId687" location="/visualizar/493709" xr:uid="{6BE2F481-C168-4898-B3C1-AC29EEA08088}"/>
    <hyperlink ref="BU238" r:id="rId688" location="/visualizar/493728" xr:uid="{60E98F83-3E04-4E3A-AA10-63C6214D3988}"/>
    <hyperlink ref="BU121" r:id="rId689" location="/visualizar/493729" xr:uid="{E33341E9-FBB3-45A5-B835-0AD86699B57B}"/>
    <hyperlink ref="X452" r:id="rId690" location="/visualizar/494921" xr:uid="{FEC09AB5-0C3A-4757-B064-08F8CB2458D9}"/>
    <hyperlink ref="X453" r:id="rId691" location="/visualizar/468082" display="http://antigo.anvisa.gov.br/tap - /visualizar/468082" xr:uid="{0B4CC096-2680-47C6-9353-667FBB3580E5}"/>
    <hyperlink ref="BG453" r:id="rId692" location="/visualizar/494922" xr:uid="{B3E664C4-3A18-4660-84CF-33607CDB9794}"/>
    <hyperlink ref="AI105" r:id="rId693" xr:uid="{EB9AAA10-56C0-4BA7-BB5B-823A4E8C5C27}"/>
    <hyperlink ref="AI106" r:id="rId694" xr:uid="{925F919E-07EC-4D3C-A4DA-E5FEB8472F55}"/>
    <hyperlink ref="BU314" r:id="rId695" location="/visualizar/495100" xr:uid="{78DA40DA-D89E-4952-B689-A7967571871D}"/>
    <hyperlink ref="BU454" r:id="rId696" location="/visualizar/495101" xr:uid="{2EF4719C-ACFB-445A-AE6F-5A65B3339591}"/>
    <hyperlink ref="BU182" r:id="rId697" location="/visualizar/495102" xr:uid="{5232B880-00C0-460A-AF7C-3279317DEF0C}"/>
    <hyperlink ref="BU183" r:id="rId698" location="/visualizar/495103" xr:uid="{7634E255-9DFE-44E2-9646-7A475DF2999F}"/>
    <hyperlink ref="BU425" r:id="rId699" location="/visualizar/495104" xr:uid="{7DEEF65C-2D0E-453D-B80F-2BBE75621862}"/>
    <hyperlink ref="BU426" r:id="rId700" location="/visualizar/495105" xr:uid="{FACD0236-123F-4CC2-A6EE-CD88FF439214}"/>
    <hyperlink ref="BU428" r:id="rId701" location="/visualizar/495106" xr:uid="{A169294F-1FA5-4590-A52C-362FB44D98E0}"/>
    <hyperlink ref="BU429" r:id="rId702" location="/visualizar/495107" xr:uid="{8AE8E65F-847E-4E3C-A69F-199C3CB50A72}"/>
    <hyperlink ref="X454" r:id="rId703" location="/visualizar/494923" xr:uid="{26892A9D-F097-4F1A-8EFB-A8A1B447FC8B}"/>
    <hyperlink ref="X455" r:id="rId704" location="/visualizar/468082" display="http://antigo.anvisa.gov.br/tap - /visualizar/468082" xr:uid="{0EE32E7E-30FA-475A-ACD9-372C20F5FFD6}"/>
    <hyperlink ref="BG455" r:id="rId705" location="/visualizar/496900" xr:uid="{BACCAB7B-5A47-4A8A-87AF-77C03CA60890}"/>
    <hyperlink ref="X456" r:id="rId706" location="/visualizar/468082" display="http://antigo.anvisa.gov.br/tap - /visualizar/468082" xr:uid="{9CB75E33-D452-46D8-9A5A-10006E2F4796}"/>
    <hyperlink ref="BG456" r:id="rId707" location="/visualizar/496901" xr:uid="{A1EFFC8B-C97B-4E8A-A2C6-019B1BBA4C37}"/>
    <hyperlink ref="X86" r:id="rId708" location="/visualizar/496905" xr:uid="{A0B4DC56-A635-4676-8B53-0F0ADAE12240}"/>
    <hyperlink ref="BU86" r:id="rId709" location="/visualizar/497700" xr:uid="{444A17CF-100B-4212-80E5-E2BE3929DF4D}"/>
    <hyperlink ref="X457" r:id="rId710" location="/visualizar/468082" display="http://antigo.anvisa.gov.br/tap - /visualizar/468082" xr:uid="{DB6CA0AB-C850-4368-A105-8DB444D06AB9}"/>
    <hyperlink ref="BG457" r:id="rId711" location="/visualizar/496904" xr:uid="{694BE14B-0685-417C-B673-145FBA54BE49}"/>
    <hyperlink ref="BU458" r:id="rId712" location="/visualizar/497703" xr:uid="{23C896C3-5BCE-4083-A8C1-1DBF44FC3118}"/>
    <hyperlink ref="BU459" r:id="rId713" location="/visualizar/497704" xr:uid="{0DC36A8A-890E-4ABF-B3EC-CCDF50B5A8FF}"/>
    <hyperlink ref="X459" r:id="rId714" location="/visualizar/496908" xr:uid="{FDD0059F-E4A2-4207-8F64-E9AEF8C43294}"/>
    <hyperlink ref="X458" r:id="rId715" location="/visualizar/496907" xr:uid="{C60C100E-8BA0-41B5-A75C-37E7A9ED4434}"/>
    <hyperlink ref="X460" r:id="rId716" location="/visualizar/496906" xr:uid="{CD9F8E39-4B2F-4D26-9C14-3A2B4FBC8B4B}"/>
    <hyperlink ref="X43" r:id="rId717" location="/visualizar/493706" xr:uid="{AECC2B17-61C0-41B8-8F22-DF0E6F4CD585}"/>
    <hyperlink ref="X461" r:id="rId718" location="/visualizar/494920" xr:uid="{D1D8DFB4-8E19-475F-9E87-CF322D305328}"/>
    <hyperlink ref="BU440" r:id="rId719" location="/visualizar/497708" xr:uid="{6DD8CD8E-C5EE-4650-9729-22B9B53D1EF9}"/>
    <hyperlink ref="BU435" r:id="rId720" location="/visualizar/497709" xr:uid="{65D2A2D0-D395-404B-8296-8DD01AEE13FB}"/>
    <hyperlink ref="BU439" r:id="rId721" location="/visualizar/498520" xr:uid="{603081B0-C8CE-471C-9C9C-9E4B6CC8BA5E}"/>
    <hyperlink ref="BU434" r:id="rId722" location="/visualizar/498521" xr:uid="{F64E63CA-053E-4F74-BCFA-7D2B18FE32D0}"/>
    <hyperlink ref="BU436" r:id="rId723" location="/visualizar/498522" xr:uid="{93583E40-697A-4BE7-99EC-0E4024E5C985}"/>
    <hyperlink ref="BU438" r:id="rId724" location="/visualizar/498523" xr:uid="{40CADE42-C4FB-4208-A6C0-B31A99397513}"/>
    <hyperlink ref="X462" r:id="rId725" location="/visualizar/468082" display="http://antigo.anvisa.gov.br/tap - /visualizar/468082" xr:uid="{1B9FDEDD-ECBF-446F-A293-936DE31735D6}"/>
    <hyperlink ref="BG462" r:id="rId726" location="/visualizar/496909" xr:uid="{9B0F6A63-F011-4AE5-8F3F-10703B8779A5}"/>
    <hyperlink ref="X463" r:id="rId727" location="/visualizar/468082" display="http://antigo.anvisa.gov.br/tap - /visualizar/468082" xr:uid="{CB2264EC-78B6-4907-8C88-3B48BC4BA18B}"/>
    <hyperlink ref="BG463" r:id="rId728" location="/visualizar/498510" xr:uid="{BAD4B221-F70B-467C-B180-058C2438DC42}"/>
    <hyperlink ref="BU37" r:id="rId729" location="/visualizar/497706" xr:uid="{438BDA34-0C3C-4C23-8E1A-1A50BF3AFD24}"/>
    <hyperlink ref="X464" r:id="rId730" location="/visualizar/478696" display="http://antigo.anvisa.gov.br/tap - /visualizar/478696" xr:uid="{1FD15231-E7EE-4E59-895A-B75CD4DCD81D}"/>
    <hyperlink ref="BU464" r:id="rId731" location="/visualizar/497707" xr:uid="{9ECDC35A-3B8C-4CFE-8DDF-DA71CF49BEC1}"/>
    <hyperlink ref="BG232" r:id="rId732" location="/visualizar/498511" xr:uid="{B3E3D425-DAB6-4B23-9107-42A2542357B4}"/>
    <hyperlink ref="BU387" r:id="rId733" location="/visualizar/497705" xr:uid="{235EB4A5-8344-4154-999F-F83DB2C4E885}"/>
    <hyperlink ref="X465" r:id="rId734" location="/visualizar/498513" xr:uid="{8B5F3D4E-9EA4-4739-9082-E80F578C57DE}"/>
    <hyperlink ref="BU465" r:id="rId735" location="/visualizar/498525" xr:uid="{C9808DC0-64EF-4576-9BCE-8CBCA06405B3}"/>
    <hyperlink ref="X171" r:id="rId736" location="/visualizar/498512" xr:uid="{20D7F61B-8244-41BD-B08F-E0AEBE63EBBB}"/>
    <hyperlink ref="AQ409" r:id="rId737" location="/visualizar/481284" xr:uid="{03CC58A2-E481-4C76-8A35-F3E871FAFAC7}"/>
    <hyperlink ref="X466" r:id="rId738" location="/visualizar/468082" display="http://antigo.anvisa.gov.br/tap - /visualizar/468082" xr:uid="{8C838155-E88B-4060-BCAC-E2288DF9E834}"/>
    <hyperlink ref="BG466" r:id="rId739" location="/visualizar/498516" xr:uid="{9EDABBF4-F702-4699-B215-BE0D4FB1FAD8}"/>
    <hyperlink ref="X181" r:id="rId740" location="/visualizar/498514" xr:uid="{B16F65DE-813F-4612-B565-15CFBB1F9030}"/>
    <hyperlink ref="AQ461" r:id="rId741" location="/visualizar/498517" xr:uid="{6983D2D9-6949-49D7-991D-B5046DE751BA}"/>
    <hyperlink ref="AI108" r:id="rId742" xr:uid="{C7D2E4B6-0C30-4972-91D1-E96BDC36C2C4}"/>
    <hyperlink ref="BU108" r:id="rId743" location="/visualizar/498527" xr:uid="{8F44EB12-5905-48E1-B39E-ADAA69399AF3}"/>
    <hyperlink ref="AQ108" r:id="rId744" location="/visualizar/498527" xr:uid="{F4D58AE2-CF9B-48EB-B8B0-E656FADF01AD}"/>
    <hyperlink ref="BU467" r:id="rId745" location="/visualizar/499100" xr:uid="{B0BC5604-CC8B-4956-BED3-3EB1040AD8CA}"/>
    <hyperlink ref="X467" r:id="rId746" location="/visualizar/499120" xr:uid="{63C22322-1B32-4EF2-A372-A7A7F3298239}"/>
    <hyperlink ref="BG55" r:id="rId747" location="/visualizar/377300" xr:uid="{724C0912-FA74-40BA-A679-46F30700185B}"/>
    <hyperlink ref="X468" r:id="rId748" location="/visualizar/499121" xr:uid="{6BF284C1-CF5D-4D19-BBE2-00ECCF0401E3}"/>
    <hyperlink ref="BU468" r:id="rId749" location="/visualizar/499104" xr:uid="{C7AB7C52-67DA-41E8-BDD0-27A397456A01}"/>
    <hyperlink ref="X469" r:id="rId750" location="/visualizar/468082" display="http://antigo.anvisa.gov.br/tap - /visualizar/468082" xr:uid="{354A7F3A-76F7-435C-BE7F-5E6A7545BF09}"/>
    <hyperlink ref="BG469" r:id="rId751" location="/visualizar/499124" xr:uid="{943E59EA-1D18-4577-A193-C83DFDBF20A7}"/>
    <hyperlink ref="X470" r:id="rId752" location="/visualizar/468082" display="http://antigo.anvisa.gov.br/tap - /visualizar/468082" xr:uid="{9E8D6F0E-D881-49B7-9BA0-87EC8EC0418B}"/>
    <hyperlink ref="BG470" r:id="rId753" location="/visualizar/499125" xr:uid="{17CD8E99-1DC7-4F0A-8AC3-1202D42FC80D}"/>
    <hyperlink ref="X471" r:id="rId754" location="/visualizar/468082" display="http://antigo.anvisa.gov.br/tap - /visualizar/468082" xr:uid="{AB4013A7-01AB-4F29-B48A-81BDD2358442}"/>
    <hyperlink ref="X472" r:id="rId755" location="/visualizar/468082" display="http://antigo.anvisa.gov.br/tap - /visualizar/468082" xr:uid="{80A82929-7610-4E66-B090-EEC68FEF7A87}"/>
    <hyperlink ref="X473" r:id="rId756" location="/visualizar/468082" display="http://antigo.anvisa.gov.br/tap - /visualizar/468082" xr:uid="{38749D3E-A15F-48F4-BCF9-F3B71D0BD97B}"/>
    <hyperlink ref="BG471" r:id="rId757" location="/visualizar/499126" xr:uid="{BD09A4EF-6679-47E1-A101-EBA7D642A12D}"/>
    <hyperlink ref="BG472" r:id="rId758" location="/visualizar/499127" xr:uid="{2947134A-41FF-4921-B303-4E58E8DB9F92}"/>
    <hyperlink ref="BG473" r:id="rId759" location="/visualizar/499128" xr:uid="{A6CF40F9-C118-4BFF-A250-6B33EDB955FC}"/>
    <hyperlink ref="X117" r:id="rId760" location="/visualizar/499711" xr:uid="{BCC7952B-471F-4DAF-81EE-75AFF7F25F46}"/>
    <hyperlink ref="BG117" r:id="rId761" location="/visualizar/499129" xr:uid="{1FA92454-627A-4DC5-8804-42F3C65CE7DA}"/>
    <hyperlink ref="X126" r:id="rId762" location="/visualizar/499715" xr:uid="{46606CD2-EE19-4C62-81F6-3340CD7DCB38}"/>
    <hyperlink ref="BG126" r:id="rId763" location="/visualizar/499712" xr:uid="{1EEE89D3-428D-47A7-B59B-63BC92023DC1}"/>
    <hyperlink ref="X474" r:id="rId764" location="/visualizar/499713" xr:uid="{5191B8E4-C5F7-4E8E-84DA-161A95B4BEF7}"/>
    <hyperlink ref="BU474" r:id="rId765" location="/visualizar/499105" xr:uid="{0DA1FD17-9CAF-4D59-AD58-337B31353929}"/>
    <hyperlink ref="X265" r:id="rId766" location="/visualizar/499714" xr:uid="{2D8B2567-8CA5-451E-A7B9-24DE9D6A6206}"/>
    <hyperlink ref="BU265" r:id="rId767" location="/visualizar/499107" xr:uid="{7841CD5C-1C26-4FA9-A455-C853593F3E92}"/>
    <hyperlink ref="X475" r:id="rId768" location="/visualizar/499710" xr:uid="{5BB139F0-9727-411D-BDF4-4E34BFBD50BD}"/>
    <hyperlink ref="BU452" r:id="rId769" location="/visualizar/499106" xr:uid="{35C557DA-F1D1-4098-AF60-0B98AFDB0277}"/>
    <hyperlink ref="BU450" r:id="rId770" location="/visualizar/499750" xr:uid="{0DB86180-0DDE-4A29-8233-B1924D9FC798}"/>
    <hyperlink ref="AQ450" r:id="rId771" location="/visualizar/499750" xr:uid="{092D3A43-5017-4BFA-9434-B2CC82E6C58E}"/>
    <hyperlink ref="X476" r:id="rId772" location="/visualizar/478696" display="http://antigo.anvisa.gov.br/tap - /visualizar/478696" xr:uid="{5EBA6B24-B90D-4E11-8E5D-5C2BF00440A6}"/>
    <hyperlink ref="BU476" r:id="rId773" location="/visualizar/499751" xr:uid="{71400ED4-E0A7-4933-81B5-0B8D43B2E045}"/>
    <hyperlink ref="AI162" r:id="rId774" xr:uid="{3061F55E-D46F-4A46-83FC-893F48A43F45}"/>
    <hyperlink ref="BG161" r:id="rId775" location="/visualizar/25440" xr:uid="{387A5034-C813-405D-9FBF-4C38AFD5E6FF}"/>
    <hyperlink ref="BG162" r:id="rId776" location="/visualizar/25440" xr:uid="{23115536-0C8C-48B2-B339-F2330990C729}"/>
    <hyperlink ref="BO162" r:id="rId777" location="/visualizar/424109" xr:uid="{D760820D-39FC-46C6-96B2-02DAB71967E6}"/>
    <hyperlink ref="AI177" r:id="rId778" xr:uid="{AE9B918C-C8D8-408F-BC6B-07159D04FF34}"/>
    <hyperlink ref="BO177" r:id="rId779" location="/visualizar/424270" xr:uid="{DDCD8B5F-5C28-41D8-840B-501C3124FB18}"/>
    <hyperlink ref="BG177" r:id="rId780" location="/visualizar/25603" xr:uid="{6C88CCD2-5E65-4BCE-8BE8-5A35882E5DC2}"/>
    <hyperlink ref="X477" r:id="rId781" location="/visualizar/499940" xr:uid="{21512BB2-4452-4B3B-A8B7-C5CD9E27B76D}"/>
    <hyperlink ref="BU477" r:id="rId782" location="/visualizar/499970" xr:uid="{2A7905CB-3B72-4AA9-91D5-DD5AE858DB07}"/>
    <hyperlink ref="X478" r:id="rId783" location="/visualizar/499941" xr:uid="{2D38178A-6C8F-4E0B-BBB6-069754474C04}"/>
    <hyperlink ref="BU478" r:id="rId784" location="/visualizar/499972" xr:uid="{3A6CE8EC-D168-4993-B7D9-54444CB79755}"/>
    <hyperlink ref="X479" r:id="rId785" location="/visualizar/499942" xr:uid="{DC8CB2B5-3D23-4118-A29C-AD803CCDD9D2}"/>
    <hyperlink ref="BU479" r:id="rId786" location="/visualizar/499976" xr:uid="{D4DBAC17-5EB3-4CC8-9ED4-E849BD8319F5}"/>
    <hyperlink ref="BU160" r:id="rId787" location="/visualizar/499973" xr:uid="{A0AC6879-F563-43BE-B100-7DE31EDEC15C}"/>
    <hyperlink ref="BU161" r:id="rId788" location="/visualizar/499977" xr:uid="{7084BEDF-6045-450B-AE8F-8502EFB6FA05}"/>
    <hyperlink ref="BU162" r:id="rId789" location="/visualizar/508153" xr:uid="{8691C7E7-2CDD-4DAA-A21C-FACB49BC647C}"/>
    <hyperlink ref="BU176" r:id="rId790" location="/visualizar/499975" xr:uid="{F1FCE7F4-D8AC-434C-AFD6-2AC58B835C0E}"/>
    <hyperlink ref="BU177" r:id="rId791" location="/visualizar/499979" xr:uid="{5AC4D766-D8B7-4B5D-BE36-D9D23B921017}"/>
    <hyperlink ref="BU445" r:id="rId792" location="/visualizar/499971" xr:uid="{FD9E2DA9-785A-437E-A2F5-5718F6CF60F3}"/>
    <hyperlink ref="X205" r:id="rId793" location="/visualizar/393866" xr:uid="{2676C0C1-248D-4A50-B5AF-C6EA924F6835}"/>
    <hyperlink ref="BG205" r:id="rId794" location="/visualizar/428891" xr:uid="{DFFAE68E-BA60-43BD-8D89-0937244AB15B}"/>
    <hyperlink ref="BU170" r:id="rId795" location="/visualizar/499974 " xr:uid="{7B20EA63-0F70-46FB-A662-438734F38624}"/>
    <hyperlink ref="X480" r:id="rId796" location="/visualizar/468082" display="http://antigo.anvisa.gov.br/tap - /visualizar/468082" xr:uid="{6BDDBD95-D6C8-471E-BD9F-83587EF74154}"/>
    <hyperlink ref="X481" r:id="rId797" location="/visualizar/468082" display="http://antigo.anvisa.gov.br/tap - /visualizar/468082" xr:uid="{BA7DDA09-831F-43A1-A703-CAE4AB018FB2}"/>
    <hyperlink ref="BG480" r:id="rId798" location="/visualizar/499944" xr:uid="{15AB1688-0370-4E37-A386-17C1E26C6D5F}"/>
    <hyperlink ref="BG481" r:id="rId799" location="/visualizar/499945" xr:uid="{6A6EF4FA-622B-4FC4-B061-010682BA75C8}"/>
    <hyperlink ref="AQ460" r:id="rId800" location="/visualizar/499946" xr:uid="{272EA3C6-D18D-4AB5-B128-530406E19812}"/>
    <hyperlink ref="AW285" r:id="rId801" location="/visualizar/499948" xr:uid="{85F53B93-FD5F-4EB3-B29F-8A4358255EFE}"/>
    <hyperlink ref="X227" r:id="rId802" location="/visualizar/499949" xr:uid="{5CE0EA12-F125-47CC-9A56-E22C68FAA5D4}"/>
    <hyperlink ref="X124" r:id="rId803" location="/visualizar/500540" xr:uid="{45C7F5D6-3F02-4A3E-97EC-FE11C6E02EBE}"/>
    <hyperlink ref="BU124" r:id="rId804" location="/visualizar/500342" xr:uid="{921E28C7-605A-42FB-B565-66F7A785E466}"/>
    <hyperlink ref="BG482" r:id="rId805" location="/visualizar/500543" xr:uid="{EF9E2C2B-BF59-43F8-830D-90146D0497EA}"/>
    <hyperlink ref="BG49" r:id="rId806" location="/visualizar/500542" xr:uid="{F8F60999-4203-4A02-9585-26A66EBFFBAC}"/>
    <hyperlink ref="BG173" r:id="rId807" location="/visualizar/500544" xr:uid="{D5888A0B-112A-4D3D-B2E5-D897FF68E108}"/>
    <hyperlink ref="BG87" r:id="rId808" location="/visualizar/500541" xr:uid="{90D7957F-1B34-45D7-878E-D691E2FE71F2}"/>
    <hyperlink ref="X483" r:id="rId809" location="/visualizar/500547" xr:uid="{020E3F46-E81A-4822-8823-540BAEF1BE82}"/>
    <hyperlink ref="X482" r:id="rId810" location="/visualizar/500545" xr:uid="{DBCB1CC4-0E47-4899-9716-DB59F5658BB2}"/>
    <hyperlink ref="X173" r:id="rId811" location="/visualizar/500548" xr:uid="{440871D5-D748-432F-B629-BF0BADCA8368}"/>
    <hyperlink ref="X49" r:id="rId812" location="/visualizar/500546" xr:uid="{359CAAE0-C3A3-429B-94AD-5044BD1730B7}"/>
    <hyperlink ref="BU258" r:id="rId813" location="/visualizar/500343" xr:uid="{7EC2EA63-BB6A-4FB6-B4D0-7B99F4EF34C0}"/>
    <hyperlink ref="BU447" r:id="rId814" location="/visualizar/500344" xr:uid="{4E2C1E99-2569-47A0-A905-7229EA63AD41}"/>
    <hyperlink ref="BU448" r:id="rId815" location="/visualizar/500346" xr:uid="{BBEC8218-80DD-4114-9089-25139967ACC5}"/>
    <hyperlink ref="BU451" r:id="rId816" location="/visualizar/500345" xr:uid="{E20A6B75-0F18-46C8-AF68-EA7D824496D0}"/>
    <hyperlink ref="BU453" r:id="rId817" location="/visualizar/500347" xr:uid="{7768D3D9-5583-4FC5-8E3C-22C2D9369716}"/>
    <hyperlink ref="X485" r:id="rId818" location="/visualizar/468082" display="http://antigo.anvisa.gov.br/tap - /visualizar/468082" xr:uid="{B603AA1B-7DB3-4848-95B7-8DF5BDF23459}"/>
    <hyperlink ref="BG485" r:id="rId819" location="/visualizar/500549" xr:uid="{F803FF14-E693-4178-8CF0-47E8640D2F07}"/>
    <hyperlink ref="X200" r:id="rId820" location="/visualizar/420064" xr:uid="{D7726147-DD57-40FF-9B75-935E8E20C0FF}"/>
    <hyperlink ref="AQ200" r:id="rId821" location="/visualizar/458282" xr:uid="{388FB483-C1CA-4FA3-B402-A984AECCC267}"/>
    <hyperlink ref="X486" r:id="rId822" location="/visualizar/468082" display="http://antigo.anvisa.gov.br/tap - /visualizar/468082" xr:uid="{257F8FFB-2974-4EE2-BE63-ABA58DB8A74D}"/>
    <hyperlink ref="BG486" r:id="rId823" location="/visualizar/501140" xr:uid="{41685FAC-613C-434F-9A03-4E2BC328889D}"/>
    <hyperlink ref="X487" r:id="rId824" location="/visualizar/501141" xr:uid="{F7585B22-1BA9-431B-AAD8-1AD3A135FAA7}"/>
    <hyperlink ref="X488" r:id="rId825" location="/visualizar/468082" display="http://antigo.anvisa.gov.br/tap - /visualizar/468082" xr:uid="{1DAE9B63-F763-49A8-B5ED-CAAE24B4626F}"/>
    <hyperlink ref="BG488" r:id="rId826" location="/visualizar/501143" xr:uid="{4BD2F096-16DE-4F0C-A667-723B41B360A9}"/>
    <hyperlink ref="X489" r:id="rId827" location="/visualizar/468082" display="http://antigo.anvisa.gov.br/tap - /visualizar/468082" xr:uid="{31E32529-D462-4A50-AC9D-4FC34AA60931}"/>
    <hyperlink ref="X490" r:id="rId828" location="/visualizar/468082" display="http://antigo.anvisa.gov.br/tap - /visualizar/468082" xr:uid="{17CBFA6A-A20D-4B91-8D95-B8D74E826BA6}"/>
    <hyperlink ref="X491" r:id="rId829" location="/visualizar/468082" display="http://antigo.anvisa.gov.br/tap - /visualizar/468082" xr:uid="{A81C8A16-4E8E-4684-A3D1-808D103E8703}"/>
    <hyperlink ref="X492" r:id="rId830" location="/visualizar/468082" display="http://antigo.anvisa.gov.br/tap - /visualizar/468082" xr:uid="{231BC567-44B5-457E-A856-F0EA5FB34A2E}"/>
    <hyperlink ref="X493" r:id="rId831" location="/visualizar/468082" display="http://antigo.anvisa.gov.br/tap - /visualizar/468082" xr:uid="{06C10011-89CE-4A3E-859D-50C6F815187D}"/>
    <hyperlink ref="BG489" r:id="rId832" location="/visualizar/501144" xr:uid="{1E8859AC-02E9-4615-81CD-298147D858BA}"/>
    <hyperlink ref="BG490" r:id="rId833" location="/visualizar/501145" xr:uid="{8D029400-A038-4E5B-B034-E8D5B3B62E58}"/>
    <hyperlink ref="BG491" r:id="rId834" location="/visualizar/501146" xr:uid="{77BAAC70-2017-49A7-AD72-17429DDCF161}"/>
    <hyperlink ref="BG492" r:id="rId835" location="/visualizar/501147" xr:uid="{EC0AD31B-33BB-4A77-A140-F76CC881E004}"/>
    <hyperlink ref="BG493" r:id="rId836" location="/visualizar/501148" xr:uid="{39F262AD-8BC7-46A4-9CF6-A41188BC5F34}"/>
    <hyperlink ref="X494" r:id="rId837" location="/visualizar/468082" display="http://antigo.anvisa.gov.br/tap - /visualizar/468082" xr:uid="{3654ABB1-7821-4E2F-AD5B-E903874EDC11}"/>
    <hyperlink ref="X495" r:id="rId838" location="/visualizar/468082" display="http://antigo.anvisa.gov.br/tap - /visualizar/468082" xr:uid="{AF193866-2EF2-4E07-996D-931002AE9EF6}"/>
    <hyperlink ref="BG494" r:id="rId839" location="/visualizar/501149" xr:uid="{435C1DC9-9AB7-4FDC-BC4B-7D2D224FA6F7}"/>
    <hyperlink ref="BG495" r:id="rId840" location="/visualizar/501540" xr:uid="{AC60FAEB-A2F5-416E-A2A0-375F05961BFD}"/>
    <hyperlink ref="BU122" r:id="rId841" location="/visualizar/501746" xr:uid="{5F697CCD-E8B6-402F-814E-ABCE2B0076AC}"/>
    <hyperlink ref="BU496" r:id="rId842" location="/visualizar/501747" xr:uid="{E096286F-1870-48A8-B383-6EAE52473E1D}"/>
    <hyperlink ref="BU497" r:id="rId843" location="/visualizar/501748" xr:uid="{F9E0447D-8B9E-427F-8895-AED0A12F4787}"/>
    <hyperlink ref="BU455" r:id="rId844" location="/visualizar/501740" xr:uid="{A46F7F9A-3439-4197-98E2-B14637FCBB82}"/>
    <hyperlink ref="BU466" r:id="rId845" location="/visualizar/501741" xr:uid="{89FA61B7-FE9A-439C-9641-6490259625A0}"/>
    <hyperlink ref="BU457" r:id="rId846" location="/visualizar/501742" xr:uid="{0D3CBAF5-2FEC-4F89-9465-68BD6E98A461}"/>
    <hyperlink ref="BU462" r:id="rId847" location="/visualizar/501743" xr:uid="{835969D6-5C38-49CB-9367-843D6A69469E}"/>
    <hyperlink ref="BU456" r:id="rId848" location="/visualizar/501744" xr:uid="{0BBA98AE-72E9-40BD-9D61-0F98367A500E}"/>
    <hyperlink ref="BU498" r:id="rId849" location="/visualizar/501745" xr:uid="{60683276-15AC-4751-9F91-A61257389728}"/>
    <hyperlink ref="BU264" r:id="rId850" xr:uid="{FB1FD65B-BD6B-4097-882D-FE45432BE60D}"/>
    <hyperlink ref="X122" r:id="rId851" location="/visualizar/501970" xr:uid="{6C135F16-2A95-4040-B20D-96F2DEFDA77A}"/>
    <hyperlink ref="X496" r:id="rId852" location="/visualizar/501971" xr:uid="{5AEF989D-A630-4394-8B0C-E43A08CB3DAC}"/>
    <hyperlink ref="X497" r:id="rId853" location="/visualizar/501972" xr:uid="{80223BBF-1D7D-45EB-A709-C71345D9A019}"/>
    <hyperlink ref="X498" r:id="rId854" location="/visualizar/468082" xr:uid="{CD9A5064-3968-4BB5-A79A-F674441136E4}"/>
    <hyperlink ref="BG498" r:id="rId855" location="/visualizar/445874" xr:uid="{40A488DC-9500-406F-9AC2-D609F6CC376A}"/>
    <hyperlink ref="X134" r:id="rId856" location="/visualizar/501973" xr:uid="{13D6E72C-EC80-4701-8A30-D89089725C5A}"/>
    <hyperlink ref="X499" r:id="rId857" location="/visualizar/501974" xr:uid="{4183AA1D-E140-4EF2-A6B7-E309C082DB97}"/>
    <hyperlink ref="BG499" r:id="rId858" location="/visualizar/501975" xr:uid="{2472D619-9DBB-4797-9C54-96B70D81BF94}"/>
    <hyperlink ref="X500" r:id="rId859" location="/visualizar/501976" xr:uid="{179EE324-DACB-4EFD-84B6-BC24137875E8}"/>
    <hyperlink ref="BU500" r:id="rId860" location="/visualizar/501749" xr:uid="{0F1AE27A-0BDD-4209-9317-A649E6737373}"/>
    <hyperlink ref="X239" r:id="rId861" location="/visualizar/501977" xr:uid="{82A5C94C-9C89-4649-AD9D-B329316CD999}"/>
    <hyperlink ref="BU239" r:id="rId862" location="/visualizar/502000" xr:uid="{E59E1ADB-181A-41E5-BCE7-326AEC78E8CE}"/>
    <hyperlink ref="X36" r:id="rId863" location="/visualizar/470080" xr:uid="{4FCBBEA1-E790-41E5-A4A3-30E9DE68A49F}"/>
    <hyperlink ref="X35" r:id="rId864" location="/visualizar/470080" xr:uid="{E43E97EE-001B-42E8-87F4-E1B0A1837927}"/>
    <hyperlink ref="X34" r:id="rId865" location="/visualizar/470080" xr:uid="{2FCE8203-1287-4F5F-AC67-78E1805C6BB3}"/>
    <hyperlink ref="X33" r:id="rId866" location="/visualizar/470080" xr:uid="{B4DF0F1A-DF62-44EE-A133-F82F3F85919B}"/>
    <hyperlink ref="X32" r:id="rId867" location="/visualizar/470080" xr:uid="{C4B2F84F-1B67-4DB6-831A-FE720BFF39FC}"/>
    <hyperlink ref="X97" r:id="rId868" location="/visualizar/501978" xr:uid="{DAE7DE0F-E402-4FA4-84D3-46A896122AC0}"/>
    <hyperlink ref="X98" r:id="rId869" location="/visualizar/501978" xr:uid="{03F267C1-ABD8-4E82-9AE0-C737F3BFCC42}"/>
    <hyperlink ref="X99" r:id="rId870" location="/visualizar/501978" xr:uid="{F03AD651-249F-436F-8BC1-9F80CFE5ED0F}"/>
    <hyperlink ref="BU97" r:id="rId871" location="/visualizar/502001" xr:uid="{5960B22E-7E7C-4D7A-A512-97426D7EB421}"/>
    <hyperlink ref="BU98" r:id="rId872" location="/visualizar/502002" xr:uid="{8D20B734-39D5-4DFF-A644-E1FC200184B1}"/>
    <hyperlink ref="BU99" r:id="rId873" location="/visualizar/502004" xr:uid="{C94F3A0C-170C-4605-B461-3684F4E63B20}"/>
    <hyperlink ref="X131" r:id="rId874" location="/visualizar/501979" xr:uid="{E90C063F-B616-4D0F-A275-D9E72765247F}"/>
    <hyperlink ref="BU131" r:id="rId875" location="/visualizar/502003" xr:uid="{D9BB35F3-D992-433C-921D-730C47ED1651}"/>
    <hyperlink ref="BU470" r:id="rId876" location="/visualizar/502005" xr:uid="{0D862326-C2C3-4EBA-9186-AC906FAEA594}"/>
    <hyperlink ref="BU471" r:id="rId877" location="/visualizar/502006" xr:uid="{CB927306-D966-4296-8EA1-FB28A639C4A1}"/>
    <hyperlink ref="BU463" r:id="rId878" location="/visualizar/502007" xr:uid="{2B53C216-58E0-4C33-B0DB-86D2173A7C7F}"/>
    <hyperlink ref="BU473" r:id="rId879" location="/visualizar/502008" xr:uid="{E0D1AB48-691D-47FB-A7B8-FCC42C21FAA3}"/>
    <hyperlink ref="BU472" r:id="rId880" location="/visualizar/502009" xr:uid="{F0EA8DF7-E7AD-4D5B-A867-882AE4ECCEBF}"/>
    <hyperlink ref="AQ487" r:id="rId881" location="/visualizar/502791" xr:uid="{4D7D7B76-63EF-4E3A-ACB4-9F718BF4F32F}"/>
    <hyperlink ref="X178" r:id="rId882" location="/visualizar/502792" xr:uid="{634F39AB-2107-4B09-9822-82F07E4F6FF5}"/>
    <hyperlink ref="X501" r:id="rId883" location="/visualizar/468082" xr:uid="{0DE1E270-80A9-47CD-BA76-C29667E6F3E3}"/>
    <hyperlink ref="BG501" r:id="rId884" location="/visualizar/502793" xr:uid="{9523CD92-92F0-4947-9CC7-491BB1111FDF}"/>
    <hyperlink ref="X502" r:id="rId885" location="/visualizar/468082" xr:uid="{BA1B675B-C090-44F4-939D-60A63AE72786}"/>
    <hyperlink ref="BG502" r:id="rId886" location="/visualizar/502794" xr:uid="{94A0E739-F5E8-49FB-8FB6-5EB007ECCA5B}"/>
    <hyperlink ref="X503" r:id="rId887" location="/visualizar/501974" xr:uid="{D2DD9546-C529-40B3-8964-0F479827CF59}"/>
    <hyperlink ref="BG503" r:id="rId888" location="/visualizar/502795" xr:uid="{CCA60BC6-7CA6-4846-A371-693C87E33C42}"/>
    <hyperlink ref="X504" r:id="rId889" location="/visualizar/482093" xr:uid="{10B809AF-3C69-49D2-A59F-DE70D5350B7A}"/>
    <hyperlink ref="BG504" r:id="rId890" location="/visualizar/502796" xr:uid="{3CB1143C-FC7A-4125-A374-99DDA01D669B}"/>
    <hyperlink ref="X192" r:id="rId891" location="/visualizar/502798" xr:uid="{2CA79963-014D-4E5B-8ABB-186326EE410C}"/>
    <hyperlink ref="BU192" r:id="rId892" location="/visualizar/503070" xr:uid="{34F7A84F-BE0E-4CA6-BC32-F4E6F3C42388}"/>
    <hyperlink ref="X505" r:id="rId893" location="/visualizar/502799" xr:uid="{028CCA66-3A6F-4CBF-9CC4-67C4DDB22DCF}"/>
    <hyperlink ref="BU483" r:id="rId894" location="/visualizar/503071" xr:uid="{B73AF9D6-C83C-49A6-872E-027A428C46FA}"/>
    <hyperlink ref="BU469" r:id="rId895" location="/visualizar/503072" xr:uid="{D635FF54-41A3-45C3-986E-C5D979FAAF0E}"/>
    <hyperlink ref="BU480" r:id="rId896" location="/visualizar/503073" xr:uid="{A7915308-C332-465D-AFFB-BC8E8C197C22}"/>
    <hyperlink ref="BU481" r:id="rId897" location="/visualizar/503074" xr:uid="{2775DBD7-B689-4082-9D15-54F528CC5231}"/>
    <hyperlink ref="X506" r:id="rId898" location="/visualizar/503680" xr:uid="{E139C0DE-2F66-45D5-856F-A675EDE28890}"/>
    <hyperlink ref="BU506" r:id="rId899" location="/visualizar/503490" xr:uid="{0263D701-A871-4A38-913B-6467CDB3FD99}"/>
    <hyperlink ref="X507" r:id="rId900" location="/visualizar/503682" xr:uid="{6AB8FFC0-FDB4-421B-9466-1318E7571A7C}"/>
    <hyperlink ref="BU507" r:id="rId901" location="/visualizar/503491" xr:uid="{FAE8B34B-FDFC-4C30-9379-8A104F153CF5}"/>
    <hyperlink ref="X508" r:id="rId902" location="/visualizar/503683" xr:uid="{32577CA4-121F-46FF-ADA0-1BD36464AE46}"/>
    <hyperlink ref="X509" r:id="rId903" location="/visualizar/468082" xr:uid="{67FCB6BA-BF29-4166-B8BB-4938DC01EDC4}"/>
    <hyperlink ref="BG509" r:id="rId904" location="/visualizar/503684" xr:uid="{88AC88AB-F0B3-4E9D-9668-5C724CFF7910}"/>
    <hyperlink ref="X510" r:id="rId905" location="/visualizar/468082" xr:uid="{536971B4-582E-4416-B3D7-4E45315C3630}"/>
    <hyperlink ref="X511" r:id="rId906" location="/visualizar/468082" xr:uid="{1E1B5AC0-4122-4DD1-99DC-29AEB7CF2016}"/>
    <hyperlink ref="X512" r:id="rId907" location="/visualizar/468082" xr:uid="{7EB7F5DE-3BB1-476C-B57B-BFC9A5EC9B4D}"/>
    <hyperlink ref="X514" r:id="rId908" location="/visualizar/468082" xr:uid="{48055FAA-3348-4ABB-8098-6BB63D62B570}"/>
    <hyperlink ref="BG510" r:id="rId909" location="/visualizar/503685" xr:uid="{0768BF06-BCBF-4744-BA9C-DA59768B5F86}"/>
    <hyperlink ref="BG511" r:id="rId910" location="/visualizar/503686" xr:uid="{A3A784D7-5430-480F-9009-F03B75475C95}"/>
    <hyperlink ref="BG512" r:id="rId911" location="/visualizar/503687" xr:uid="{FE39B228-0E63-4926-B35B-25C3914AB325}"/>
    <hyperlink ref="BG514" r:id="rId912" location="/visualizar/503688" xr:uid="{83102388-C124-46D5-8495-E287BB3E8B95}"/>
    <hyperlink ref="AQ272" r:id="rId913" location="/visualizar/454481" xr:uid="{FCAF8270-9DFF-41C6-9BC6-24A41A5105C3}"/>
    <hyperlink ref="X272" r:id="rId914" location="/visualizar/503689" xr:uid="{D75BD27B-36C8-4083-A9B3-03725ECB5124}"/>
    <hyperlink ref="BU117" r:id="rId915" location="/visualizar/503493" xr:uid="{86113EBC-6F98-48F8-8119-A6C9BEB0D83B}"/>
    <hyperlink ref="BU414" r:id="rId916" location="/visualizar/503492" xr:uid="{7454A567-98E6-4805-AAED-BC4465551C47}"/>
    <hyperlink ref="BG100" r:id="rId917" location="/visualizar/504080" xr:uid="{6230E6DF-9069-4F00-81E9-3E6282761134}"/>
    <hyperlink ref="X513" r:id="rId918" location="/visualizar/471281" xr:uid="{CA291192-7666-4112-A175-2EA19EA16563}"/>
    <hyperlink ref="BG513" r:id="rId919" location="/visualizar/470887" xr:uid="{4327D1BF-C67D-488A-8EFF-3FD4F8DBBA62}"/>
    <hyperlink ref="BU513" r:id="rId920" location="/visualizar/503494" xr:uid="{A37337BE-6963-475B-969E-C78A9CEB220F}"/>
    <hyperlink ref="X515" r:id="rId921" location="/visualizar/468082" xr:uid="{39F13BBA-C7CF-4C60-A6CB-C25596D5F5A4}"/>
    <hyperlink ref="X516" r:id="rId922" location="/visualizar/468082" xr:uid="{6F3028EA-718A-4E65-A518-FFE6B9C8B489}"/>
    <hyperlink ref="BG515" r:id="rId923" location="/visualizar/504081" xr:uid="{5826B91D-17A1-4F5B-8FB5-8240611E72C2}"/>
    <hyperlink ref="BG516" r:id="rId924" location="/visualizar/504082" xr:uid="{41D166CC-90FA-4A08-8E3B-0DA7AE612233}"/>
    <hyperlink ref="AQ208" r:id="rId925" xr:uid="{3D971FEC-01C2-470E-918E-F2F7123743F1}"/>
    <hyperlink ref="BU485" r:id="rId926" location="/visualizar/504111" xr:uid="{A0131A9A-F44B-4225-A14B-B6EE23E6CB7D}"/>
    <hyperlink ref="BU285" r:id="rId927" location="/visualizar/504112" xr:uid="{4C9F9DF5-6700-411C-A0C5-8E1677731043}"/>
    <hyperlink ref="X295" r:id="rId928" location="/visualizar/504140" xr:uid="{AABB5D0A-A1CB-4415-A59B-91E51BF9D424}"/>
    <hyperlink ref="X517" r:id="rId929" location="/visualizar/501972" xr:uid="{5438C49B-E320-4892-B619-AD56D6ED98E0}"/>
    <hyperlink ref="BU517" r:id="rId930" location="/visualizar/504113" xr:uid="{EA6C5DE2-5D2F-4807-BB74-7E28A3F7EDCF}"/>
    <hyperlink ref="BU518" r:id="rId931" location="/visualizar/504114" xr:uid="{8299F36B-3AFD-4208-9452-A1CF8FA5A36F}"/>
    <hyperlink ref="X519" r:id="rId932" location="/visualizar-etapa/504370" xr:uid="{7DCC0DE7-784E-4BC7-A018-19A1B0A99B48}"/>
    <hyperlink ref="BU519" r:id="rId933" location="/visualizar/504340" xr:uid="{23E0707C-74EA-48DE-9BF8-09ADACEE869C}"/>
    <hyperlink ref="X518" r:id="rId934" location="/visualizar/504372" xr:uid="{AA26EDAF-6E55-40D5-A25E-B535E4DADCA8}"/>
    <hyperlink ref="X520" r:id="rId935" location="/visualizar/504371" xr:uid="{50DDE5E6-2D7C-4732-9A4A-FB6ECB12B464}"/>
    <hyperlink ref="BU520" r:id="rId936" location="/visualizar/504341" xr:uid="{E8C8AF8F-2C65-41CD-A607-9AD9864DA9C8}"/>
    <hyperlink ref="BU193" r:id="rId937" location="/visualizar/504343" xr:uid="{016F57EC-4398-4854-B3CE-4E664379FFD0}"/>
    <hyperlink ref="X193" r:id="rId938" location="/visualizar/504374" xr:uid="{63F2C6ED-7368-4390-BDAB-10D5C3E0CD6C}"/>
    <hyperlink ref="BU489" r:id="rId939" location="/visualizar/504345" xr:uid="{AF48E607-E2A8-4F3F-8E0D-95EFA8CD5A3E}"/>
    <hyperlink ref="X248" r:id="rId940" location="/visualizar/504373" xr:uid="{73873AE7-2178-4821-B4A6-63B30D10BE71}"/>
    <hyperlink ref="X190" r:id="rId941" location="/visualizar/504375" xr:uid="{C2FFE6BF-B076-45FB-BC52-259DD6260600}"/>
    <hyperlink ref="BU190" r:id="rId942" location="/visualizar/504347" xr:uid="{5602C82F-199A-4A32-ABB2-75D86D5E21DE}"/>
    <hyperlink ref="X521" r:id="rId943" location="/visualizar/504376" xr:uid="{B4085647-47EC-4185-BC76-6D9D8103F559}"/>
    <hyperlink ref="BU521" r:id="rId944" location="/visualizar/504348" xr:uid="{F0263C76-679D-4A99-AC3A-0F174B8B3C4B}"/>
    <hyperlink ref="X24" r:id="rId945" location="/visualizar/504378" xr:uid="{F8720C16-24AE-4A1E-A701-87422E5BBA1B}"/>
    <hyperlink ref="BU24" r:id="rId946" location="/visualizar/504349" xr:uid="{A4EC884E-8552-4A5E-A470-5DD84CAE0325}"/>
    <hyperlink ref="BG249" r:id="rId947" location="/visualizar/504377" xr:uid="{7725DE09-0014-4C31-BFD9-0CD3FF7121F6}"/>
    <hyperlink ref="X522" r:id="rId948" location="/visualizar/504379" xr:uid="{358A6311-C071-4BAE-8F93-36505B898D41}"/>
    <hyperlink ref="BU522" r:id="rId949" location="/visualizar/504742" xr:uid="{F76AA095-FC73-4FD0-AA94-A81EAB967C06}"/>
    <hyperlink ref="X523" r:id="rId950" location="/visualizar/504760" xr:uid="{8D7F785D-81F8-4E89-A210-B3C455C99712}"/>
    <hyperlink ref="BU523" r:id="rId951" location="/visualizar/504741" xr:uid="{3654012D-E250-4BFA-8840-CAE6ECD73D13}"/>
    <hyperlink ref="X524" r:id="rId952" location="/visualizar/504761" xr:uid="{7416C4EC-28C9-46E2-BEAD-07A5B8F362A0}"/>
    <hyperlink ref="BU524" r:id="rId953" location="/visualizar/504740" xr:uid="{BC72558A-CEE1-444D-BE53-D88E49E10A09}"/>
    <hyperlink ref="X525" r:id="rId954" location="/visualizar/504762" xr:uid="{057F03A9-0235-4B37-B519-E73C76D89178}"/>
    <hyperlink ref="BU525" r:id="rId955" location="/visualizar/504743" xr:uid="{FFB23E22-19BA-4DEB-A799-A72DB52FD59D}"/>
    <hyperlink ref="X526" r:id="rId956" location="/visualizar/504764" xr:uid="{AADFFD85-BFC1-491F-B6DC-FF0ED2A85597}"/>
    <hyperlink ref="BU526" r:id="rId957" location="/visualizar/504745" xr:uid="{F5F59FD5-F390-4566-929A-EE7A74B7C8D7}"/>
    <hyperlink ref="BU85" r:id="rId958" location="/visualizar/504744" xr:uid="{61901108-3D06-4D01-BB76-A02DA9451189}"/>
    <hyperlink ref="X527" r:id="rId959" location="/visualizar/468082" xr:uid="{D20ABB81-CF25-4808-B6E3-E1EA72CE2F11}"/>
    <hyperlink ref="BG527" r:id="rId960" location="/visualizar/504765" xr:uid="{FB79BB7D-D823-4CF8-AC05-ED526ABDC906}"/>
    <hyperlink ref="X528" r:id="rId961" location="/visualizar/468082" xr:uid="{2EDB9F57-D5C2-4837-A19B-7DE2977E4408}"/>
    <hyperlink ref="X529" r:id="rId962" location="/visualizar/468082" xr:uid="{A3DF34E7-4485-41C2-AE52-E33FA31BC15F}"/>
    <hyperlink ref="X530" r:id="rId963" location="/visualizar/468082" xr:uid="{CCEDB36C-F8A0-47EE-B811-117D8B67AD01}"/>
    <hyperlink ref="X531" r:id="rId964" location="/visualizar/468082" xr:uid="{56DB0C49-1479-4778-9D2D-EDFFFA380B1E}"/>
    <hyperlink ref="X532" r:id="rId965" location="/visualizar/468082" xr:uid="{C357CD4A-293A-430E-A8BF-19A7FBC9669A}"/>
    <hyperlink ref="BG528" r:id="rId966" location="/visualizar/504766" xr:uid="{F4A7501B-92D9-4D34-97A1-075D1DEEFD1F}"/>
    <hyperlink ref="BG529" r:id="rId967" location="/visualizar/504768" xr:uid="{2DCA4D6F-75F3-4AFB-B9B8-786BAD25E756}"/>
    <hyperlink ref="BG530" r:id="rId968" location="/visualizar/504769" xr:uid="{9F6A8294-8C4A-423A-B799-77009EC2234C}"/>
    <hyperlink ref="BG531" r:id="rId969" location="/visualizar/504940" xr:uid="{C4E017A3-FE36-40CF-AF98-AD59C914B280}"/>
    <hyperlink ref="BG532" r:id="rId970" location="/visualizar/504941" xr:uid="{802A2AB8-3A6C-4BF0-92B6-B4A7D71E840C}"/>
    <hyperlink ref="X249" r:id="rId971" location="/visualizar/504945" xr:uid="{5861DC35-9B72-4DD4-B568-C7BB8B4A84CA}"/>
    <hyperlink ref="X47" r:id="rId972" location="/visualizar/499710" xr:uid="{78A8FF47-0D9F-46B4-BAC8-1DA4A41A6889}"/>
    <hyperlink ref="BU490" r:id="rId973" location="/visualizar/505341" xr:uid="{92BCEB94-83FD-471F-8713-57D17CE8550A}"/>
    <hyperlink ref="BU491" r:id="rId974" location="/visualizar/505340" xr:uid="{D7FCB079-A6BB-49DC-8CAD-1825FB08C966}"/>
    <hyperlink ref="BU493" r:id="rId975" location="/visualizar/505342" xr:uid="{878593C5-0EB9-4BB1-B5EE-35B065B84118}"/>
    <hyperlink ref="BU494" r:id="rId976" location="/visualizar/505343" xr:uid="{09CE94FF-A37E-4E81-BDF1-54B94B08B308}"/>
    <hyperlink ref="BU495" r:id="rId977" location="/visualizar/505344" xr:uid="{E7531A48-D7A0-4B60-8D6F-7D07A8660B34}"/>
    <hyperlink ref="X533" r:id="rId978" location="/visualizar/505141" xr:uid="{97148050-10B0-4C38-BDAC-B32F659AAE8C}"/>
    <hyperlink ref="BU533" r:id="rId979" location="/visualizar/504745" xr:uid="{633D4046-7964-4BC3-9A80-D919DE061A71}"/>
    <hyperlink ref="X534" r:id="rId980" location="/visualizar/468082" xr:uid="{513F376A-DA9F-4A37-A7C6-862B352AAD66}"/>
    <hyperlink ref="BG534" r:id="rId981" location="/visualizar/505142" xr:uid="{172281DE-2120-4EF9-957F-1BA840217690}"/>
    <hyperlink ref="X535" r:id="rId982" location="/visualizar/468082" xr:uid="{BD659380-4451-4E7F-BE7A-3C13630321D5}"/>
    <hyperlink ref="BG535" r:id="rId983" location="/visualizar/506150" xr:uid="{3D566CD1-6F20-414B-8C00-97C24AF7D68B}"/>
    <hyperlink ref="X536" r:id="rId984" location="/visualizar/468082" xr:uid="{427B5CEC-F8F5-41BC-B984-E98AB96A7284}"/>
    <hyperlink ref="BG536" r:id="rId985" location="/visualizar/506151" xr:uid="{0B83FE72-033D-4A9F-8215-0B94120FDA61}"/>
    <hyperlink ref="X128" r:id="rId986" location="/visualizar/506372" xr:uid="{60A3C412-221D-4736-BF4C-44AF034B92BF}"/>
    <hyperlink ref="X537" r:id="rId987" location="/visualizar/468082" xr:uid="{6B374A35-E0AD-48D9-90AC-8E710E6CA7E5}"/>
    <hyperlink ref="X538" r:id="rId988" location="/visualizar/468082" xr:uid="{D87430F0-7DF2-4DCD-8030-000767975501}"/>
    <hyperlink ref="BG537" r:id="rId989" location="/visualizar/506370" xr:uid="{06C7DE73-E69C-4085-A086-C021B1390464}"/>
    <hyperlink ref="BG538" r:id="rId990" location="/visualizar/506371" xr:uid="{8826CE1B-18AB-41DE-99D9-D7F6AEBA3D66}"/>
    <hyperlink ref="X286" r:id="rId991" location="/visualizar/506955" xr:uid="{6E582E1D-EA4E-45C0-8359-00226974CE9A}"/>
    <hyperlink ref="X539" r:id="rId992" location="/visualizar/468082" xr:uid="{EADD1DD7-34B8-4A98-AD53-2FDD5E26A6C9}"/>
    <hyperlink ref="X540" r:id="rId993" location="/visualizar/468082" xr:uid="{3466E29E-4037-44B2-A041-BB63E0F09DB7}"/>
    <hyperlink ref="X541" r:id="rId994" location="/visualizar/468082" xr:uid="{DFF018A7-2BFC-416D-9E10-2020203BA0BA}"/>
    <hyperlink ref="X542" r:id="rId995" location="/visualizar/468082" xr:uid="{56965CA7-C353-4479-A0D2-68697E35B30A}"/>
    <hyperlink ref="X543" r:id="rId996" location="/visualizar/468082" xr:uid="{CF5A3EAF-65C4-4BAE-892D-C7D9A7DAFD4E}"/>
    <hyperlink ref="BG539" r:id="rId997" location="/visualizar/506950" xr:uid="{A344E39E-6531-49D6-ACA3-C4AC505BCBC4}"/>
    <hyperlink ref="BG540" r:id="rId998" location="/visualizar/506951" xr:uid="{5A4CFF06-7CB9-4D43-B8A5-D9AB82DFCC5C}"/>
    <hyperlink ref="BG541" r:id="rId999" location="/visualizar/506952" xr:uid="{E246263C-616D-4231-84C1-934F82E76277}"/>
    <hyperlink ref="BG542" r:id="rId1000" location="/visualizar/506953" xr:uid="{6F0B613F-BDC0-4F7C-9B69-990C9F9C2EDE}"/>
    <hyperlink ref="BG543" r:id="rId1001" location="/visualizar/506371" xr:uid="{4D4FE213-0C8B-44AF-B6D3-F54A14B18647}"/>
    <hyperlink ref="BU72" r:id="rId1002" location="/visualizar/504110" xr:uid="{10534CE6-E9B1-4D1D-AF19-F477A85E07B2}"/>
    <hyperlink ref="BU199" r:id="rId1003" location="/visualizar/506973" xr:uid="{E11F7A25-6BC0-46EF-BE8E-E137B5F10335}"/>
    <hyperlink ref="X10" r:id="rId1004" location="/visualizar/414869" xr:uid="{4E9DDA3E-8F22-4A4B-9F95-2899D374AD98}"/>
    <hyperlink ref="BU10" r:id="rId1005" location="/visualizar/506972" xr:uid="{CC77CFEA-551A-42F6-AF4D-B791A3CC7E94}"/>
    <hyperlink ref="X544" r:id="rId1006" location="/visualizar/501972" xr:uid="{F0D66E6C-85F4-44FD-AA17-BFCCB2112686}"/>
    <hyperlink ref="BU544" r:id="rId1007" location="/visualizar/506974" xr:uid="{793C75CB-02AC-4992-B013-5709047DD7C8}"/>
    <hyperlink ref="BG545" r:id="rId1008" location="/visualizar/506959" xr:uid="{199BE7A8-E1BE-4908-8F44-EF0C0995B70C}"/>
    <hyperlink ref="BG38" r:id="rId1009" location="/visualizar/507160" xr:uid="{7BB34AC0-DE39-44DA-8CAA-10FFDDB9DAD3}"/>
    <hyperlink ref="X546" r:id="rId1010" location="/visualizar/503682" xr:uid="{0E32BA36-5B2D-4E6E-8539-4889AABD019F}"/>
    <hyperlink ref="BU546" r:id="rId1011" location="/visualizar/506975" xr:uid="{545FD3AB-C432-4F8D-A399-B6BFB98E662F}"/>
    <hyperlink ref="BU11" r:id="rId1012" location="/visualizar/506977" xr:uid="{7B078DB0-6C46-47AB-AC78-C9DDA6A2D528}"/>
    <hyperlink ref="BG547" r:id="rId1013" location="/visualizar/507163" xr:uid="{1088DDC5-E235-4488-9A7F-C332C02D2B53}"/>
    <hyperlink ref="BG138" r:id="rId1014" location="/visualizar/507161" xr:uid="{4AC37363-4D6A-49AF-85CD-16733FCC9641}"/>
    <hyperlink ref="BG548" r:id="rId1015" location="/visualizar/507162" xr:uid="{8771F7F4-BD6C-4119-B15F-0B4F2998CBD7}"/>
    <hyperlink ref="X545" r:id="rId1016" location="/visualizar/507167" xr:uid="{6FAE245C-2972-4D6B-B208-CE4EEA4B499C}"/>
    <hyperlink ref="X11" r:id="rId1017" location="/visualizar/507168" xr:uid="{0C013F93-982E-4551-8C33-0A659363E680}"/>
    <hyperlink ref="X127" r:id="rId1018" location="/visualizar/507169" xr:uid="{1B448727-82F7-4F9E-A95B-5301DDB7EA6E}"/>
    <hyperlink ref="X256" r:id="rId1019" location="/visualizar/507750" xr:uid="{B0E056A7-51E4-4B55-9BBD-005E5FB72978}"/>
    <hyperlink ref="X547" r:id="rId1020" location="/visualizar/507751" xr:uid="{02391A61-7BFF-4BE3-8D0F-2C0D7F369B36}"/>
    <hyperlink ref="X138" r:id="rId1021" location="/visualizar/507752" xr:uid="{01D7BABC-6D92-4176-9CCD-9BE9687D370C}"/>
    <hyperlink ref="X548" r:id="rId1022" location="/visualizar/507753" xr:uid="{450C5050-A5EE-416C-8FCE-222DBA4F3BB0}"/>
    <hyperlink ref="X221" r:id="rId1023" location="/visualizar/507754" xr:uid="{ABC5ABE8-EDE4-49D1-AD1B-7E42AE795A30}"/>
    <hyperlink ref="X549" r:id="rId1024" location="/visualizar/468082" xr:uid="{06FE5206-5EDA-4EA3-BC99-CA78CC820D25}"/>
    <hyperlink ref="BG549" r:id="rId1025" location="/visualizar/507164" xr:uid="{37F21570-0D40-44AA-BE25-5707176F8765}"/>
    <hyperlink ref="AI137" r:id="rId1026" xr:uid="{CD69E721-84DD-40AC-8DD7-4D60EC0CC5E9}"/>
    <hyperlink ref="BG137" r:id="rId1027" location="/visualizar/507165" xr:uid="{10D73DA2-ED4C-4B22-A74D-CAAADDA72D74}"/>
    <hyperlink ref="X550" r:id="rId1028" location="/visualizar/501974" xr:uid="{89AB76A9-3CB0-46B4-B8A1-93EFA483304B}"/>
    <hyperlink ref="BG550" r:id="rId1029" location="/visualizar/507166" xr:uid="{5C8FED52-C2D8-479B-91AE-5F7E6393D42C}"/>
    <hyperlink ref="X270" r:id="rId1030" location="/visualizar/507755" xr:uid="{0D42E1CE-8CFE-43D8-BEEF-00AFDC4B55EF}"/>
    <hyperlink ref="BU486" r:id="rId1031" location="/visualizar/506978" xr:uid="{55267F9B-27EF-408E-93C2-DA7EA6274D52}"/>
    <hyperlink ref="BU514" r:id="rId1032" location="/visualizar/506979" xr:uid="{4D120F47-BD46-4FE8-A13E-ACB6EF6D525E}"/>
    <hyperlink ref="BU511" r:id="rId1033" location="/visualizar/507580" xr:uid="{4383BB86-F7EE-4F9E-B627-444F5A292F7D}"/>
    <hyperlink ref="BU512" r:id="rId1034" location="/visualizar/507581" xr:uid="{B232D824-01BA-412C-BA08-72BCF521B510}"/>
    <hyperlink ref="BU516" r:id="rId1035" location="/visualizar/507582" xr:uid="{FE19F34C-1BF0-48E4-B8DF-016E68BEA573}"/>
    <hyperlink ref="BU515" r:id="rId1036" location="/visualizar/507583" xr:uid="{DD877BB9-D80F-47B3-BF3C-0377EFF4970C}"/>
    <hyperlink ref="BU501" r:id="rId1037" location="/visualizar/507584" xr:uid="{50E20C1D-D1EA-4B3F-892D-7A3ABA9D5589}"/>
    <hyperlink ref="BU509" r:id="rId1038" location="/visualizar/507585" xr:uid="{948C9563-4062-471A-AC30-F271008C9D2B}"/>
    <hyperlink ref="BU502" r:id="rId1039" location="/visualizar/507586" xr:uid="{CE808940-59AD-4129-9EBD-69EC1B54FE64}"/>
    <hyperlink ref="X551" r:id="rId1040" location="/visualizar/507756" xr:uid="{0D720830-7097-4B97-9B71-A3C2A314A7B2}"/>
    <hyperlink ref="X169" r:id="rId1041" location="/visualizar/508160" xr:uid="{526F7A62-CC64-48FA-BD9E-6A45DBAB9A3D}"/>
    <hyperlink ref="BG169" r:id="rId1042" location="/visualizar/507757" xr:uid="{417D6A04-C1F5-4984-99F5-666E1A9ADC1D}"/>
    <hyperlink ref="X552" r:id="rId1043" location="/visualizar/508161" xr:uid="{7F9B1557-74C7-4818-B25D-1B7CC85EB6B0}"/>
    <hyperlink ref="BU552" r:id="rId1044" location="/visualizar/507589" xr:uid="{EC9951E8-ACA0-4CEE-B9D7-FFFAF3F2DCFA}"/>
    <hyperlink ref="BU127" r:id="rId1045" location="/visualizar/508150" xr:uid="{A3F6960A-57D7-4F4B-878B-DFFC3F409491}"/>
    <hyperlink ref="X125" r:id="rId1046" location="/visualizar/508164" xr:uid="{B86B08C5-ECE7-4605-B420-ABBD1DDE2C87}"/>
    <hyperlink ref="BG125" r:id="rId1047" location="/visualizar/507758" xr:uid="{35F93C98-0F64-4647-8E28-19F8EB84DC5A}"/>
    <hyperlink ref="X118" r:id="rId1048" location="/visualizar/508166" xr:uid="{4344F7D9-2ED1-4EFB-B6FE-122FDF276ED8}"/>
    <hyperlink ref="BU118" r:id="rId1049" location="/visualizar/507588" xr:uid="{A44A224F-4869-49A4-8938-95567E9404DB}"/>
    <hyperlink ref="BU163" r:id="rId1050" location="/visualizar/499978" xr:uid="{B1D951CA-55A9-47D7-B60D-34992D634DF3}"/>
    <hyperlink ref="X163" r:id="rId1051" location="/visualizar/508167" xr:uid="{BF1E25D8-E2B3-4399-A5A3-DED8E009B558}"/>
    <hyperlink ref="BU221" r:id="rId1052" location="/visualizar/508152" xr:uid="{024588E0-6D70-42CB-8D52-4B470FE21B09}"/>
    <hyperlink ref="X553" r:id="rId1053" location="/visualizar/508165" xr:uid="{31F2CCC1-525A-4F48-8141-D58626BC85D4}"/>
    <hyperlink ref="X554" r:id="rId1054" location="/visualizar/508162" xr:uid="{BFC3CDD5-F54C-4421-854F-2AC123810393}"/>
    <hyperlink ref="X555" r:id="rId1055" location="/visualizar/508751" xr:uid="{73F14A52-55A0-4065-B63D-4DA563AC8DF0}"/>
    <hyperlink ref="X556" r:id="rId1056" location="/visualizar/508750" xr:uid="{DC4D2EAF-AFE9-4A9F-B835-AEBBD703E2C7}"/>
    <hyperlink ref="X48" r:id="rId1057" location="/visualizar/508752" xr:uid="{9FB45972-63EC-4F74-B537-F81ADB5E8CAD}"/>
    <hyperlink ref="BG129" r:id="rId1058" location="/visualizar/508169" xr:uid="{165E53BE-36B1-4B61-80B9-F67E838432E7}"/>
    <hyperlink ref="X240" r:id="rId1059" location="/visualizar/501977" xr:uid="{C0037C03-AB97-4E2E-AF61-BA202A9706D0}"/>
    <hyperlink ref="BU240" r:id="rId1060" location="/visualizar/508158" xr:uid="{AED98B60-9E9C-4B7C-ABF2-3DDD9EA0086A}"/>
    <hyperlink ref="BG48" r:id="rId1061" location="/visualizar/508168" xr:uid="{3A9A9B54-9A2D-400D-AE92-B067C167A038}"/>
    <hyperlink ref="BU195" r:id="rId1062" location="/visualizar/508159" xr:uid="{E253CA04-6A16-4993-ACC7-7318ABDE7DA9}"/>
    <hyperlink ref="X557" r:id="rId1063" location="/visualizar/468082" xr:uid="{03A76CD8-6323-4863-A513-1EDD2AA1EE50}"/>
    <hyperlink ref="X558" r:id="rId1064" location="/visualizar/468082" xr:uid="{A8540B40-792D-4A30-840C-66A4F98EBD21}"/>
    <hyperlink ref="X559" r:id="rId1065" location="/visualizar/468082" xr:uid="{54D1362B-2EFE-4B16-8134-C1A30F9EFD72}"/>
    <hyperlink ref="BG557" r:id="rId1066" location="/visualizar/508757" xr:uid="{75102865-EA53-4E9D-B0C4-7C5F19F405B9}"/>
    <hyperlink ref="BG558" r:id="rId1067" location="/visualizar/508755" xr:uid="{1EEC0157-4A1E-474B-8354-F12F30716A3D}"/>
    <hyperlink ref="BG559" r:id="rId1068" location="/visualizar/508756" xr:uid="{8A9D4796-7757-4186-A633-0269E1CB3D7F}"/>
    <hyperlink ref="X100" r:id="rId1069" location="/visualizar/509150" xr:uid="{9B165EB8-7D1B-4CDB-8A41-7F9DC17B3B25}"/>
    <hyperlink ref="BG92" r:id="rId1070" location="/visualizar/508759" xr:uid="{E18DFF43-7B55-4BC8-89FE-6BEE2E9F00E7}"/>
    <hyperlink ref="X560" r:id="rId1071" location="/visualizar/509153" xr:uid="{8FE6EB99-8E94-474A-8636-D346BE51BF09}"/>
    <hyperlink ref="X561" r:id="rId1072" location="/visualizar/508162" xr:uid="{627C6BC8-D78F-448F-8C82-BE1F1AE20391}"/>
    <hyperlink ref="BG102" r:id="rId1073" location="/visualizar/504080" xr:uid="{49A8C991-A5A6-4A25-94E0-BB9EA366574A}"/>
    <hyperlink ref="BU25" r:id="rId1074" location="/visualizar/509750" xr:uid="{55C79CED-B3F1-4C54-9AB9-408246500636}"/>
    <hyperlink ref="BU510" r:id="rId1075" location="/visualizar/509752" xr:uid="{656E885A-623F-42CB-815D-52C3C584EB0D}"/>
    <hyperlink ref="X562" r:id="rId1076" location="/visualizar/468082" xr:uid="{DCDE12E8-9EA3-4531-A4AE-58E3EA2F37AB}"/>
    <hyperlink ref="BG562" r:id="rId1077" location="/visualizar/505140" xr:uid="{C38616F4-837B-4791-B20D-313AE62E23A1}"/>
    <hyperlink ref="BU256" r:id="rId1078" location="/visualizar/508154" xr:uid="{5AFB8170-FF16-443A-B13D-3F7E3709AF64}"/>
    <hyperlink ref="X230" r:id="rId1079" location="/visualizar/509356" xr:uid="{67322F83-5CF6-4107-92F4-686DD9C11C43}"/>
    <hyperlink ref="BG230" r:id="rId1080" location="/visualizar/509352" xr:uid="{BCFD069C-DB93-41D7-8CFF-25FE1A25ECC5}"/>
    <hyperlink ref="X25" r:id="rId1081" location="/visualizar/509354" xr:uid="{56B0B45C-EF7D-4BF3-A35C-7806D09D13D9}"/>
    <hyperlink ref="X567" r:id="rId1082" location="/visualizar/468082" xr:uid="{631BCE6A-DA8A-4271-88EA-80910E3E3B74}"/>
    <hyperlink ref="BG567" r:id="rId1083" location="/visualizar/510350" xr:uid="{716C7C7C-C794-4925-B836-589583A6B7DC}"/>
    <hyperlink ref="X206" r:id="rId1084" location="/visualizar/506957" xr:uid="{85A43FFC-0796-4DAC-86B1-CCB4CF58EF71}"/>
    <hyperlink ref="BG206" r:id="rId1085" location="/visualizar/506956" xr:uid="{2008E97C-681D-4634-8926-E8802D90597C}"/>
    <hyperlink ref="X207" r:id="rId1086" location="/visualizar/510351" xr:uid="{510930CA-2336-4281-B844-BAA716882AFE}"/>
    <hyperlink ref="X568" r:id="rId1087" location="/visualizar/503682" xr:uid="{9D933D35-9F7A-4250-8FEE-361D107A8740}"/>
    <hyperlink ref="BU568" r:id="rId1088" location="/visualizar/510152" xr:uid="{983784D0-4A56-4BEA-9021-033DDA0A74B1}"/>
    <hyperlink ref="BG569" r:id="rId1089" xr:uid="{D95A4D18-FFE8-44C5-8A0C-81728DBAF76A}"/>
    <hyperlink ref="X226" r:id="rId1090" location="/visualizar/510355" xr:uid="{1DB1062D-7936-488A-A481-32B1B4DDA04D}"/>
    <hyperlink ref="X570" r:id="rId1091" location="/visualizar/468082" xr:uid="{4952DBDB-D3E1-40DB-A620-CBE5E87DBC4D}"/>
    <hyperlink ref="BU537" r:id="rId1092" location="/visualizar/510157" xr:uid="{877702E2-1327-4089-A324-A76FC171FEFE}"/>
    <hyperlink ref="AI102" r:id="rId1093" xr:uid="{44326223-FB5D-4E29-A5D2-11BAD159BC94}"/>
    <hyperlink ref="AI208" r:id="rId1094" xr:uid="{0BF6C224-82A2-4AF4-A5E1-FF10516EC4F7}"/>
    <hyperlink ref="X45" r:id="rId1095" location="/visualizar/510358" xr:uid="{335F02E7-DA52-4AEC-BC8A-00018390AEFE}"/>
    <hyperlink ref="BU527" r:id="rId1096" location="/visualizar/510950" xr:uid="{76FB7C68-9F27-4C2F-BAB0-6BF999251EE0}"/>
    <hyperlink ref="BU539" r:id="rId1097" location="/visualizar/510951" xr:uid="{84BB7A86-6809-4642-BC96-A489D5F3055A}"/>
    <hyperlink ref="BU536" r:id="rId1098" location="/visualizar/510952" xr:uid="{81644865-36EF-4A70-B776-6770AE9026FC}"/>
    <hyperlink ref="X572" r:id="rId1099" location="/visualizar/510982" xr:uid="{6DDE80CA-2FFA-43ED-89AA-295ADC7341A1}"/>
    <hyperlink ref="BU214" r:id="rId1100" location="/visualizar/511551" xr:uid="{8BF5A85A-5802-4FFE-A1C6-F53B8992F101}"/>
    <hyperlink ref="X214" r:id="rId1101" location="/visualizar/510984" xr:uid="{72C90258-8FA0-408A-B6B6-C3AAC5C27F84}"/>
    <hyperlink ref="BU138" r:id="rId1102" location="/visualizar/511552" xr:uid="{F3EFB97E-115B-46E9-9932-002B8AF0332C}"/>
    <hyperlink ref="X575" r:id="rId1103" location="/visualizar/501972" xr:uid="{40075A90-412E-4ECE-B4B1-053DDBBF8C1A}"/>
    <hyperlink ref="BU575" r:id="rId1104" location="/visualizar/511553" xr:uid="{BA4B3BBC-CECC-4770-B2D9-74A6F13A0475}"/>
    <hyperlink ref="X51" r:id="rId1105" location="/visualizar/510986" xr:uid="{B863A209-D663-4AC0-BB49-9413B7496FEB}"/>
    <hyperlink ref="BG51" r:id="rId1106" location="/visualizar/510985" xr:uid="{1EA2C89F-14D5-4111-9B6E-D2E14FDE5147}"/>
    <hyperlink ref="X573" r:id="rId1107" location="/visualizar/510987" xr:uid="{3576E38B-5066-463C-B51A-6D50439D6D8E}"/>
    <hyperlink ref="BU535" r:id="rId1108" location="/visualizar/511556" xr:uid="{CC87BBFE-15B9-4A69-97B3-0DB36688B6EC}"/>
    <hyperlink ref="BU482" r:id="rId1109" location="/visualizar/512150" xr:uid="{7B410C14-4A24-416F-BC57-C51433B9B519}"/>
    <hyperlink ref="X576" r:id="rId1110" location="/visualizar/512356" xr:uid="{98F3976B-AEC3-4057-BEB0-E9F4B54C8E92}"/>
    <hyperlink ref="BU576" r:id="rId1111" location="/visualizar/512151" xr:uid="{664DD426-1F0E-4309-8AD4-DCDCC5E574B7}"/>
    <hyperlink ref="X577" r:id="rId1112" location="/visualizar/512357" xr:uid="{BB60C150-3A1D-470A-9F4A-42A64BC722A8}"/>
    <hyperlink ref="X159" r:id="rId1113" location="/visualizar/512358" xr:uid="{08B99CCD-99B3-477B-9E78-7876315E5BBE}"/>
    <hyperlink ref="BG159" r:id="rId1114" location="/visualizar/512355" xr:uid="{A338BC84-B501-4E55-9FA6-5DF26E40EE37}"/>
    <hyperlink ref="BU287" r:id="rId1115" location="/visualizar/512153" xr:uid="{AF0034A6-7360-4E7C-BB3A-76791258D254}"/>
    <hyperlink ref="BU484" r:id="rId1116" location="/visualizar/512393" xr:uid="{9A34DBD9-0736-4EEE-982B-57B65BE50175}"/>
    <hyperlink ref="BU57" r:id="rId1117" location="/visualizar/512392" xr:uid="{4C498E10-C97F-420B-90CA-5A2563BDD70C}"/>
    <hyperlink ref="X578" r:id="rId1118" location="/visualizar/468082" xr:uid="{AD18EB96-8169-47C1-A384-4DE96B5618BE}"/>
    <hyperlink ref="X579" r:id="rId1119" location="/visualizar/468082" xr:uid="{A502531D-0B9F-43D6-9259-D10B4A4BFA56}"/>
    <hyperlink ref="X580" r:id="rId1120" location="/visualizar/468082" xr:uid="{623A347A-AB84-443A-B01E-24B81626CD89}"/>
    <hyperlink ref="X581" r:id="rId1121" location="/visualizar/468082" xr:uid="{20FA6B6C-0664-4741-84A2-8AF13196E2A7}"/>
    <hyperlink ref="BG578" r:id="rId1122" location="/visualizar/512351" xr:uid="{3FDF3062-DDA3-4C09-98DB-4E6BE645B460}"/>
    <hyperlink ref="BG579" r:id="rId1123" location="/visualizar/512352" xr:uid="{8875DF96-7C87-4456-9459-BAA54C77FB28}"/>
    <hyperlink ref="BT549" r:id="rId1124" location="/visualizar/512391" xr:uid="{89A89E17-D345-4211-B915-3C6AC12FB21C}"/>
    <hyperlink ref="BU249" r:id="rId1125" location="/visualizar/512390" xr:uid="{2A532842-25FC-4B21-B0F2-88386AA3ECC1}"/>
    <hyperlink ref="X582" r:id="rId1126" location="/visualizar/468082" xr:uid="{762F7B25-E37A-403E-8F16-67903F878895}"/>
    <hyperlink ref="BG582" r:id="rId1127" location="/visualizar/512420" xr:uid="{7DDDEEE5-435D-486E-BE57-F85A5E82A33B}"/>
    <hyperlink ref="BG581" r:id="rId1128" location="/visualizar/512354" xr:uid="{07839132-0989-4F07-840B-33F20D3257A5}"/>
    <hyperlink ref="BG580" r:id="rId1129" location="/visualizar/512353" xr:uid="{3FA75C4B-7C99-4A95-A891-5ADD89CFCDBF}"/>
    <hyperlink ref="X12" r:id="rId1130" location="/visualizar/512421" xr:uid="{695A7C10-253B-466A-9F2F-E2B4300858D1}"/>
    <hyperlink ref="X224" r:id="rId1131" location="/visualizar/512423" xr:uid="{E9452722-9CED-494A-92AB-F9DFFE1664F8}"/>
    <hyperlink ref="BU149" r:id="rId1132" location="/visualizar/503280" xr:uid="{CE70EE23-FA02-4CDD-A624-7564B748ECB7}"/>
    <hyperlink ref="BU146" r:id="rId1133" location="/visualizar/503282" xr:uid="{A1AF2077-0199-4AC8-B014-4747B211F45E}"/>
    <hyperlink ref="BU505" r:id="rId1134" location="/visualizar/507587" xr:uid="{24CC5BD7-159B-478A-9BE4-2827DBA4F3EC}"/>
    <hyperlink ref="X150" r:id="rId1135" location="/visualizar/394864" xr:uid="{B2BFD86F-C516-46B8-BB9A-5B7F26DAB321}"/>
    <hyperlink ref="BU150" r:id="rId1136" location="/visualizar/503281" xr:uid="{EA277739-22D8-4109-B801-8A33AC86285B}"/>
    <hyperlink ref="BU151" r:id="rId1137" location="/visualizar/510154" xr:uid="{4E7A6B23-692C-4F5D-A76A-63BE8E8CA207}"/>
    <hyperlink ref="X584" r:id="rId1138" location="/visualizar/468082" xr:uid="{8A8FADE9-E3A2-430F-9120-81FFCC7038EB}"/>
    <hyperlink ref="BG584" r:id="rId1139" location="/visualizar/512424" xr:uid="{6728075A-74D7-433D-9543-01E563E07155}"/>
    <hyperlink ref="X585" r:id="rId1140" location="/visualizar/468082" xr:uid="{6F18A9CD-A4BE-4F97-B040-22FBF1FC57A9}"/>
    <hyperlink ref="X583" r:id="rId1141" location="/visualizar/512427" xr:uid="{BACCD315-4D88-47E7-BAD4-605F722688F8}"/>
    <hyperlink ref="X30" r:id="rId1142" location="/visualizar/512428" xr:uid="{47124DB4-7849-4B7C-9DD7-DC9E4CAA2D19}"/>
    <hyperlink ref="BG30" r:id="rId1143" location="/visualizar/512426" xr:uid="{C6A222D1-1744-4CCC-BC4F-9B03FC930F7A}"/>
    <hyperlink ref="BU100" r:id="rId1144" location="/visualizar/512397" xr:uid="{3593376E-CA99-400E-9B64-51EC3F8785F3}"/>
    <hyperlink ref="X586" r:id="rId1145" location="/visualizar/503682" xr:uid="{5C43A6E3-8539-461F-A9E7-1FBE3C9204DE}"/>
    <hyperlink ref="BU586" r:id="rId1146" location="/visualizar/512398" xr:uid="{AFEDFDBF-85DB-4C36-BE4E-1560744DC2D9}"/>
    <hyperlink ref="AI132" r:id="rId1147" xr:uid="{9F1C5366-590A-4FF7-B3C7-DE714834F420}"/>
    <hyperlink ref="BG132" r:id="rId1148" location="/visualizar/512429" xr:uid="{217831D9-1690-464C-AD74-79AC82D23096}"/>
    <hyperlink ref="AI120" r:id="rId1149" xr:uid="{93F99CEB-8BEF-4A97-B63B-64711CE219AC}"/>
    <hyperlink ref="BG120" r:id="rId1150" location="/visualizar/513190" xr:uid="{D77A8AD3-143E-466D-8839-706B433DBECC}"/>
    <hyperlink ref="X587" r:id="rId1151" location="/visualizar/468082" xr:uid="{23EAD4A4-686F-4678-BCB8-EF603F350C91}"/>
    <hyperlink ref="BG587" r:id="rId1152" location="/visualizar/513191" xr:uid="{BB7945FA-C11E-490E-9AB6-D6547CC36091}"/>
    <hyperlink ref="BU559" r:id="rId1153" location="/visualizar/513400" xr:uid="{5FB6DBF8-1666-4E00-A2DD-CBAD4377E3F2}"/>
    <hyperlink ref="BG300" r:id="rId1154" location="/visualizar/513192" xr:uid="{053B50F1-6FCC-47EF-B525-8F88B844C86D}"/>
    <hyperlink ref="BU92" r:id="rId1155" location="/visualizar/513401" xr:uid="{516BC86C-2D48-4899-B84D-D646365A693C}"/>
    <hyperlink ref="BU574" r:id="rId1156" location="/visualizar/513402" xr:uid="{27F52CA8-F25A-4EFE-8BC2-5DFF34AD16EC}"/>
    <hyperlink ref="BU233" r:id="rId1157" location="/visualizar/513403_x000a_" xr:uid="{797195CB-91C2-4D7C-8771-C8CB1532EBDE}"/>
    <hyperlink ref="BU68" r:id="rId1158" location="/visualizar/510958" xr:uid="{EA5308A4-4CC4-4212-A624-52C65CBB040C}"/>
    <hyperlink ref="BU67" r:id="rId1159" location="/visualizar/510957" xr:uid="{A739475A-05FF-4280-849C-EA99440CEF3C}"/>
    <hyperlink ref="BU69" r:id="rId1160" location="/visualizar/511550" xr:uid="{1714E51B-62D1-4184-BDCA-985F965EB46E}"/>
    <hyperlink ref="BU70" r:id="rId1161" location="/visualizar/510957" xr:uid="{909B85C3-D000-4701-9870-F6A29AE708C5}"/>
    <hyperlink ref="BU231" r:id="rId1162" location="/visualizar/513404" xr:uid="{EB1CEDAB-E877-467D-B839-1B0FCCE85CF4}"/>
    <hyperlink ref="BU173" r:id="rId1163" location="/visualizar/513405" xr:uid="{73BEA1E2-145C-475B-A61F-E36429D57B24}"/>
    <hyperlink ref="BU296" r:id="rId1164" location="/visualizar/513994" xr:uid="{FF447324-69C8-4A9A-A38D-17D373FC8F58}"/>
    <hyperlink ref="X296" r:id="rId1165" location="/visualizar/514390" xr:uid="{940CB7C9-0ACF-48C9-80BE-7310D350CCA6}"/>
    <hyperlink ref="X297" r:id="rId1166" location="/visualizar/514390" xr:uid="{8BCC36D7-1E61-427F-9746-A0529207A277}"/>
    <hyperlink ref="X588" r:id="rId1167" location="/visualizar/504372" xr:uid="{812450B1-502F-4020-96CF-7BDDB04E2FDB}"/>
    <hyperlink ref="BG589" r:id="rId1168" location="/visualizar/513194" xr:uid="{9CA2FF27-6DCC-4B87-9AAE-CBDBFA8DE539}"/>
    <hyperlink ref="X590" r:id="rId1169" location="/visualizar/501972" xr:uid="{D53F184B-14FB-42E5-A7F2-B36AAB91931F}"/>
    <hyperlink ref="BU590" r:id="rId1170" location="/visualizar/513991" xr:uid="{041564CA-A969-499D-9857-3543005D66E3}"/>
    <hyperlink ref="X591" r:id="rId1171" location="/visualizar/503682" xr:uid="{B1248EB3-0B59-4FE0-8EE8-5FC5A286DBBC}"/>
    <hyperlink ref="BU591" r:id="rId1172" location="/visualizar/513992" xr:uid="{139C5645-3BE8-46A9-8299-C65A90A32008}"/>
    <hyperlink ref="AI40" r:id="rId1173" display="https://www.gov.br/anvisa/pt-br/assuntos/regulamentacao/air/analises-de-impacto-regulatorio/2023/25351-922761-2019-83-relatorio-de-analise-de-impacto-regulatorio-sobre-os-procedimentos-relativos-a-analise-e-deliberacao-dos-recursos-administrativos-submetidos-a-gerencia-geral-de-recursos-da-anvisa" xr:uid="{A21F4F85-103C-4BFE-BC73-DD2FECB70A0B}"/>
    <hyperlink ref="BU232" r:id="rId1174" location="/visualizar/513993" xr:uid="{8C4F080F-76A8-4B44-957D-DD8B57C12391}"/>
    <hyperlink ref="BU297" r:id="rId1175" location="/visualizar/513995" xr:uid="{6628D43F-DC60-4921-891C-B71152AE1A57}"/>
    <hyperlink ref="BU299" r:id="rId1176" location="/visualizar/514592" xr:uid="{0CC5D416-1C04-4F2A-ACDB-A480E40683AB}"/>
    <hyperlink ref="X299" r:id="rId1177" location="/visualizar/514651" xr:uid="{E50FB100-53AA-46D1-AE95-BDE958F191D4}"/>
    <hyperlink ref="BU270" r:id="rId1178" location="/visualizar/514590" xr:uid="{B3ECE50A-4149-47C7-82B4-95DE83BF3E21}"/>
    <hyperlink ref="X271" r:id="rId1179" location="/visualizar/507755" xr:uid="{8B14A392-6878-46E6-9A1F-72794131879C}"/>
    <hyperlink ref="BU271" r:id="rId1180" location="/visualizar/514591" xr:uid="{B8B937FC-8D01-4D67-94C7-F9C29397EB21}"/>
    <hyperlink ref="BU102" r:id="rId1181" location="/visualizar/514593" xr:uid="{0D7FD512-E3E9-4006-B5C4-5C2DE4C2FEA0}"/>
    <hyperlink ref="X298" r:id="rId1182" location="/visualizar/514651" xr:uid="{A661C6B6-FF60-4B85-AD31-3EE17BF0B0C4}"/>
    <hyperlink ref="BU298" r:id="rId1183" location="/visualizar/514594" xr:uid="{522CE81C-52D8-408E-AB60-906E5A96AD34}"/>
    <hyperlink ref="BU125" r:id="rId1184" location="/visualizar/514596" xr:uid="{AD110DCB-B50B-4907-862D-E679A4CAB7A4}"/>
    <hyperlink ref="X569" r:id="rId1185" location="/visualizar/508751" xr:uid="{5A29939A-6BE4-4898-AC19-70740B8088EF}"/>
    <hyperlink ref="X589" r:id="rId1186" location="/visualizar/508751" xr:uid="{402310DF-8141-4612-ABDB-1E67E33BCC69}"/>
    <hyperlink ref="X172" r:id="rId1187" location="/visualizar/514654" xr:uid="{98C8A5AE-780A-49EA-B6FE-D41FDE37C502}"/>
    <hyperlink ref="BG172" r:id="rId1188" location="/visualizar/513195" xr:uid="{B54713E4-BF72-4041-8859-9E923E322A84}"/>
    <hyperlink ref="X592" r:id="rId1189" location="/visualizar/468082" xr:uid="{3DCE59E9-CA92-4353-BD72-DA398EEB392F}"/>
    <hyperlink ref="BG592" r:id="rId1190" location="/visualizar/514652" xr:uid="{2D95F51C-69DD-400D-8C1D-B1D8C8E2DF2A}"/>
    <hyperlink ref="X593" r:id="rId1191" location="/visualizar/508751" xr:uid="{A7406C4B-D3CC-4171-8FE1-911C9F50D3CA}"/>
    <hyperlink ref="BG593" r:id="rId1192" location="/visualizar/514655" xr:uid="{89A4D10C-88E2-4655-91C7-805872D98BD6}"/>
    <hyperlink ref="X594" r:id="rId1193" location="/visualizar/514650" xr:uid="{D2AB7C92-D49D-43EF-900B-88C9A0DB43D7}"/>
    <hyperlink ref="BG594" r:id="rId1194" location="/visualizar/514657" xr:uid="{FFDD02DF-C7C5-40EF-8DAB-C92E7188DB8E}"/>
    <hyperlink ref="AQ210" r:id="rId1195" xr:uid="{9314E87E-E789-423E-BD92-8A09213BBBBD}"/>
    <hyperlink ref="BU272" r:id="rId1196" location="/visualizar/514800" xr:uid="{2094C052-89A7-4913-B6A2-8DC873918B51}"/>
    <hyperlink ref="BU200" r:id="rId1197" location="/visualizar/514801" xr:uid="{E691DB3C-2E5C-47DA-9BA9-C8AB04112E25}"/>
  </hyperlinks>
  <pageMargins left="0.511811024" right="0.511811024" top="0.78740157499999996" bottom="0.78740157499999996" header="0.31496062000000002" footer="0.31496062000000002"/>
  <pageSetup paperSize="9" orientation="portrait" r:id="rId1198"/>
  <drawing r:id="rId1199"/>
  <tableParts count="1">
    <tablePart r:id="rId1200"/>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895EF-DEAD-4A2A-9B1B-F827D8DC0179}">
  <dimension ref="B1:D2"/>
  <sheetViews>
    <sheetView workbookViewId="0"/>
  </sheetViews>
  <sheetFormatPr defaultRowHeight="14.4" x14ac:dyDescent="0.3"/>
  <cols>
    <col min="4" max="4" width="93" customWidth="1"/>
  </cols>
  <sheetData>
    <row r="1" spans="2:4" x14ac:dyDescent="0.3">
      <c r="B1" t="e">
        <f>MATCH($D1,#REF!,0)</f>
        <v>#REF!</v>
      </c>
      <c r="D1" t="s">
        <v>97</v>
      </c>
    </row>
    <row r="2" spans="2:4" x14ac:dyDescent="0.3">
      <c r="B2" t="e">
        <f>MATCH($D2,#REF!,0)</f>
        <v>#REF!</v>
      </c>
      <c r="D2" t="s">
        <v>4925</v>
      </c>
    </row>
  </sheetData>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EA23B54B4C11D478B02E3F24C9EDF15" ma:contentTypeVersion="29" ma:contentTypeDescription="Crie um novo documento." ma:contentTypeScope="" ma:versionID="136e3990d7562873f6533e50bea84146">
  <xsd:schema xmlns:xsd="http://www.w3.org/2001/XMLSchema" xmlns:xs="http://www.w3.org/2001/XMLSchema" xmlns:p="http://schemas.microsoft.com/office/2006/metadata/properties" xmlns:ns2="3358cef2-5e33-4382-9f34-ebdf29ebf261" xmlns:ns3="1b481078-05fd-4425-adfc-5f858dcaa140" targetNamespace="http://schemas.microsoft.com/office/2006/metadata/properties" ma:root="true" ma:fieldsID="521ae5b36496d2748eb153d8e1b4c6bc" ns2:_="" ns3:_="">
    <xsd:import namespace="3358cef2-5e33-4382-9f34-ebdf29ebf261"/>
    <xsd:import namespace="1b481078-05fd-4425-adfc-5f858dcaa14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EventHashCode" minOccurs="0"/>
                <xsd:element ref="ns3:MediaServiceGenerationTim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SearchProperties" minOccurs="0"/>
                <xsd:element ref="ns3:_x00c1_reaRespons_x00e1_vel" minOccurs="0"/>
                <xsd:element ref="ns3:Disp_x002e_AIR" minOccurs="0"/>
                <xsd:element ref="ns3:Disp_x002e_CP" minOccurs="0"/>
                <xsd:element ref="ns3:Disp_x002e_ARR" minOccurs="0"/>
                <xsd:element ref="ns3:N_x00ba_ProcessoSEI" minOccurs="0"/>
                <xsd:element ref="ns3:DatadeCria_x00e7__x00e3_o" minOccurs="0"/>
                <xsd:element ref="ns3:Coordena_x00e7__x00f5_esenvolvida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58cef2-5e33-4382-9f34-ebdf29ebf261" elementFormDefault="qualified">
    <xsd:import namespace="http://schemas.microsoft.com/office/2006/documentManagement/types"/>
    <xsd:import namespace="http://schemas.microsoft.com/office/infopath/2007/PartnerControls"/>
    <xsd:element name="SharedWithUsers" ma:index="8" nillable="true" ma:displayName="Compartilhado com"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hes de Compartilhado Com" ma:description="" ma:internalName="SharedWithDetails" ma:readOnly="true">
      <xsd:simpleType>
        <xsd:restriction base="dms:Note">
          <xsd:maxLength value="255"/>
        </xsd:restriction>
      </xsd:simpleType>
    </xsd:element>
    <xsd:element name="TaxCatchAll" ma:index="23" nillable="true" ma:displayName="Taxonomy Catch All Column" ma:hidden="true" ma:list="{76d5522c-33e0-42c0-94b7-dcb2cd0afda0}" ma:internalName="TaxCatchAll" ma:showField="CatchAllData" ma:web="3358cef2-5e33-4382-9f34-ebdf29ebf26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b481078-05fd-4425-adfc-5f858dcaa140"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Location" ma:index="15" nillable="true" ma:displayName="MediaServiceLocation" ma:internalName="MediaServiceLocatio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Marcações de imagem" ma:readOnly="false" ma:fieldId="{5cf76f15-5ced-4ddc-b409-7134ff3c332f}" ma:taxonomyMulti="true" ma:sspId="66cf037f-5c90-4cca-86a9-c389e6aaa23f"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_x00c1_reaRespons_x00e1_vel" ma:index="25" nillable="true" ma:displayName="Área Responsável" ma:format="Dropdown" ma:internalName="_x00c1_reaRespons_x00e1_vel">
      <xsd:simpleType>
        <xsd:restriction base="dms:Text">
          <xsd:maxLength value="255"/>
        </xsd:restriction>
      </xsd:simpleType>
    </xsd:element>
    <xsd:element name="Disp_x002e_AIR" ma:index="26" nillable="true" ma:displayName="Disp. AIR" ma:default="0" ma:description="Dispensa de AIR" ma:format="Dropdown" ma:internalName="Disp_x002e_AIR">
      <xsd:simpleType>
        <xsd:restriction base="dms:Boolean"/>
      </xsd:simpleType>
    </xsd:element>
    <xsd:element name="Disp_x002e_CP" ma:index="27" nillable="true" ma:displayName="Disp. CP" ma:default="0" ma:description="Dispensa de CP ?" ma:format="Dropdown" ma:internalName="Disp_x002e_CP">
      <xsd:simpleType>
        <xsd:restriction base="dms:Boolean"/>
      </xsd:simpleType>
    </xsd:element>
    <xsd:element name="Disp_x002e_ARR" ma:index="28" nillable="true" ma:displayName="Disp. ARR" ma:default="0" ma:description="Dispensa de ARR ?" ma:format="Dropdown" ma:internalName="Disp_x002e_ARR">
      <xsd:simpleType>
        <xsd:restriction base="dms:Boolean"/>
      </xsd:simpleType>
    </xsd:element>
    <xsd:element name="N_x00ba_ProcessoSEI" ma:index="29" nillable="true" ma:displayName="Nº Processo SEI" ma:format="Dropdown" ma:internalName="N_x00ba_ProcessoSEI">
      <xsd:simpleType>
        <xsd:restriction base="dms:Text">
          <xsd:maxLength value="255"/>
        </xsd:restriction>
      </xsd:simpleType>
    </xsd:element>
    <xsd:element name="DatadeCria_x00e7__x00e3_o" ma:index="30" nillable="true" ma:displayName="Data de Criação" ma:description="Data de criação da avaliação" ma:format="DateOnly" ma:internalName="DatadeCria_x00e7__x00e3_o">
      <xsd:simpleType>
        <xsd:restriction base="dms:DateTime"/>
      </xsd:simpleType>
    </xsd:element>
    <xsd:element name="Coordena_x00e7__x00f5_esenvolvidas" ma:index="31" nillable="true" ma:displayName="Coordenações envolvidas" ma:description="Selecionar as Coordenações" ma:format="Dropdown" ma:internalName="Coordena_x00e7__x00f5_esenvolvidas">
      <xsd:complexType>
        <xsd:complexContent>
          <xsd:extension base="dms:MultiChoice">
            <xsd:sequence>
              <xsd:element name="Value" maxOccurs="unbounded" minOccurs="0" nillable="true">
                <xsd:simpleType>
                  <xsd:restriction base="dms:Choice">
                    <xsd:enumeration value="CPROR"/>
                    <xsd:enumeration value="CMARR"/>
                    <xsd:enumeration value="COAIR"/>
                    <xsd:enumeration value="ASREG"/>
                  </xsd:restriction>
                </xsd:simpleType>
              </xsd:element>
            </xsd:sequence>
          </xsd:extension>
        </xsd:complexContent>
      </xsd:complexType>
    </xsd:element>
    <xsd:element name="MediaServiceObjectDetectorVersions" ma:index="32"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ediaLengthInSeconds xmlns="1b481078-05fd-4425-adfc-5f858dcaa140" xsi:nil="true"/>
    <TaxCatchAll xmlns="3358cef2-5e33-4382-9f34-ebdf29ebf261" xsi:nil="true"/>
    <lcf76f155ced4ddcb4097134ff3c332f xmlns="1b481078-05fd-4425-adfc-5f858dcaa140">
      <Terms xmlns="http://schemas.microsoft.com/office/infopath/2007/PartnerControls"/>
    </lcf76f155ced4ddcb4097134ff3c332f>
    <_x00c1_reaRespons_x00e1_vel xmlns="1b481078-05fd-4425-adfc-5f858dcaa140" xsi:nil="true"/>
    <Disp_x002e_ARR xmlns="1b481078-05fd-4425-adfc-5f858dcaa140">false</Disp_x002e_ARR>
    <Disp_x002e_CP xmlns="1b481078-05fd-4425-adfc-5f858dcaa140">false</Disp_x002e_CP>
    <Disp_x002e_AIR xmlns="1b481078-05fd-4425-adfc-5f858dcaa140">false</Disp_x002e_AIR>
    <N_x00ba_ProcessoSEI xmlns="1b481078-05fd-4425-adfc-5f858dcaa140" xsi:nil="true"/>
    <Coordena_x00e7__x00f5_esenvolvidas xmlns="1b481078-05fd-4425-adfc-5f858dcaa140" xsi:nil="true"/>
    <DatadeCria_x00e7__x00e3_o xmlns="1b481078-05fd-4425-adfc-5f858dcaa140" xsi:nil="true"/>
    <SharedWithUsers xmlns="3358cef2-5e33-4382-9f34-ebdf29ebf261">
      <UserInfo>
        <DisplayName>Todos exceto os usuários externos</DisplayName>
        <AccountId>9</AccountId>
        <AccountType/>
      </UserInfo>
    </SharedWithUsers>
  </documentManagement>
</p:properties>
</file>

<file path=customXml/itemProps1.xml><?xml version="1.0" encoding="utf-8"?>
<ds:datastoreItem xmlns:ds="http://schemas.openxmlformats.org/officeDocument/2006/customXml" ds:itemID="{E3F430BB-7CCC-4EC4-91A6-21E14742C2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58cef2-5e33-4382-9f34-ebdf29ebf261"/>
    <ds:schemaRef ds:uri="1b481078-05fd-4425-adfc-5f858dcaa1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741202B-C1C1-4564-8710-A55EB8275FB4}">
  <ds:schemaRefs>
    <ds:schemaRef ds:uri="http://schemas.microsoft.com/sharepoint/v3/contenttype/forms"/>
  </ds:schemaRefs>
</ds:datastoreItem>
</file>

<file path=customXml/itemProps3.xml><?xml version="1.0" encoding="utf-8"?>
<ds:datastoreItem xmlns:ds="http://schemas.openxmlformats.org/officeDocument/2006/customXml" ds:itemID="{95D65994-5C97-4184-BF5C-BFE896176732}">
  <ds:schemaRefs>
    <ds:schemaRef ds:uri="http://schemas.microsoft.com/office/2006/metadata/properties"/>
    <ds:schemaRef ds:uri="http://schemas.microsoft.com/office/infopath/2007/PartnerControls"/>
    <ds:schemaRef ds:uri="1b481078-05fd-4425-adfc-5f858dcaa140"/>
    <ds:schemaRef ds:uri="3358cef2-5e33-4382-9f34-ebdf29ebf26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1</vt:i4>
      </vt:variant>
    </vt:vector>
  </HeadingPairs>
  <TitlesOfParts>
    <vt:vector size="3" baseType="lpstr">
      <vt:lpstr>Acompanhamento</vt:lpstr>
      <vt:lpstr>Planilha1</vt:lpstr>
      <vt:lpstr>_Hlk106035906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Marina Porto</dc:creator>
  <cp:keywords/>
  <dc:description/>
  <cp:lastModifiedBy>Renata Regina Leite de Assis</cp:lastModifiedBy>
  <cp:revision/>
  <dcterms:created xsi:type="dcterms:W3CDTF">2021-07-08T00:27:56Z</dcterms:created>
  <dcterms:modified xsi:type="dcterms:W3CDTF">2024-01-24T20:06:28Z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0x0101003EA23B54B4C11D478B02E3F24C9EDF15</vt:lpwstr>
  </property>
  <property fmtid="{D5CDD505-2E9C-101B-9397-08002B2CF9AE}" pid="3" name="Order">
    <vt:r8>28800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emplateUrl">
    <vt:lpwstr/>
  </property>
  <property fmtid="{D5CDD505-2E9C-101B-9397-08002B2CF9AE}" pid="8" name="ComplianceAssetId">
    <vt:lpwstr/>
  </property>
  <property fmtid="{D5CDD505-2E9C-101B-9397-08002B2CF9AE}" pid="9" name="MediaServiceImageTags">
    <vt:lpwstr/>
  </property>
</Properties>
</file>